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adali/Desktop/Data Analytics/Module 1/Analytics Projects/"/>
    </mc:Choice>
  </mc:AlternateContent>
  <xr:revisionPtr revIDLastSave="0" documentId="13_ncr:1_{B7C45C53-A4C9-2C44-98AC-A1C58BD0FF62}" xr6:coauthVersionLast="47" xr6:coauthVersionMax="47" xr10:uidLastSave="{00000000-0000-0000-0000-000000000000}"/>
  <bookViews>
    <workbookView xWindow="0" yWindow="500" windowWidth="28780" windowHeight="15820" activeTab="3" xr2:uid="{00000000-000D-0000-FFFF-FFFF00000000}"/>
  </bookViews>
  <sheets>
    <sheet name="Kickstarter" sheetId="1" r:id="rId1"/>
    <sheet name="Outcomes Based on Goals" sheetId="14" r:id="rId2"/>
    <sheet name="Theater Outcome by Launch Date" sheetId="13" r:id="rId3"/>
    <sheet name="Outcomes Based on Launch Date" sheetId="12" r:id="rId4"/>
  </sheets>
  <definedNames>
    <definedName name="_xlnm._FilterDatabase" localSheetId="0" hidden="1">Kickstarter!$A$1:$R$4115</definedName>
  </definedNames>
  <calcPr calcId="191029"/>
  <pivotCaches>
    <pivotCache cacheId="7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4" l="1"/>
  <c r="H3" i="14"/>
  <c r="H4" i="14"/>
  <c r="H5" i="14"/>
  <c r="H6" i="14"/>
  <c r="H7" i="14"/>
  <c r="H8" i="14"/>
  <c r="H9" i="14"/>
  <c r="H10" i="14"/>
  <c r="H11" i="14"/>
  <c r="H12" i="14"/>
  <c r="H13" i="14"/>
  <c r="G3" i="14"/>
  <c r="G4" i="14"/>
  <c r="G5" i="14"/>
  <c r="G6" i="14"/>
  <c r="G7" i="14"/>
  <c r="G8" i="14"/>
  <c r="G9" i="14"/>
  <c r="G10" i="14"/>
  <c r="G11" i="14"/>
  <c r="G12" i="14"/>
  <c r="G13" i="14"/>
  <c r="F3" i="14"/>
  <c r="F4" i="14"/>
  <c r="F5" i="14"/>
  <c r="F6" i="14"/>
  <c r="F7" i="14"/>
  <c r="F8" i="14"/>
  <c r="F9" i="14"/>
  <c r="F10" i="14"/>
  <c r="F11" i="14"/>
  <c r="F12" i="14"/>
  <c r="F13" i="14"/>
  <c r="E3" i="14"/>
  <c r="E4" i="14"/>
  <c r="E5" i="14"/>
  <c r="E6" i="14"/>
  <c r="E7" i="14"/>
  <c r="E8" i="14"/>
  <c r="E9" i="14"/>
  <c r="E10" i="14"/>
  <c r="E11" i="14"/>
  <c r="E12" i="14"/>
  <c r="E13" i="14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7" i="14"/>
  <c r="C6" i="14"/>
  <c r="C5" i="14"/>
  <c r="C4" i="14"/>
  <c r="C8" i="14"/>
  <c r="C3" i="14"/>
  <c r="C2" i="14"/>
  <c r="B13" i="14"/>
  <c r="B12" i="14"/>
  <c r="B11" i="14"/>
  <c r="B10" i="14"/>
  <c r="B9" i="14"/>
  <c r="B8" i="14"/>
  <c r="B7" i="14"/>
  <c r="B6" i="14"/>
  <c r="B5" i="14"/>
  <c r="B4" i="14"/>
  <c r="B3" i="14"/>
  <c r="S2" i="1"/>
  <c r="T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451" i="1"/>
  <c r="O452" i="1"/>
  <c r="O453" i="1"/>
  <c r="O454" i="1"/>
  <c r="O455" i="1"/>
  <c r="O450" i="1"/>
  <c r="O449" i="1"/>
  <c r="O448" i="1"/>
  <c r="O447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3" i="1"/>
  <c r="O4" i="1"/>
  <c r="O5" i="1"/>
  <c r="O6" i="1"/>
  <c r="O7" i="1"/>
  <c r="O8" i="1"/>
  <c r="O9" i="1"/>
  <c r="O10" i="1"/>
  <c r="O11" i="1"/>
  <c r="O2" i="1"/>
  <c r="E2" i="14" l="1"/>
  <c r="G2" i="14" s="1"/>
  <c r="H2" i="14"/>
  <c r="F2" i="14" l="1"/>
</calcChain>
</file>

<file path=xl/sharedStrings.xml><?xml version="1.0" encoding="utf-8"?>
<sst xmlns="http://schemas.openxmlformats.org/spreadsheetml/2006/main" count="33002" uniqueCount="8400">
  <si>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</si>
  <si>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</si>
  <si>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</si>
  <si>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</si>
  <si>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</si>
  <si>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</si>
  <si>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</si>
  <si>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</si>
  <si>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</si>
  <si>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</si>
  <si>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</si>
  <si>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</si>
  <si>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</si>
  <si>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</si>
  <si>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</si>
  <si>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</si>
  <si>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</si>
  <si>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</si>
  <si>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</si>
  <si>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</si>
  <si>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</si>
  <si>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</si>
  <si>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</si>
  <si>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</si>
  <si>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</si>
  <si>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</si>
  <si>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</si>
  <si>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</si>
  <si>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</si>
  <si>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</si>
  <si>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</si>
  <si>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</si>
  <si>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</si>
  <si>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</si>
  <si>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</si>
  <si>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</si>
  <si>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</si>
  <si>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</si>
  <si>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</si>
  <si>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</si>
  <si>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</si>
  <si>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</si>
  <si>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</si>
  <si>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</si>
  <si>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</si>
  <si>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</si>
  <si>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</si>
  <si>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</si>
  <si>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</si>
  <si>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</si>
  <si>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</si>
  <si>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</si>
  <si>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</si>
  <si>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</si>
  <si>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</si>
  <si>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</si>
  <si>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</si>
  <si>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</si>
  <si>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</si>
  <si>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</si>
  <si>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</si>
  <si>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</si>
  <si>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</si>
  <si>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</si>
  <si>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</si>
  <si>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</si>
  <si>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</si>
  <si>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</si>
  <si>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</si>
  <si>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</si>
  <si>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</si>
  <si>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</si>
  <si>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</si>
  <si>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</si>
  <si>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</si>
  <si>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</si>
  <si>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</si>
  <si>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</si>
  <si>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</si>
  <si>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</si>
  <si>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</si>
  <si>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</si>
  <si>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</si>
  <si>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</si>
  <si>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</si>
  <si>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</si>
  <si>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</si>
  <si>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</si>
  <si>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</si>
  <si>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</si>
  <si>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</si>
  <si>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</si>
  <si>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</si>
  <si>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</si>
  <si>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</si>
  <si>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</si>
  <si>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</si>
  <si>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</si>
  <si>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</si>
  <si>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</si>
  <si>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</si>
  <si>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</si>
  <si>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</si>
  <si>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</si>
  <si>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</si>
  <si>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</si>
  <si>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</si>
  <si>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</si>
  <si>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</si>
  <si>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</si>
  <si>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</si>
  <si>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</si>
  <si>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</si>
  <si>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</si>
  <si>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</si>
  <si>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</si>
  <si>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</si>
  <si>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</si>
  <si>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</si>
  <si>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</si>
  <si>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</si>
  <si>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</si>
  <si>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</si>
  <si>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</si>
  <si>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</si>
  <si>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</si>
  <si>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</si>
  <si>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</si>
  <si>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</si>
  <si>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</si>
  <si>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</si>
  <si>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</si>
  <si>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</si>
  <si>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</si>
  <si>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</si>
  <si>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</si>
  <si>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</si>
  <si>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</si>
  <si>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</si>
  <si>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</si>
  <si>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</si>
  <si>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</si>
  <si>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</si>
  <si>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</si>
  <si>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</si>
  <si>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</si>
  <si>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</si>
  <si>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</si>
  <si>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</si>
  <si>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</si>
  <si>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</si>
  <si>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</si>
  <si>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</si>
  <si>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</si>
  <si>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</si>
  <si>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</si>
  <si>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</si>
  <si>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</si>
  <si>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</si>
  <si>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</si>
  <si>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</si>
  <si>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</si>
  <si>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</si>
  <si>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</si>
  <si>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</si>
  <si>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</si>
  <si>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</si>
  <si>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</si>
  <si>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</si>
  <si>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</si>
  <si>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</si>
  <si>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</si>
  <si>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</si>
  <si>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</si>
  <si>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</si>
  <si>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</si>
  <si>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</si>
  <si>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</si>
  <si>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</si>
  <si>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</si>
  <si>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</si>
  <si>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</si>
  <si>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</si>
  <si>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</si>
  <si>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</si>
  <si>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</si>
  <si>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</si>
  <si>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</si>
  <si>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</si>
  <si>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</si>
  <si>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</si>
  <si>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</si>
  <si>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</si>
  <si>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</si>
  <si>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</si>
  <si>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</si>
  <si>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</si>
  <si>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</si>
  <si>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</si>
  <si>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</si>
  <si>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</si>
  <si>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</si>
  <si>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</si>
  <si>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</si>
  <si>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</si>
  <si>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</si>
  <si>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</si>
  <si>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</si>
  <si>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</si>
  <si>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</si>
  <si>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</si>
  <si>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</si>
  <si>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</si>
  <si>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</si>
  <si>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</si>
  <si>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</si>
  <si>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</si>
  <si>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</si>
  <si>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</si>
  <si>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</si>
  <si>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</si>
  <si>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</si>
  <si>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</si>
  <si>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</si>
  <si>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</si>
  <si>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</si>
  <si>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</si>
  <si>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</si>
  <si>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</si>
  <si>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</si>
  <si>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</si>
  <si>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</si>
  <si>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</si>
  <si>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</si>
  <si>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</si>
  <si>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</si>
  <si>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</si>
  <si>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</si>
  <si>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</si>
  <si>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</si>
  <si>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</si>
  <si>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</si>
  <si>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</si>
  <si>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</si>
  <si>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</si>
  <si>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</si>
  <si>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</si>
  <si>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</si>
  <si>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</si>
  <si>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</si>
  <si>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</si>
  <si>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</si>
  <si>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</si>
  <si>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</si>
  <si>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</si>
  <si>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</si>
  <si>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</si>
  <si>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</si>
  <si>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</si>
  <si>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</si>
  <si>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</si>
  <si>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</si>
  <si>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</si>
  <si>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</si>
  <si>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</si>
  <si>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</si>
  <si>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</si>
  <si>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</si>
  <si>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</si>
  <si>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</si>
  <si>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</si>
  <si>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</si>
  <si>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</si>
  <si>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</si>
  <si>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</si>
  <si>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</si>
  <si>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</si>
  <si>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</si>
  <si>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</si>
  <si>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</si>
  <si>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</si>
  <si>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</si>
  <si>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</si>
  <si>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</si>
  <si>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</si>
  <si>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</si>
  <si>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</si>
  <si>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</si>
  <si>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</si>
  <si>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</si>
  <si>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</si>
  <si>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</si>
  <si>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</si>
  <si>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</si>
  <si>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</si>
  <si>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</si>
  <si>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</si>
  <si>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</si>
  <si>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</si>
  <si>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</si>
  <si>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</si>
  <si>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</si>
  <si>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</si>
  <si>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</si>
  <si>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</si>
  <si>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</si>
  <si>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</si>
  <si>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</si>
  <si>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</si>
  <si>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</si>
  <si>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</si>
  <si>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</si>
  <si>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</si>
  <si>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</si>
  <si>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</si>
  <si>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</si>
  <si>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</si>
  <si>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</si>
  <si>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</si>
  <si>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</si>
  <si>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</si>
  <si>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</si>
  <si>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</si>
  <si>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</si>
  <si>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</si>
  <si>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</si>
  <si>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</si>
  <si>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</si>
  <si>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</si>
  <si>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</si>
  <si>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</si>
  <si>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</si>
  <si>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</si>
  <si>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</si>
  <si>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</si>
  <si>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</si>
  <si>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</si>
  <si>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</si>
  <si>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</si>
  <si>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</si>
  <si>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</si>
  <si>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</si>
  <si>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</si>
  <si>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</si>
  <si>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</si>
  <si>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</si>
  <si>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</si>
  <si>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</si>
  <si>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</si>
  <si>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</si>
  <si>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</si>
  <si>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</si>
  <si>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</si>
  <si>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</si>
  <si>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</si>
  <si>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</si>
  <si>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</si>
  <si>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</si>
  <si>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</si>
  <si>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</si>
  <si>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</si>
  <si>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</si>
  <si>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</si>
  <si>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</si>
  <si>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</si>
  <si>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</si>
  <si>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</si>
  <si>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</si>
  <si>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</si>
  <si>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</si>
  <si>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</si>
  <si>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</si>
  <si>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</si>
  <si>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</si>
  <si>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</si>
  <si>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</si>
  <si>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</si>
  <si>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</si>
  <si>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</si>
  <si>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</si>
  <si>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</si>
  <si>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</si>
  <si>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</si>
  <si>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</si>
  <si>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</si>
  <si>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</si>
  <si>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</si>
  <si>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</si>
  <si>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</si>
  <si>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</si>
  <si>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</si>
  <si>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</si>
  <si>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</si>
  <si>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</si>
  <si>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</si>
  <si>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</si>
  <si>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</si>
  <si>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</si>
  <si>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</si>
  <si>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</si>
  <si>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</si>
  <si>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</si>
  <si>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</si>
  <si>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</si>
  <si>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</si>
  <si>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</si>
  <si>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</si>
  <si>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</si>
  <si>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</si>
  <si>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</si>
  <si>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</si>
  <si>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</si>
  <si>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</si>
  <si>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</si>
  <si>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</si>
  <si>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</si>
  <si>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</si>
  <si>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</si>
  <si>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</si>
  <si>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</si>
  <si>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</si>
  <si>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</si>
  <si>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</si>
  <si>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</si>
  <si>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</si>
  <si>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</si>
  <si>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</si>
  <si>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</si>
  <si>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</si>
  <si>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</si>
  <si>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</si>
  <si>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</si>
  <si>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</si>
  <si>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</si>
  <si>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</si>
  <si>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</si>
  <si>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</si>
  <si>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</si>
  <si>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</si>
  <si>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</si>
  <si>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</si>
  <si>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</si>
  <si>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</si>
  <si>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</si>
  <si>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</si>
  <si>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</si>
  <si>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</si>
  <si>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</si>
  <si>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</si>
  <si>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</si>
  <si>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</si>
  <si>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</si>
  <si>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</si>
  <si>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</si>
  <si>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</si>
  <si>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</si>
  <si>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</si>
  <si>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</si>
  <si>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</si>
  <si>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</si>
  <si>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</si>
  <si>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</si>
  <si>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</si>
  <si>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</si>
  <si>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</si>
  <si>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</si>
  <si>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</si>
  <si>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</si>
  <si>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</si>
  <si>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</si>
  <si>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</si>
  <si>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</si>
  <si>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</si>
  <si>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</si>
  <si>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</si>
  <si>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</si>
  <si>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</si>
  <si>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</si>
  <si>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</si>
  <si>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</si>
  <si>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</si>
  <si>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</si>
  <si>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</si>
  <si>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</si>
  <si>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</si>
  <si>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</si>
  <si>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</si>
  <si>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</si>
  <si>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</si>
  <si>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</si>
  <si>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</si>
  <si>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</si>
  <si>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</si>
  <si>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</si>
  <si>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</si>
  <si>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</si>
  <si>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</si>
  <si>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</si>
  <si>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</si>
  <si>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</si>
  <si>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</si>
  <si>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</si>
  <si>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</si>
  <si>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</si>
  <si>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</si>
  <si>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</si>
  <si>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</si>
  <si>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</si>
  <si>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</si>
  <si>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</si>
  <si>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</si>
  <si>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</si>
  <si>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</si>
  <si>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</si>
  <si>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</si>
  <si>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</si>
  <si>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</si>
  <si>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</si>
  <si>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</si>
  <si>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</si>
  <si>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</si>
  <si>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</si>
  <si>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</si>
  <si>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</si>
  <si>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</si>
  <si>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</si>
  <si>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</si>
  <si>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</si>
  <si>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</si>
  <si>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</si>
  <si>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</si>
  <si>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</si>
  <si>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</si>
  <si>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</si>
  <si>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</si>
  <si>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</si>
  <si>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</si>
  <si>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</si>
  <si>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</si>
  <si>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</si>
  <si>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</si>
  <si>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</si>
  <si>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</si>
  <si>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</si>
  <si>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</si>
  <si>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</si>
  <si>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</si>
  <si>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</si>
  <si>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</si>
  <si>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</si>
  <si>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</si>
  <si>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</si>
  <si>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</si>
  <si>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</si>
  <si>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</si>
  <si>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</si>
  <si>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</si>
  <si>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</si>
  <si>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</si>
  <si>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</si>
  <si>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</si>
  <si>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</si>
  <si>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</si>
  <si>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</si>
  <si>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</si>
  <si>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</si>
  <si>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</si>
  <si>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</si>
  <si>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</si>
  <si>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</si>
  <si>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</si>
  <si>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</si>
  <si>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</si>
  <si>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</si>
  <si>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</si>
  <si>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</si>
  <si>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</si>
  <si>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</si>
  <si>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</si>
  <si>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</si>
  <si>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</si>
  <si>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</si>
  <si>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</si>
  <si>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</si>
  <si>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</si>
  <si>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</si>
  <si>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</si>
  <si>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</si>
  <si>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</si>
  <si>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</si>
  <si>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</si>
  <si>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</si>
  <si>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</si>
  <si>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</si>
  <si>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</si>
  <si>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</si>
  <si>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</si>
  <si>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</si>
  <si>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</si>
  <si>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</si>
  <si>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</si>
  <si>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</si>
  <si>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</si>
  <si>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</si>
  <si>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</si>
  <si>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</si>
  <si>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</si>
  <si>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</si>
  <si>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</si>
  <si>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</si>
  <si>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</si>
  <si>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</si>
  <si>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</si>
  <si>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</si>
  <si>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</si>
  <si>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</si>
  <si>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</si>
  <si>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</si>
  <si>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</si>
  <si>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</si>
  <si>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</si>
  <si>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</si>
  <si>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</si>
  <si>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</si>
  <si>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</si>
  <si>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</si>
  <si>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</si>
  <si>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</si>
  <si>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</si>
  <si>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</si>
  <si>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</si>
  <si>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</si>
  <si>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</si>
  <si>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</si>
  <si>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</si>
  <si>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</si>
  <si>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</si>
  <si>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</si>
  <si>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</si>
  <si>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</si>
  <si>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</si>
  <si>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</si>
  <si>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</si>
  <si>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</si>
  <si>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</si>
  <si>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</si>
  <si>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</si>
  <si>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</si>
  <si>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</si>
  <si>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</si>
  <si>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</si>
  <si>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</si>
  <si>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</si>
  <si>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</si>
  <si>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</si>
  <si>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</si>
  <si>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</si>
  <si>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</si>
  <si>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</si>
  <si>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</si>
  <si>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</si>
  <si>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</si>
  <si>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</si>
  <si>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</si>
  <si>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</si>
  <si>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</si>
  <si>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</si>
  <si>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</si>
  <si>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</si>
  <si>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</si>
  <si>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</si>
  <si>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</si>
  <si>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</si>
  <si>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</si>
  <si>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</si>
  <si>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</si>
  <si>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</si>
  <si>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</si>
  <si>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</si>
  <si>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</si>
  <si>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</si>
  <si>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</si>
  <si>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</si>
  <si>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</si>
  <si>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</si>
  <si>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</si>
  <si>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</si>
  <si>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</si>
  <si>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</si>
  <si>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</si>
  <si>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</si>
  <si>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</si>
  <si>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</si>
  <si>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</si>
  <si>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</si>
  <si>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</si>
  <si>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</si>
  <si>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</si>
  <si>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</si>
  <si>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</si>
  <si>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</si>
  <si>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</si>
  <si>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</si>
  <si>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</si>
  <si>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</si>
  <si>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</si>
  <si>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</si>
  <si>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</si>
  <si>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</si>
  <si>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</si>
  <si>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</si>
  <si>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</si>
  <si>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</si>
  <si>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</si>
  <si>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</si>
  <si>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</si>
  <si>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</si>
  <si>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</si>
  <si>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</si>
  <si>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</si>
  <si>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</si>
  <si>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</si>
  <si>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</si>
  <si>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</si>
  <si>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</si>
  <si>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</si>
  <si>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</si>
  <si>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</si>
  <si>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</si>
  <si>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</si>
  <si>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</si>
  <si>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</si>
  <si>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</si>
  <si>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</si>
  <si>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</si>
  <si>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</si>
  <si>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</si>
  <si>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</si>
  <si>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</si>
  <si>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</si>
  <si>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</si>
  <si>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</si>
  <si>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</si>
  <si>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</si>
  <si>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</si>
  <si>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</si>
  <si>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</si>
  <si>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</si>
  <si>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</si>
  <si>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</si>
  <si>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</si>
  <si>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</si>
  <si>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</si>
  <si>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</si>
  <si>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</si>
  <si>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</si>
  <si>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</si>
  <si>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</si>
  <si>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</si>
  <si>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</si>
  <si>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</si>
  <si>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</si>
  <si>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</si>
  <si>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</si>
  <si>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</si>
  <si>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</si>
  <si>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</si>
  <si>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</si>
  <si>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</si>
  <si>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</si>
  <si>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</si>
  <si>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</si>
  <si>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</si>
  <si>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</si>
  <si>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</si>
  <si>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</si>
  <si>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</si>
  <si>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</si>
  <si>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</si>
  <si>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</si>
  <si>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</si>
  <si>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</si>
  <si>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</si>
  <si>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</si>
  <si>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</si>
  <si>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</si>
  <si>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</si>
  <si>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</si>
  <si>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</si>
  <si>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</si>
  <si>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</si>
  <si>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</si>
  <si>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</si>
  <si>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</si>
  <si>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</si>
  <si>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</si>
  <si>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</si>
  <si>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</si>
  <si>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</si>
  <si>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</si>
  <si>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</si>
  <si>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</si>
  <si>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</si>
  <si>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</si>
  <si>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</si>
  <si>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</si>
  <si>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</si>
  <si>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</si>
  <si>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</si>
  <si>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</si>
  <si>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</si>
  <si>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</si>
  <si>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</si>
  <si>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</si>
  <si>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</si>
  <si>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</si>
  <si>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</si>
  <si>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</si>
  <si>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</si>
  <si>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</si>
  <si>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</si>
  <si>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</si>
  <si>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</si>
  <si>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</si>
  <si>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</si>
  <si>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</si>
  <si>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</si>
  <si>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</si>
  <si>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</si>
  <si>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</si>
  <si>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</si>
  <si>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</si>
  <si>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</si>
  <si>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</si>
  <si>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</si>
  <si>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</si>
  <si>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</si>
  <si>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</si>
  <si>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</si>
  <si>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</si>
  <si>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</si>
  <si>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</si>
  <si>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</si>
  <si>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</si>
  <si>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</si>
  <si>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</si>
  <si>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</si>
  <si>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</si>
  <si>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</si>
  <si>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</si>
  <si>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</si>
  <si>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</si>
  <si>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</si>
  <si>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</si>
  <si>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</si>
  <si>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</si>
  <si>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</si>
  <si>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</si>
  <si>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</si>
  <si>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</si>
  <si>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</si>
  <si>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</si>
  <si>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</si>
  <si>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</si>
  <si>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</si>
  <si>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</si>
  <si>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</si>
  <si>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</si>
  <si>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</si>
  <si>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</si>
  <si>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</si>
  <si>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</si>
  <si>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</si>
  <si>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</si>
  <si>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</si>
  <si>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</si>
  <si>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</si>
  <si>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</si>
  <si>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</si>
  <si>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</si>
  <si>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</si>
  <si>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</si>
  <si>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</si>
  <si>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</si>
  <si>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</si>
  <si>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</si>
  <si>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</si>
  <si>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</si>
  <si>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</si>
  <si>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</si>
  <si>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</si>
  <si>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</si>
  <si>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</si>
  <si>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</si>
  <si>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</si>
  <si>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</si>
  <si>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</si>
  <si>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</si>
  <si>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</si>
  <si>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</si>
  <si>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</si>
  <si>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</si>
  <si>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</si>
  <si>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</si>
  <si>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</si>
  <si>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</si>
  <si>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</si>
  <si>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</si>
  <si>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</si>
  <si>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</si>
  <si>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</si>
  <si>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</si>
  <si>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</si>
  <si>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</si>
  <si>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</si>
  <si>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</si>
  <si>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</si>
  <si>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</si>
  <si>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</si>
  <si>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</si>
  <si>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</si>
  <si>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</si>
  <si>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</si>
  <si>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</si>
  <si>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</si>
  <si>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</si>
  <si>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</si>
  <si>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</si>
  <si>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</si>
  <si>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</si>
  <si>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</si>
  <si>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</si>
  <si>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</si>
  <si>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</si>
  <si>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</si>
  <si>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</si>
  <si>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</si>
  <si>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</si>
  <si>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</si>
  <si>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</si>
  <si>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</si>
  <si>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</si>
  <si>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</si>
  <si>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</si>
  <si>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</si>
  <si>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</si>
  <si>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</si>
  <si>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</si>
  <si>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</si>
  <si>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</si>
  <si>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</si>
  <si>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</si>
  <si>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</si>
  <si>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</si>
  <si>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</si>
  <si>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</si>
  <si>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</si>
  <si>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</si>
  <si>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</si>
  <si>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</si>
  <si>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</si>
  <si>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</si>
  <si>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</si>
  <si>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</si>
  <si>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</si>
  <si>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</si>
  <si>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</si>
  <si>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</si>
  <si>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</si>
  <si>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</si>
  <si>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</si>
  <si>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</si>
  <si>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</si>
  <si>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</si>
  <si>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</si>
  <si>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</si>
  <si>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</si>
  <si>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</si>
  <si>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</si>
  <si>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</si>
  <si>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</si>
  <si>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</si>
  <si>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</si>
  <si>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</si>
  <si>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</si>
  <si>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</si>
  <si>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</si>
  <si>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</si>
  <si>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</si>
  <si>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</si>
  <si>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</si>
  <si>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</si>
  <si>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</si>
  <si>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</si>
  <si>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</si>
  <si>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</si>
  <si>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</si>
  <si>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</si>
  <si>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</si>
  <si>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</si>
  <si>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</si>
  <si>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</si>
  <si>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</si>
  <si>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</si>
  <si>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</si>
  <si>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</si>
  <si>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</si>
  <si>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</si>
  <si>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</si>
  <si>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</si>
  <si>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</si>
  <si>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</si>
  <si>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</si>
  <si>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</si>
  <si>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</si>
  <si>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</si>
  <si>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</si>
  <si>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</si>
  <si>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</si>
  <si>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</si>
  <si>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</si>
  <si>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</si>
  <si>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</si>
  <si>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</si>
  <si>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</si>
  <si>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</si>
  <si>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</si>
  <si>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</si>
  <si>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</si>
  <si>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</si>
  <si>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</si>
  <si>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</si>
  <si>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</si>
  <si>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</si>
  <si>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</si>
  <si>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</si>
  <si>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</si>
  <si>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</si>
  <si>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</si>
  <si>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</si>
  <si>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</si>
  <si>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</si>
  <si>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</si>
  <si>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</si>
  <si>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</si>
  <si>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</si>
  <si>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</si>
  <si>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</si>
  <si>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</si>
  <si>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</si>
  <si>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</si>
  <si>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</si>
  <si>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</si>
  <si>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</si>
  <si>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</si>
  <si>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</si>
  <si>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</si>
  <si>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</si>
  <si>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</si>
  <si>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</si>
  <si>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</si>
  <si>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</si>
  <si>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</si>
  <si>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</si>
  <si>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</si>
  <si>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</si>
  <si>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</si>
  <si>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</si>
  <si>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</si>
  <si>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</si>
  <si>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</si>
  <si>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</si>
  <si>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</si>
  <si>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</si>
  <si>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</si>
  <si>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</si>
  <si>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</si>
  <si>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</si>
  <si>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</si>
  <si>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</si>
  <si>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</si>
  <si>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</si>
  <si>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</si>
  <si>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</si>
  <si>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</si>
  <si>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</si>
  <si>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</si>
  <si>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</si>
  <si>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</si>
  <si>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</si>
  <si>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</si>
  <si>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</si>
  <si>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</si>
  <si>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</si>
  <si>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</si>
  <si>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</si>
  <si>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</si>
  <si>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</si>
  <si>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</si>
  <si>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</si>
  <si>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</si>
  <si>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</si>
  <si>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</si>
  <si>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</si>
  <si>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</si>
  <si>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</si>
  <si>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</si>
  <si>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</si>
  <si>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</si>
  <si>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</si>
  <si>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</si>
  <si>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</si>
  <si>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</si>
  <si>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</si>
  <si>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</si>
  <si>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</si>
  <si>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</si>
  <si>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</si>
  <si>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</si>
  <si>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</si>
  <si>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</si>
  <si>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</si>
  <si>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</si>
  <si>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</si>
  <si>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</si>
  <si>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</si>
  <si>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</si>
  <si>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</si>
  <si>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</si>
  <si>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</si>
  <si>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</si>
  <si>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</si>
  <si>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</si>
  <si>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</si>
  <si>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</si>
  <si>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</si>
  <si>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</si>
  <si>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</si>
  <si>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</si>
  <si>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</si>
  <si>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</si>
  <si>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</si>
  <si>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</si>
  <si>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</si>
  <si>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</si>
  <si>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</si>
  <si>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</si>
  <si>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</si>
  <si>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</si>
  <si>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</si>
  <si>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</si>
  <si>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</si>
  <si>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</si>
  <si>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</si>
  <si>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</si>
  <si>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</si>
  <si>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</si>
  <si>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</si>
  <si>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</si>
  <si>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</si>
  <si>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</si>
  <si>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</si>
  <si>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</si>
  <si>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</si>
  <si>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</si>
  <si>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</si>
  <si>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</si>
  <si>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</si>
  <si>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</si>
  <si>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</si>
  <si>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</si>
  <si>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</si>
  <si>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</si>
  <si>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</si>
  <si>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</si>
  <si>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</si>
  <si>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</si>
  <si>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</si>
  <si>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</si>
  <si>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</si>
  <si>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</si>
  <si>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</si>
  <si>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</si>
  <si>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</si>
  <si>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</si>
  <si>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</si>
  <si>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</si>
  <si>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</si>
  <si>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</si>
  <si>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</si>
  <si>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</si>
  <si>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</si>
  <si>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</si>
  <si>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</si>
  <si>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</si>
  <si>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</si>
  <si>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</si>
  <si>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</si>
  <si>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</si>
  <si>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</si>
  <si>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</si>
  <si>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</si>
  <si>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</si>
  <si>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</si>
  <si>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</si>
  <si>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</si>
  <si>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</si>
  <si>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</si>
  <si>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</si>
  <si>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</si>
  <si>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</si>
  <si>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</si>
  <si>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</si>
  <si>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</si>
  <si>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</si>
  <si>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</si>
  <si>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</si>
  <si>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</si>
  <si>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</si>
  <si>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</si>
  <si>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</si>
  <si>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</si>
  <si>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</si>
  <si>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</si>
  <si>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</si>
  <si>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</si>
  <si>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</si>
  <si>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</si>
  <si>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</si>
  <si>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</si>
  <si>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</si>
  <si>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</si>
  <si>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</si>
  <si>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</si>
  <si>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</si>
  <si>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</si>
  <si>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</si>
  <si>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</si>
  <si>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</si>
  <si>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</si>
  <si>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</si>
  <si>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</si>
  <si>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</si>
  <si>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</si>
  <si>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</si>
  <si>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</si>
  <si>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</si>
  <si>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</si>
  <si>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</si>
  <si>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</si>
  <si>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</si>
  <si>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</si>
  <si>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</si>
  <si>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</si>
  <si>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</si>
  <si>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</si>
  <si>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</si>
  <si>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</si>
  <si>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</si>
  <si>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</si>
  <si>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</si>
  <si>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</si>
  <si>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</si>
  <si>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</si>
  <si>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</si>
  <si>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</si>
  <si>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</si>
  <si>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</si>
  <si>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</si>
  <si>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</si>
  <si>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</si>
  <si>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</si>
  <si>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</si>
  <si>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</si>
  <si>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</si>
  <si>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</si>
  <si>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</si>
  <si>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</si>
  <si>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</si>
  <si>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</si>
  <si>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</si>
  <si>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</si>
  <si>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</si>
  <si>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</si>
  <si>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</si>
  <si>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</si>
  <si>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</si>
  <si>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</si>
  <si>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</si>
  <si>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</si>
  <si>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</si>
  <si>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</si>
  <si>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</si>
  <si>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</si>
  <si>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</si>
  <si>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</si>
  <si>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</si>
  <si>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</si>
  <si>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</si>
  <si>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</si>
  <si>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</si>
  <si>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</si>
  <si>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</si>
  <si>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</si>
  <si>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</si>
  <si>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</si>
  <si>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</si>
  <si>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</si>
  <si>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</si>
  <si>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</si>
  <si>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</si>
  <si>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</si>
  <si>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</si>
  <si>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</si>
  <si>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</si>
  <si>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</si>
  <si>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</si>
  <si>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</si>
  <si>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</si>
  <si>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</si>
  <si>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</si>
  <si>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</si>
  <si>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</si>
  <si>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</si>
  <si>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</si>
  <si>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</si>
  <si>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</si>
  <si>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</si>
  <si>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</si>
  <si>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</si>
  <si>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</si>
  <si>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</si>
  <si>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</si>
  <si>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</si>
  <si>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</si>
  <si>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</si>
  <si>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</si>
  <si>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</si>
  <si>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</si>
  <si>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</si>
  <si>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</si>
  <si>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</si>
  <si>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</si>
  <si>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</si>
  <si>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</si>
  <si>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</si>
  <si>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</si>
  <si>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</si>
  <si>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</si>
  <si>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</si>
  <si>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</si>
  <si>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</si>
  <si>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</si>
  <si>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</si>
  <si>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</si>
  <si>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</si>
  <si>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</si>
  <si>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</si>
  <si>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</si>
  <si>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</si>
  <si>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</si>
  <si>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</si>
  <si>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</si>
  <si>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</si>
  <si>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</si>
  <si>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</si>
  <si>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</si>
  <si>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</si>
  <si>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</si>
  <si>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</si>
  <si>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</si>
  <si>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</si>
  <si>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</si>
  <si>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</si>
  <si>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</si>
  <si>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</si>
  <si>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</si>
  <si>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</si>
  <si>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</si>
  <si>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</si>
  <si>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</si>
  <si>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</si>
  <si>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</si>
  <si>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</si>
  <si>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</si>
  <si>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</si>
  <si>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</si>
  <si>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</si>
  <si>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</si>
  <si>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</si>
  <si>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</si>
  <si>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</si>
  <si>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</si>
  <si>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</si>
  <si>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</si>
  <si>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</si>
  <si>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</si>
  <si>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</si>
  <si>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</si>
  <si>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</si>
  <si>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</si>
  <si>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</si>
  <si>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</si>
  <si>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</si>
  <si>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</si>
  <si>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</si>
  <si>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</si>
  <si>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</si>
  <si>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</si>
  <si>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</si>
  <si>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</si>
  <si>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</si>
  <si>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</si>
  <si>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</si>
  <si>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</si>
  <si>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</si>
  <si>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</si>
  <si>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</si>
  <si>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</si>
  <si>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</si>
  <si>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</si>
  <si>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</si>
  <si>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</si>
  <si>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</si>
  <si>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</si>
  <si>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</si>
  <si>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</si>
  <si>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</si>
  <si>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</si>
  <si>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</si>
  <si>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</si>
  <si>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</si>
  <si>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</si>
  <si>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</si>
  <si>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</si>
  <si>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</si>
  <si>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</si>
  <si>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</si>
  <si>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</si>
  <si>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</si>
  <si>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</si>
  <si>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</si>
  <si>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</si>
  <si>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</si>
  <si>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</si>
  <si>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</si>
  <si>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</si>
  <si>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</si>
  <si>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</si>
  <si>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</si>
  <si>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</si>
  <si>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</si>
  <si>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</si>
  <si>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</si>
  <si>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</si>
  <si>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</si>
  <si>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</si>
  <si>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</si>
  <si>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</si>
  <si>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</si>
  <si>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</si>
  <si>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</si>
  <si>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</si>
  <si>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</si>
  <si>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</si>
  <si>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</si>
  <si>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</si>
  <si>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</si>
  <si>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</si>
  <si>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</si>
  <si>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</si>
  <si>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</si>
  <si>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</si>
  <si>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</si>
  <si>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</si>
  <si>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</si>
  <si>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</si>
  <si>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</si>
  <si>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</si>
  <si>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</si>
  <si>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</si>
  <si>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</si>
  <si>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</si>
  <si>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</si>
  <si>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</si>
  <si>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</si>
  <si>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</si>
  <si>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</si>
  <si>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</si>
  <si>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</si>
  <si>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</si>
  <si>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</si>
  <si>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</si>
  <si>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</si>
  <si>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</si>
  <si>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</si>
  <si>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</si>
  <si>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</si>
  <si>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</si>
  <si>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</si>
  <si>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</si>
  <si>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</si>
  <si>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</si>
  <si>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</si>
  <si>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</si>
  <si>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</si>
  <si>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</si>
  <si>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</si>
  <si>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</si>
  <si>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</si>
  <si>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</si>
  <si>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</si>
  <si>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</si>
  <si>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</si>
  <si>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</si>
  <si>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</si>
  <si>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</si>
  <si>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</si>
  <si>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</si>
  <si>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</si>
  <si>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</si>
  <si>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</si>
  <si>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</si>
  <si>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</si>
  <si>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</si>
  <si>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</si>
  <si>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</si>
  <si>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</si>
  <si>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</si>
  <si>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</si>
  <si>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</si>
  <si>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</si>
  <si>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</si>
  <si>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</si>
  <si>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</si>
  <si>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</si>
  <si>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</si>
  <si>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</si>
  <si>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</si>
  <si>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</si>
  <si>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</si>
  <si>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</si>
  <si>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</si>
  <si>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</si>
  <si>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</si>
  <si>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</si>
  <si>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</si>
  <si>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</si>
  <si>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</si>
  <si>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</si>
  <si>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</si>
  <si>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</si>
  <si>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</si>
  <si>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</si>
  <si>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</si>
  <si>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</si>
  <si>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</si>
  <si>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</si>
  <si>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</si>
  <si>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</si>
  <si>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</si>
  <si>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</si>
  <si>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</si>
  <si>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</si>
  <si>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</si>
  <si>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</si>
  <si>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</si>
  <si>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</si>
  <si>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</si>
  <si>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</si>
  <si>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</si>
  <si>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</si>
  <si>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</si>
  <si>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</si>
  <si>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</si>
  <si>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</si>
  <si>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</si>
  <si>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</si>
  <si>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</si>
  <si>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</si>
  <si>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</si>
  <si>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</si>
  <si>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</si>
  <si>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</si>
  <si>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</si>
  <si>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</si>
  <si>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</si>
  <si>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</si>
  <si>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</si>
  <si>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</si>
  <si>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</si>
  <si>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</si>
  <si>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</si>
  <si>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</si>
  <si>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</si>
  <si>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</si>
  <si>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</si>
  <si>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</si>
  <si>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</si>
  <si>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</si>
  <si>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</si>
  <si>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</si>
  <si>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</si>
  <si>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</si>
  <si>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</si>
  <si>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</si>
  <si>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</si>
  <si>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</si>
  <si>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</si>
  <si>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</si>
  <si>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</si>
  <si>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</si>
  <si>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</si>
  <si>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</si>
  <si>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</si>
  <si>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</si>
  <si>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</si>
  <si>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</si>
  <si>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</si>
  <si>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</si>
  <si>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</si>
  <si>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</si>
  <si>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</si>
  <si>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</si>
  <si>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</si>
  <si>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</si>
  <si>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</si>
  <si>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</si>
  <si>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</si>
  <si>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</si>
  <si>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</si>
  <si>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</si>
  <si>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</si>
  <si>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</si>
  <si>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</si>
  <si>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</si>
  <si>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</si>
  <si>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</si>
  <si>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</si>
  <si>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</si>
  <si>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</si>
  <si>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</si>
  <si>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</si>
  <si>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</si>
  <si>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</si>
  <si>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</si>
  <si>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</si>
  <si>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</si>
  <si>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</si>
  <si>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</si>
  <si>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</si>
  <si>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</si>
  <si>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</si>
  <si>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</si>
  <si>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</si>
  <si>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</si>
  <si>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</si>
  <si>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</si>
  <si>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</si>
  <si>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</si>
  <si>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</si>
  <si>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</si>
  <si>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</si>
  <si>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</si>
  <si>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</si>
  <si>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</si>
  <si>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</si>
  <si>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</si>
  <si>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</si>
  <si>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</si>
  <si>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</si>
  <si>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</si>
  <si>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</si>
  <si>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</si>
  <si>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</si>
  <si>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</si>
  <si>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</si>
  <si>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</si>
  <si>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</si>
  <si>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</si>
  <si>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</si>
  <si>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</si>
  <si>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</si>
  <si>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</si>
  <si>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</si>
  <si>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</si>
  <si>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</si>
  <si>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</si>
  <si>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</si>
  <si>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</si>
  <si>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</si>
  <si>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</si>
  <si>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</si>
  <si>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</si>
  <si>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</si>
  <si>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</si>
  <si>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</si>
  <si>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</si>
  <si>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</si>
  <si>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</si>
  <si>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</si>
  <si>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</si>
  <si>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</si>
  <si>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</si>
  <si>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</si>
  <si>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</si>
  <si>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</si>
  <si>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</si>
  <si>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</si>
  <si>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</si>
  <si>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</si>
  <si>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</si>
  <si>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</si>
  <si>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</si>
  <si>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</si>
  <si>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</si>
  <si>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</si>
  <si>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</si>
  <si>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</si>
  <si>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</si>
  <si>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</si>
  <si>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</si>
  <si>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</si>
  <si>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</si>
  <si>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</si>
  <si>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</si>
  <si>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</si>
  <si>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</si>
  <si>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</si>
  <si>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</si>
  <si>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</si>
  <si>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</si>
  <si>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</si>
  <si>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</si>
  <si>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</si>
  <si>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</si>
  <si>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</si>
  <si>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</si>
  <si>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</si>
  <si>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</si>
  <si>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</si>
  <si>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</si>
  <si>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</si>
  <si>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</si>
  <si>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</si>
  <si>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</si>
  <si>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</si>
  <si>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</si>
  <si>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</si>
  <si>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</si>
  <si>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</si>
  <si>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</si>
  <si>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</si>
  <si>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</si>
  <si>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</si>
  <si>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</si>
  <si>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</si>
  <si>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</si>
  <si>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</si>
  <si>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</si>
  <si>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</si>
  <si>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</si>
  <si>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</si>
  <si>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</si>
  <si>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</si>
  <si>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</si>
  <si>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</si>
  <si>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</si>
  <si>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</si>
  <si>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</si>
  <si>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</si>
  <si>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</si>
  <si>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</si>
  <si>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</si>
  <si>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</si>
  <si>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</si>
  <si>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</si>
  <si>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</si>
  <si>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</si>
  <si>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</si>
  <si>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</si>
  <si>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</si>
  <si>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</si>
  <si>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</si>
  <si>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</si>
  <si>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</si>
  <si>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</si>
  <si>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</si>
  <si>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</si>
  <si>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</si>
  <si>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</si>
  <si>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</si>
  <si>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</si>
  <si>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</si>
  <si>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</si>
  <si>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</si>
  <si>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</si>
  <si>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</si>
  <si>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</si>
  <si>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</si>
  <si>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</si>
  <si>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</si>
  <si>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</si>
  <si>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</si>
  <si>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</si>
  <si>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</si>
  <si>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</si>
  <si>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</si>
  <si>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</si>
  <si>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</si>
  <si>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</si>
  <si>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</si>
  <si>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</si>
  <si>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</si>
  <si>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</si>
  <si>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</si>
  <si>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</si>
  <si>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</si>
  <si>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</si>
  <si>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</si>
  <si>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</si>
  <si>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</si>
  <si>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</si>
  <si>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</si>
  <si>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</si>
  <si>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</si>
  <si>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</si>
  <si>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</si>
  <si>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</si>
  <si>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</si>
  <si>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</si>
  <si>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</si>
  <si>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</si>
  <si>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</si>
  <si>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</si>
  <si>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</si>
  <si>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</si>
  <si>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</si>
  <si>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</si>
  <si>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</si>
  <si>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</si>
  <si>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</si>
  <si>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</si>
  <si>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</si>
  <si>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</si>
  <si>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</si>
  <si>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</si>
  <si>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</si>
  <si>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</si>
  <si>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</si>
  <si>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</si>
  <si>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</si>
  <si>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</si>
  <si>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</si>
  <si>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</si>
  <si>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</si>
  <si>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</si>
  <si>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</si>
  <si>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</si>
  <si>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</si>
  <si>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</si>
  <si>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</si>
  <si>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</si>
  <si>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</si>
  <si>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</si>
  <si>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</si>
  <si>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</si>
  <si>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</si>
  <si>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</si>
  <si>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</si>
  <si>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</si>
  <si>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</si>
  <si>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</si>
  <si>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</si>
  <si>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</si>
  <si>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</si>
  <si>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</si>
  <si>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</si>
  <si>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</si>
  <si>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</si>
  <si>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</si>
  <si>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</si>
  <si>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</si>
  <si>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</si>
  <si>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</si>
  <si>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</si>
  <si>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</si>
  <si>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</si>
  <si>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</si>
  <si>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</si>
  <si>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</si>
  <si>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</si>
  <si>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</si>
  <si>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</si>
  <si>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</si>
  <si>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</si>
  <si>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</si>
  <si>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</si>
  <si>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</si>
  <si>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</si>
  <si>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</si>
  <si>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</si>
  <si>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</si>
  <si>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</si>
  <si>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</si>
  <si>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</si>
  <si>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</si>
  <si>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</si>
  <si>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</si>
  <si>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</si>
  <si>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</si>
  <si>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</si>
  <si>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</si>
  <si>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</si>
  <si>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</si>
  <si>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</si>
  <si>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</si>
  <si>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</si>
  <si>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</si>
  <si>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</si>
  <si>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</si>
  <si>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</si>
  <si>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</si>
  <si>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</si>
  <si>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</si>
  <si>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</si>
  <si>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</si>
  <si>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</si>
  <si>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</si>
  <si>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</si>
  <si>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</si>
  <si>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</si>
  <si>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</si>
  <si>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</si>
  <si>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</si>
  <si>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</si>
  <si>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</si>
  <si>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</si>
  <si>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</si>
  <si>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</si>
  <si>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</si>
  <si>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</si>
  <si>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</si>
  <si>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</si>
  <si>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</si>
  <si>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</si>
  <si>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</si>
  <si>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</si>
  <si>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</si>
  <si>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</si>
  <si>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</si>
  <si>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</si>
  <si>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</si>
  <si>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</si>
  <si>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</si>
  <si>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</si>
  <si>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</si>
  <si>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</si>
  <si>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</si>
  <si>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</si>
  <si>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</si>
  <si>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</si>
  <si>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</si>
  <si>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</si>
  <si>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</si>
  <si>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</si>
  <si>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</si>
  <si>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</si>
  <si>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</si>
  <si>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</si>
  <si>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</si>
  <si>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</si>
  <si>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</si>
  <si>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</si>
  <si>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</si>
  <si>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</si>
  <si>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</si>
  <si>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</si>
  <si>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</si>
  <si>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</si>
  <si>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</si>
  <si>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</si>
  <si>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</si>
  <si>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</si>
  <si>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</si>
  <si>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</si>
  <si>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</si>
  <si>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</si>
  <si>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</si>
  <si>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</si>
  <si>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</si>
  <si>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</si>
  <si>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</si>
  <si>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</si>
  <si>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</si>
  <si>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</si>
  <si>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</si>
  <si>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</si>
  <si>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</si>
  <si>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</si>
  <si>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</si>
  <si>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</si>
  <si>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</si>
  <si>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</si>
  <si>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</si>
  <si>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</si>
  <si>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</si>
  <si>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</si>
  <si>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</si>
  <si>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</si>
  <si>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</si>
  <si>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</si>
  <si>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</si>
  <si>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</si>
  <si>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</si>
  <si>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</si>
  <si>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</si>
  <si>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</si>
  <si>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</si>
  <si>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</si>
  <si>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</si>
  <si>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</si>
  <si>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</si>
  <si>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</si>
  <si>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</si>
  <si>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</si>
  <si>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</si>
  <si>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</si>
  <si>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</si>
  <si>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</si>
  <si>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</si>
  <si>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</si>
  <si>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</si>
  <si>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</si>
  <si>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</si>
  <si>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</si>
  <si>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</si>
  <si>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</si>
  <si>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</si>
  <si>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</si>
  <si>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</si>
  <si>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</si>
  <si>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</si>
  <si>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</si>
  <si>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</si>
  <si>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</si>
  <si>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</si>
  <si>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</si>
  <si>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</si>
  <si>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</si>
  <si>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</si>
  <si>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</si>
  <si>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</si>
  <si>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</si>
  <si>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</si>
  <si>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</si>
  <si>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</si>
  <si>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</si>
  <si>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</si>
  <si>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</si>
  <si>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</si>
  <si>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</si>
  <si>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</si>
  <si>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</si>
  <si>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</si>
  <si>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</si>
  <si>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</si>
  <si>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</si>
  <si>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</si>
  <si>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</si>
  <si>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</si>
  <si>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</si>
  <si>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</si>
  <si>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</si>
  <si>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</si>
  <si>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</si>
  <si>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</si>
  <si>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</si>
  <si>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</si>
  <si>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</si>
  <si>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</si>
  <si>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</si>
  <si>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</si>
  <si>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</si>
  <si>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</si>
  <si>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</si>
  <si>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</si>
  <si>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</si>
  <si>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</si>
  <si>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</si>
  <si>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</si>
  <si>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</si>
  <si>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</si>
  <si>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</si>
  <si>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</si>
  <si>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</si>
  <si>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</si>
  <si>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</si>
  <si>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</si>
  <si>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</si>
  <si>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</si>
  <si>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</si>
  <si>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</si>
  <si>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</si>
  <si>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</si>
  <si>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</si>
  <si>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</si>
  <si>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</si>
  <si>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</si>
  <si>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</si>
  <si>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</si>
  <si>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</si>
  <si>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</si>
  <si>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</si>
  <si>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</si>
  <si>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</si>
  <si>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</si>
  <si>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</si>
  <si>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</si>
  <si>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</si>
  <si>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</si>
  <si>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</si>
  <si>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</si>
  <si>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</si>
  <si>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</si>
  <si>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</si>
  <si>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</si>
  <si>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</si>
  <si>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</si>
  <si>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</si>
  <si>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</si>
  <si>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</si>
  <si>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</si>
  <si>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</si>
  <si>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</si>
  <si>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</si>
  <si>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</si>
  <si>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</si>
  <si>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</si>
  <si>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</si>
  <si>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</si>
  <si>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</si>
  <si>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</si>
  <si>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</si>
  <si>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</si>
  <si>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</si>
  <si>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</si>
  <si>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</si>
  <si>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</si>
  <si>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</si>
  <si>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</si>
  <si>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</si>
  <si>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</si>
  <si>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</si>
  <si>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</si>
  <si>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</si>
  <si>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</si>
  <si>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</si>
  <si>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</si>
  <si>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</si>
  <si>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</si>
  <si>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</si>
  <si>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</si>
  <si>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</si>
  <si>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</si>
  <si>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</si>
  <si>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</si>
  <si>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</si>
  <si>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</si>
  <si>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</si>
  <si>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</si>
  <si>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</si>
  <si>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</si>
  <si>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</si>
  <si>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</si>
  <si>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</si>
  <si>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</si>
  <si>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</si>
  <si>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</si>
  <si>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</si>
  <si>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</si>
  <si>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</si>
  <si>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</si>
  <si>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</si>
  <si>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</si>
  <si>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</si>
  <si>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</si>
  <si>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</si>
  <si>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</si>
  <si>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</si>
  <si>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</si>
  <si>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</si>
  <si>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</si>
  <si>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</si>
  <si>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</si>
  <si>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</si>
  <si>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</si>
  <si>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</si>
  <si>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</si>
  <si>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</si>
  <si>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</si>
  <si>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</si>
  <si>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</si>
  <si>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</si>
  <si>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</si>
  <si>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</si>
  <si>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</si>
  <si>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</si>
  <si>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</si>
  <si>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</si>
  <si>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</si>
  <si>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</si>
  <si>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</si>
  <si>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</si>
  <si>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</si>
  <si>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</si>
  <si>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</si>
  <si>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</si>
  <si>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</si>
  <si>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</si>
  <si>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</si>
  <si>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</si>
  <si>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</si>
  <si>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</si>
  <si>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</si>
  <si>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</si>
  <si>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</si>
  <si>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</si>
  <si>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</si>
  <si>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</si>
  <si>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</si>
  <si>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</si>
  <si>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</si>
  <si>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</si>
  <si>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</si>
  <si>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</si>
  <si>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</si>
  <si>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</si>
  <si>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</si>
  <si>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</si>
  <si>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</si>
  <si>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</si>
  <si>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</si>
  <si>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</si>
  <si>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</si>
  <si>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</si>
  <si>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</si>
  <si>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</si>
  <si>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</si>
  <si>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</si>
  <si>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</si>
  <si>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</si>
  <si>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</si>
  <si>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</si>
  <si>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</si>
  <si>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</si>
  <si>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</si>
  <si>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</si>
  <si>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</si>
  <si>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</si>
  <si>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</si>
  <si>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</si>
  <si>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</si>
  <si>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</si>
  <si>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</si>
  <si>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</si>
  <si>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</si>
  <si>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</si>
  <si>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</si>
  <si>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</si>
  <si>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</si>
  <si>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</si>
  <si>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</si>
  <si>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</si>
  <si>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</si>
  <si>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</si>
  <si>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</si>
  <si>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</si>
  <si>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</si>
  <si>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</si>
  <si>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</si>
  <si>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</si>
  <si>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</si>
  <si>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</si>
  <si>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</si>
  <si>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</si>
  <si>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</si>
  <si>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</si>
  <si>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</si>
  <si>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</si>
  <si>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</si>
  <si>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</si>
  <si>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</si>
  <si>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</si>
  <si>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</si>
  <si>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</si>
  <si>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</si>
  <si>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</si>
  <si>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</si>
  <si>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</si>
  <si>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</si>
  <si>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</si>
  <si>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</si>
  <si>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</si>
  <si>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</si>
  <si>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</si>
  <si>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</si>
  <si>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</si>
  <si>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</si>
  <si>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</si>
  <si>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</si>
  <si>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</si>
  <si>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</si>
  <si>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</si>
  <si>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</si>
  <si>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</si>
  <si>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</si>
  <si>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</si>
  <si>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</si>
  <si>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</si>
  <si>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</si>
  <si>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</si>
  <si>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</si>
  <si>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</si>
  <si>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</si>
  <si>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</si>
  <si>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</si>
  <si>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</si>
  <si>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</si>
  <si>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</si>
  <si>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</si>
  <si>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</si>
  <si>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</si>
  <si>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</si>
  <si>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</si>
  <si>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</si>
  <si>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</si>
  <si>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</si>
  <si>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</si>
  <si>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</si>
  <si>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</si>
  <si>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</si>
  <si>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</si>
  <si>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</si>
  <si>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</si>
  <si>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</si>
  <si>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</si>
  <si>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</si>
  <si>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</si>
  <si>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</si>
  <si>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</si>
  <si>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</si>
  <si>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</si>
  <si>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</si>
  <si>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</si>
  <si>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</si>
  <si>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</si>
  <si>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</si>
  <si>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</si>
  <si>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</si>
  <si>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</si>
  <si>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</si>
  <si>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</si>
  <si>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</si>
  <si>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</si>
  <si>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</si>
  <si>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</si>
  <si>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</si>
  <si>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</si>
  <si>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</si>
  <si>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</si>
  <si>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</si>
  <si>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</si>
  <si>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</si>
  <si>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</si>
  <si>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</si>
  <si>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</si>
  <si>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</si>
  <si>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</si>
  <si>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</si>
  <si>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</si>
  <si>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</si>
  <si>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</si>
  <si>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</si>
  <si>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</si>
  <si>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</si>
  <si>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</si>
  <si>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</si>
  <si>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</si>
  <si>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</si>
  <si>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</si>
  <si>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</si>
  <si>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</si>
  <si>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</si>
  <si>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</si>
  <si>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</si>
  <si>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</si>
  <si>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</si>
  <si>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</si>
  <si>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</si>
  <si>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</si>
  <si>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</si>
  <si>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</si>
  <si>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</si>
  <si>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</si>
  <si>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</si>
  <si>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</si>
  <si>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</si>
  <si>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</si>
  <si>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</si>
  <si>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</si>
  <si>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</si>
  <si>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</si>
  <si>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</si>
  <si>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</si>
  <si>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</si>
  <si>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</si>
  <si>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</si>
  <si>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</si>
  <si>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</si>
  <si>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</si>
  <si>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</si>
  <si>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</si>
  <si>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</si>
  <si>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</si>
  <si>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</si>
  <si>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</si>
  <si>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</si>
  <si>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</si>
  <si>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</si>
  <si>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</si>
  <si>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</si>
  <si>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</si>
  <si>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</si>
  <si>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</si>
  <si>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</si>
  <si>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</si>
  <si>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</si>
  <si>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</si>
  <si>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</si>
  <si>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</si>
  <si>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</si>
  <si>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</si>
  <si>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</si>
  <si>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</si>
  <si>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</si>
  <si>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</si>
  <si>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</si>
  <si>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</si>
  <si>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</si>
  <si>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</si>
  <si>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</si>
  <si>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</si>
  <si>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</si>
  <si>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</si>
  <si>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</si>
  <si>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</si>
  <si>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</si>
  <si>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</si>
  <si>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</si>
  <si>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</si>
  <si>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</si>
  <si>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</si>
  <si>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</si>
  <si>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</si>
  <si>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</si>
  <si>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</si>
  <si>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</si>
  <si>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</si>
  <si>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</si>
  <si>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</si>
  <si>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</si>
  <si>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</si>
  <si>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</si>
  <si>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</si>
  <si>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</si>
  <si>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</si>
  <si>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</si>
  <si>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</si>
  <si>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</si>
  <si>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</si>
  <si>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</si>
  <si>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</si>
  <si>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</si>
  <si>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</si>
  <si>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</si>
  <si>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</si>
  <si>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</si>
  <si>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</si>
  <si>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</si>
  <si>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</si>
  <si>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</si>
  <si>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</si>
  <si>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</si>
  <si>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</si>
  <si>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</si>
  <si>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</si>
  <si>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</si>
  <si>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</si>
  <si>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</si>
  <si>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</si>
  <si>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</si>
  <si>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</si>
  <si>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</si>
  <si>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</si>
  <si>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</si>
  <si>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</si>
  <si>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</si>
  <si>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</si>
  <si>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</si>
  <si>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</si>
  <si>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</si>
  <si>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</si>
  <si>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</si>
  <si>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</si>
  <si>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</si>
  <si>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</si>
  <si>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</si>
  <si>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</si>
  <si>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</si>
  <si>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</si>
  <si>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</si>
  <si>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</si>
  <si>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</si>
  <si>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</si>
  <si>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</si>
  <si>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</si>
  <si>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</si>
  <si>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</si>
  <si>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</si>
  <si>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</si>
  <si>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</si>
  <si>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</si>
  <si>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</si>
  <si>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</si>
  <si>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</si>
  <si>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</si>
  <si>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</si>
  <si>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</si>
  <si>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</si>
  <si>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</si>
  <si>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</si>
  <si>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</si>
  <si>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</si>
  <si>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</si>
  <si>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</si>
  <si>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</si>
  <si>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</si>
  <si>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</si>
  <si>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</si>
  <si>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</si>
  <si>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</si>
  <si>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</si>
  <si>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</si>
  <si>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</si>
  <si>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</si>
  <si>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</si>
  <si>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</si>
  <si>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</si>
  <si>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</si>
  <si>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</si>
  <si>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</si>
  <si>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</si>
  <si>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</si>
  <si>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</si>
  <si>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</si>
  <si>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</si>
  <si>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</si>
  <si>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</si>
  <si>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</si>
  <si>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</si>
  <si>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</si>
  <si>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</si>
  <si>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</si>
  <si>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</si>
  <si>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</si>
  <si>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</si>
  <si>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</si>
  <si>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</si>
  <si>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</si>
  <si>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</si>
  <si>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</si>
  <si>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</si>
  <si>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</si>
  <si>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</si>
  <si>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</si>
  <si>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</si>
  <si>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</si>
  <si>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</si>
  <si>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</si>
  <si>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</si>
  <si>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</si>
  <si>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</si>
  <si>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</si>
  <si>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</si>
  <si>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</si>
  <si>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</si>
  <si>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</si>
  <si>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</si>
  <si>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</si>
  <si>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</si>
  <si>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</si>
  <si>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</si>
  <si>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</si>
  <si>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</si>
  <si>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</si>
  <si>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</si>
  <si>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</si>
  <si>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</si>
  <si>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</si>
  <si>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</si>
  <si>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</si>
  <si>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</si>
  <si>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</si>
  <si>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</si>
  <si>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</si>
  <si>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</si>
  <si>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</si>
  <si>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</si>
  <si>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</si>
  <si>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</si>
  <si>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</si>
  <si>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</si>
  <si>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</si>
  <si>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</si>
  <si>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</si>
  <si>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</si>
  <si>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</si>
  <si>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</si>
  <si>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</si>
  <si>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</si>
  <si>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</si>
  <si>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</si>
  <si>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</si>
  <si>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</si>
  <si>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</si>
  <si>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</si>
  <si>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</si>
  <si>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</si>
  <si>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</si>
  <si>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</si>
  <si>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</si>
  <si>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</si>
  <si>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</si>
  <si>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</si>
  <si>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</si>
  <si>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</si>
  <si>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</si>
  <si>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</si>
  <si>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</si>
  <si>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</si>
  <si>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</si>
  <si>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</si>
  <si>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</si>
  <si>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</si>
  <si>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</si>
  <si>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</si>
  <si>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</si>
  <si>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</si>
  <si>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</si>
  <si>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</si>
  <si>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</si>
  <si>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</si>
  <si>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</si>
  <si>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</si>
  <si>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</si>
  <si>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</si>
  <si>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</si>
  <si>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</si>
  <si>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</si>
  <si>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</si>
  <si>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</si>
  <si>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</si>
  <si>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</si>
  <si>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</si>
  <si>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</si>
  <si>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</si>
  <si>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</si>
  <si>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</si>
  <si>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</si>
  <si>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</si>
  <si>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</si>
  <si>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</si>
  <si>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</si>
  <si>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</si>
  <si>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</si>
  <si>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</si>
  <si>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</si>
  <si>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</si>
  <si>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</si>
  <si>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</si>
  <si>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</si>
  <si>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</si>
  <si>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</si>
  <si>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</si>
  <si>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</si>
  <si>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</si>
  <si>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</si>
  <si>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</si>
  <si>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</si>
  <si>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</si>
  <si>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</si>
  <si>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</si>
  <si>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</si>
  <si>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</si>
  <si>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</si>
  <si>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</si>
  <si>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</si>
  <si>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</si>
  <si>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</si>
  <si>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</si>
  <si>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</si>
  <si>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</si>
  <si>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</si>
  <si>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</si>
  <si>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</si>
  <si>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</si>
  <si>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</si>
  <si>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</si>
  <si>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</si>
  <si>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</si>
  <si>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</si>
  <si>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</si>
  <si>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</si>
  <si>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</si>
  <si>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</si>
  <si>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</si>
  <si>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</si>
  <si>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</si>
  <si>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</si>
  <si>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</si>
  <si>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</si>
  <si>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</si>
  <si>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</si>
  <si>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</si>
  <si>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</si>
  <si>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</si>
  <si>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</si>
  <si>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</si>
  <si>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</si>
  <si>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</si>
  <si>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</si>
  <si>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</si>
  <si>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</si>
  <si>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</si>
  <si>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</si>
  <si>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</si>
  <si>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</si>
  <si>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</si>
  <si>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</si>
  <si>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</si>
  <si>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</si>
  <si>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</si>
  <si>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</si>
  <si>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</si>
  <si>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</si>
  <si>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</si>
  <si>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</si>
  <si>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</si>
  <si>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</si>
  <si>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</si>
  <si>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</si>
  <si>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</si>
  <si>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</si>
  <si>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</si>
  <si>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</si>
  <si>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</si>
  <si>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</si>
  <si>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</si>
  <si>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</si>
  <si>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</si>
  <si>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</si>
  <si>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</si>
  <si>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</si>
  <si>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</si>
  <si>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</si>
  <si>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</si>
  <si>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</si>
  <si>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</si>
  <si>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</si>
  <si>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</si>
  <si>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</si>
  <si>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</si>
  <si>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</si>
  <si>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</si>
  <si>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</si>
  <si>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</si>
  <si>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</si>
  <si>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</si>
  <si>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</si>
  <si>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</si>
  <si>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</si>
  <si>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</si>
  <si>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</si>
  <si>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</si>
  <si>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</si>
  <si>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</si>
  <si>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</si>
  <si>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</si>
  <si>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</si>
  <si>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</si>
  <si>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</si>
  <si>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</si>
  <si>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</si>
  <si>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</si>
  <si>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</si>
  <si>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</si>
  <si>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</si>
  <si>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</si>
  <si>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</si>
  <si>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</si>
  <si>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</si>
  <si>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</si>
  <si>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</si>
  <si>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</si>
  <si>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</si>
  <si>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</si>
  <si>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</si>
  <si>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</si>
  <si>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</si>
  <si>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</si>
  <si>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</si>
  <si>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</si>
  <si>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</si>
  <si>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</si>
  <si>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</si>
  <si>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</si>
  <si>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</si>
  <si>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</si>
  <si>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</si>
  <si>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</si>
  <si>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</si>
  <si>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</si>
  <si>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</si>
  <si>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</si>
  <si>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</si>
  <si>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</si>
  <si>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</si>
  <si>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</si>
  <si>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</si>
  <si>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</si>
  <si>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</si>
  <si>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</si>
  <si>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</si>
  <si>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</si>
  <si>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</si>
  <si>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</si>
  <si>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</si>
  <si>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</si>
  <si>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</si>
  <si>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</si>
  <si>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</si>
  <si>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</si>
  <si>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</si>
  <si>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</si>
  <si>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</si>
  <si>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</si>
  <si>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</si>
  <si>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</si>
  <si>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</si>
  <si>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</si>
  <si>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</si>
  <si>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</si>
  <si>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</si>
  <si>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</si>
  <si>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</si>
  <si>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</si>
  <si>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</si>
  <si>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</si>
  <si>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</si>
  <si>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</si>
  <si>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</si>
  <si>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</si>
  <si>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</si>
  <si>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</si>
  <si>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</si>
  <si>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</si>
  <si>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</si>
  <si>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</si>
  <si>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</si>
  <si>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</si>
  <si>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</si>
  <si>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</si>
  <si>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</si>
  <si>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</si>
  <si>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</si>
  <si>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</si>
  <si>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</si>
  <si>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</si>
  <si>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</si>
  <si>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</si>
  <si>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</si>
  <si>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</si>
  <si>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</si>
  <si>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</si>
  <si>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</si>
  <si>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</si>
  <si>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</si>
  <si>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</si>
  <si>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</si>
  <si>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</si>
  <si>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</si>
  <si>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</si>
  <si>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</si>
  <si>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</si>
  <si>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</si>
  <si>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</si>
  <si>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</si>
  <si>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</si>
  <si>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</si>
  <si>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</si>
  <si>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</si>
  <si>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</si>
  <si>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</si>
  <si>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</si>
  <si>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</si>
  <si>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</si>
  <si>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</si>
  <si>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</si>
  <si>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</si>
  <si>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</si>
  <si>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</si>
  <si>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</si>
  <si>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</si>
  <si>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</si>
  <si>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</si>
  <si>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</si>
  <si>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</si>
  <si>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</si>
  <si>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</si>
  <si>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</si>
  <si>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</si>
  <si>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</si>
  <si>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</si>
  <si>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</si>
  <si>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</si>
  <si>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</si>
  <si>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</si>
  <si>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</si>
  <si>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</si>
  <si>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</si>
  <si>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</si>
  <si>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</si>
  <si>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</si>
  <si>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</si>
  <si>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</si>
  <si>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</si>
  <si>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</si>
  <si>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</si>
  <si>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</si>
  <si>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</si>
  <si>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</si>
  <si>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</si>
  <si>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</si>
  <si>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</si>
  <si>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</si>
  <si>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</si>
  <si>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</si>
  <si>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</si>
  <si>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</si>
  <si>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</si>
  <si>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</si>
  <si>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</si>
  <si>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</si>
  <si>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</si>
  <si>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</si>
  <si>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</si>
  <si>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</si>
  <si>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</si>
  <si>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</si>
  <si>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</si>
  <si>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</si>
  <si>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</si>
  <si>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</si>
  <si>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</si>
  <si>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</si>
  <si>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</si>
  <si>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</si>
  <si>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</si>
  <si>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</si>
  <si>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</si>
  <si>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</si>
  <si>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</si>
  <si>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</si>
  <si>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</si>
  <si>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</si>
  <si>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</si>
  <si>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</si>
  <si>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</si>
  <si>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</si>
  <si>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</si>
  <si>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</si>
  <si>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</si>
  <si>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</si>
  <si>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</si>
  <si>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</si>
  <si>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</si>
  <si>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</si>
  <si>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</si>
  <si>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</si>
  <si>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</si>
  <si>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</si>
  <si>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</si>
  <si>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</si>
  <si>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</si>
  <si>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</si>
  <si>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</si>
  <si>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</si>
  <si>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</si>
  <si>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</si>
  <si>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</si>
  <si>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</si>
  <si>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</si>
  <si>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</si>
  <si>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</si>
  <si>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</si>
  <si>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</si>
  <si>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</si>
  <si>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</si>
  <si>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</si>
  <si>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</si>
  <si>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</si>
  <si>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</si>
  <si>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</si>
  <si>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</si>
  <si>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</si>
  <si>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</si>
  <si>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</si>
  <si>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</si>
  <si>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</si>
  <si>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</si>
  <si>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</si>
  <si>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</si>
  <si>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</si>
  <si>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</si>
  <si>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</si>
  <si>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</si>
  <si>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</si>
  <si>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</si>
  <si>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</si>
  <si>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</si>
  <si>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</si>
  <si>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</si>
  <si>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</si>
  <si>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</si>
  <si>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</si>
  <si>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</si>
  <si>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</si>
  <si>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</si>
  <si>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</si>
  <si>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</si>
  <si>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</si>
  <si>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</si>
  <si>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</si>
  <si>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</si>
  <si>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</si>
  <si>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</si>
  <si>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</si>
  <si>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</si>
  <si>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</si>
  <si>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</si>
  <si>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</si>
  <si>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</si>
  <si>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</si>
  <si>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</si>
  <si>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</si>
  <si>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</si>
  <si>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</si>
  <si>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</si>
  <si>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</si>
  <si>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</si>
  <si>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</si>
  <si>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</si>
  <si>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</si>
  <si>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</si>
  <si>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</si>
  <si>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</si>
  <si>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</si>
  <si>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</si>
  <si>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</si>
  <si>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</si>
  <si>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</si>
  <si>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</si>
  <si>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</si>
  <si>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</si>
  <si>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</si>
  <si>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</si>
  <si>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</si>
  <si>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</si>
  <si>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</si>
  <si>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</si>
  <si>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</si>
  <si>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</si>
  <si>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</si>
  <si>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</si>
  <si>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</si>
  <si>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</si>
  <si>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</si>
  <si>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</si>
  <si>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</si>
  <si>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</si>
  <si>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</si>
  <si>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</si>
  <si>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</si>
  <si>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</si>
  <si>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</si>
  <si>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</si>
  <si>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</si>
  <si>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</si>
  <si>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</si>
  <si>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</si>
  <si>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</si>
  <si>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</si>
  <si>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</si>
  <si>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</si>
  <si>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</si>
  <si>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</si>
  <si>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</si>
  <si>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</si>
  <si>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</si>
  <si>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</si>
  <si>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</si>
  <si>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</si>
  <si>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</si>
  <si>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</si>
  <si>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</si>
  <si>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</si>
  <si>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</si>
  <si>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</si>
  <si>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</si>
  <si>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</si>
  <si>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</si>
  <si>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</si>
  <si>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</si>
  <si>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</si>
  <si>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</si>
  <si>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</si>
  <si>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</si>
  <si>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</si>
  <si>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</si>
  <si>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</si>
  <si>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</si>
  <si>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</si>
  <si>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</si>
  <si>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</si>
  <si>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</si>
  <si>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</si>
  <si>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</si>
  <si>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</si>
  <si>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</si>
  <si>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</si>
  <si>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</si>
  <si>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</si>
  <si>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</si>
  <si>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</si>
  <si>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</si>
  <si>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</si>
  <si>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</si>
  <si>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</si>
  <si>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</si>
  <si>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</si>
  <si>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</si>
  <si>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</si>
  <si>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</si>
  <si>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</si>
  <si>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</si>
  <si>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</si>
  <si>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</si>
  <si>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</si>
  <si>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</si>
  <si>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</si>
  <si>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</si>
  <si>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</si>
  <si>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</si>
  <si>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</si>
  <si>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</si>
  <si>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</si>
  <si>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</si>
  <si>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</si>
  <si>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</si>
  <si>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</si>
  <si>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</si>
  <si>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</si>
  <si>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</si>
  <si>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</si>
  <si>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</si>
  <si>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</si>
  <si>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</si>
  <si>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</si>
  <si>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</si>
  <si>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</si>
  <si>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</si>
  <si>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</si>
  <si>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</si>
  <si>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</si>
  <si>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</si>
  <si>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</si>
  <si>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</si>
  <si>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</si>
  <si>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</si>
  <si>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</si>
  <si>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</si>
  <si>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</si>
  <si>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</si>
  <si>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</si>
  <si>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</si>
  <si>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</si>
  <si>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</si>
  <si>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</si>
  <si>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</si>
  <si>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</si>
  <si>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</si>
  <si>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</si>
  <si>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</si>
  <si>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</si>
  <si>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</si>
  <si>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</si>
  <si>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</si>
  <si>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</si>
  <si>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</si>
  <si>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</si>
  <si>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</si>
  <si>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</si>
  <si>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</si>
  <si>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</si>
  <si>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</si>
  <si>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</si>
  <si>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</si>
  <si>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</si>
  <si>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</si>
  <si>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</si>
  <si>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</si>
  <si>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</si>
  <si>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</si>
  <si>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</si>
  <si>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</si>
  <si>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</si>
  <si>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</si>
  <si>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</si>
  <si>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</si>
  <si>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</si>
  <si>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</si>
  <si>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</si>
  <si>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</si>
  <si>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</si>
  <si>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</si>
  <si>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</si>
  <si>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</si>
  <si>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</si>
  <si>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</si>
  <si>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</si>
  <si>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</si>
  <si>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</si>
  <si>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</si>
  <si>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</si>
  <si>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</si>
  <si>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</si>
  <si>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</si>
  <si>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</si>
  <si>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</si>
  <si>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</si>
  <si>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</si>
  <si>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</si>
  <si>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</si>
  <si>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</si>
  <si>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</si>
  <si>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</si>
  <si>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</si>
  <si>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</si>
  <si>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</si>
  <si>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</si>
  <si>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</si>
  <si>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</si>
  <si>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</si>
  <si>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</si>
  <si>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</si>
  <si>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</si>
  <si>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</si>
  <si>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</si>
  <si>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</si>
  <si>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</si>
  <si>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</si>
  <si>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</si>
  <si>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</si>
  <si>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</si>
  <si>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</si>
  <si>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</si>
  <si>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</si>
  <si>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</si>
  <si>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</si>
  <si>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</si>
  <si>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</si>
  <si>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</si>
  <si>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</si>
  <si>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</si>
  <si>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</si>
  <si>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</si>
  <si>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</si>
  <si>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</si>
  <si>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</si>
  <si>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</si>
  <si>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</si>
  <si>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</si>
  <si>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</si>
  <si>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</si>
  <si>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</si>
  <si>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</si>
  <si>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</si>
  <si>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</si>
  <si>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</si>
  <si>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</si>
  <si>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</si>
  <si>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</si>
  <si>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</si>
  <si>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</si>
  <si>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</si>
  <si>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</si>
  <si>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</si>
  <si>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</si>
  <si>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</si>
  <si>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</si>
  <si>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</si>
  <si>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</si>
  <si>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</si>
  <si>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</si>
  <si>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</si>
  <si>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</si>
  <si>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</si>
  <si>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</si>
  <si>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</si>
  <si>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</si>
  <si>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</si>
  <si>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</si>
  <si>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</si>
  <si>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</si>
  <si>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</si>
  <si>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</si>
  <si>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</si>
  <si>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</si>
  <si>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</si>
  <si>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</si>
  <si>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</si>
  <si>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</si>
  <si>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</si>
  <si>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</si>
  <si>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</si>
  <si>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</si>
  <si>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</si>
  <si>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</si>
  <si>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</si>
  <si>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</si>
  <si>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</si>
  <si>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</si>
  <si>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</si>
  <si>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</si>
  <si>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</si>
  <si>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</si>
  <si>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</si>
  <si>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</si>
  <si>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</si>
  <si>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</si>
  <si>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</si>
  <si>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</si>
  <si>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</si>
  <si>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</si>
  <si>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</si>
  <si>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</si>
  <si>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</si>
  <si>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</si>
  <si>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</si>
  <si>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</si>
  <si>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</si>
  <si>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</si>
  <si>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</si>
  <si>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</si>
  <si>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</si>
  <si>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</si>
  <si>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</si>
  <si>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</si>
  <si>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</si>
  <si>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</si>
  <si>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</si>
  <si>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</si>
  <si>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</si>
  <si>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</si>
  <si>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</si>
  <si>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</si>
  <si>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</si>
  <si>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</si>
  <si>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</si>
  <si>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</si>
  <si>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</si>
  <si>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</si>
  <si>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</si>
  <si>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</si>
  <si>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</si>
  <si>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</si>
  <si>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</si>
  <si>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</si>
  <si>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</si>
  <si>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</si>
  <si>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</si>
  <si>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</si>
  <si>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</si>
  <si>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</si>
  <si>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</si>
  <si>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</si>
  <si>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</si>
  <si>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</si>
  <si>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</si>
  <si>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</si>
  <si>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</si>
  <si>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</si>
  <si>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</si>
  <si>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</si>
  <si>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</si>
  <si>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</si>
  <si>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</si>
  <si>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</si>
  <si>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</si>
  <si>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</si>
  <si>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</si>
  <si>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</si>
  <si>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</si>
  <si>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</si>
  <si>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</si>
  <si>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</si>
  <si>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</si>
  <si>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</si>
  <si>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</si>
  <si>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</si>
  <si>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</si>
  <si>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</si>
  <si>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</si>
  <si>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</si>
  <si>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</si>
  <si>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</si>
  <si>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</si>
  <si>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</si>
  <si>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</si>
  <si>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</si>
  <si>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</si>
  <si>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</si>
  <si>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</si>
  <si>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</si>
  <si>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</si>
  <si>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</si>
  <si>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</si>
  <si>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</si>
  <si>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</si>
  <si>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</si>
  <si>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</si>
  <si>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</si>
  <si>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</si>
  <si>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</si>
  <si>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</si>
  <si>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</si>
  <si>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</si>
  <si>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</si>
  <si>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</si>
  <si>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</si>
  <si>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</si>
  <si>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</si>
  <si>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</si>
  <si>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</si>
  <si>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</si>
  <si>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</si>
  <si>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</si>
  <si>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</si>
  <si>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</si>
  <si>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</si>
  <si>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</si>
  <si>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</si>
  <si>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</si>
  <si>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</si>
  <si>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</si>
  <si>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</si>
  <si>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</si>
  <si>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</si>
  <si>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</si>
  <si>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</si>
  <si>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</si>
  <si>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</si>
  <si>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</si>
  <si>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</si>
  <si>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</si>
  <si>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</si>
  <si>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</si>
  <si>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</si>
  <si>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</si>
  <si>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</si>
  <si>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</si>
  <si>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</si>
  <si>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</si>
  <si>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</si>
  <si>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</si>
  <si>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</si>
  <si>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</si>
  <si>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</si>
  <si>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</si>
  <si>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</si>
  <si>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</si>
  <si>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</si>
  <si>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</si>
  <si>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</si>
  <si>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</si>
  <si>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</si>
  <si>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</si>
  <si>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</si>
  <si>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</si>
  <si>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</si>
  <si>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</si>
  <si>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</si>
  <si>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</si>
  <si>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</si>
  <si>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</si>
  <si>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</si>
  <si>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</si>
  <si>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</si>
  <si>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</si>
  <si>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</si>
  <si>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</si>
  <si>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</si>
  <si>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</si>
  <si>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</si>
  <si>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</si>
  <si>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</si>
  <si>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</si>
  <si>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</si>
  <si>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</si>
  <si>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</si>
  <si>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</si>
  <si>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</si>
  <si>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</si>
  <si>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</si>
  <si>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</si>
  <si>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</si>
  <si>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</si>
  <si>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</si>
  <si>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</si>
  <si>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</si>
  <si>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</si>
  <si>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</si>
  <si>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</si>
  <si>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</si>
  <si>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</si>
  <si>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</si>
  <si>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</si>
  <si>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</si>
  <si>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</si>
  <si>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</si>
  <si>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</si>
  <si>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</si>
  <si>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</si>
  <si>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</si>
  <si>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</si>
  <si>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</si>
  <si>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</si>
  <si>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</si>
  <si>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</si>
  <si>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</si>
  <si>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</si>
  <si>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</si>
  <si>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</si>
  <si>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</si>
  <si>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</si>
  <si>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</si>
  <si>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</si>
  <si>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</si>
  <si>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</si>
  <si>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</si>
  <si>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</si>
  <si>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</si>
  <si>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</si>
  <si>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</si>
  <si>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</si>
  <si>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</si>
  <si>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</si>
  <si>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</si>
  <si>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</si>
  <si>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</si>
  <si>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</si>
  <si>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</si>
  <si>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</si>
  <si>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</si>
  <si>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</si>
  <si>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</si>
  <si>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</si>
  <si>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</si>
  <si>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</si>
  <si>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</si>
  <si>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</si>
  <si>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</si>
  <si>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</si>
  <si>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</si>
  <si>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</si>
  <si>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</si>
  <si>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</si>
  <si>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</si>
  <si>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</si>
  <si>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</si>
  <si>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</si>
  <si>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</si>
  <si>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</si>
  <si>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</si>
  <si>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</si>
  <si>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</si>
  <si>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</si>
  <si>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</si>
  <si>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</si>
  <si>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</si>
  <si>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</si>
  <si>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</si>
  <si>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</si>
  <si>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</si>
  <si>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</si>
  <si>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</si>
  <si>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</si>
  <si>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</si>
  <si>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</si>
  <si>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</si>
  <si>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</si>
  <si>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</si>
  <si>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</si>
  <si>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</si>
  <si>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</si>
  <si>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</si>
  <si>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</si>
  <si>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</si>
  <si>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</si>
  <si>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</si>
  <si>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</si>
  <si>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</si>
  <si>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</si>
  <si>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</si>
  <si>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</si>
  <si>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</si>
  <si>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</si>
  <si>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</si>
  <si>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</si>
  <si>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</si>
  <si>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</si>
  <si>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</si>
  <si>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</si>
  <si>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</si>
  <si>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</si>
  <si>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</si>
  <si>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</si>
  <si>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</si>
  <si>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</si>
  <si>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</si>
  <si>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</si>
  <si>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</si>
  <si>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</si>
  <si>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</si>
  <si>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</si>
  <si>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</si>
  <si>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</si>
  <si>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</si>
  <si>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</si>
  <si>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</si>
  <si>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</si>
  <si>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</si>
  <si>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</si>
  <si>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</si>
  <si>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</si>
  <si>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</si>
  <si>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</si>
  <si>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</si>
  <si>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</si>
  <si>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</si>
  <si>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</si>
  <si>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</si>
  <si>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</si>
  <si>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</si>
  <si>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</si>
  <si>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</si>
  <si>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</si>
  <si>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</si>
  <si>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</si>
  <si>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</si>
  <si>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</si>
  <si>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</si>
  <si>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</si>
  <si>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</si>
  <si>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</si>
  <si>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</si>
  <si>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</si>
  <si>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</si>
  <si>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</si>
  <si>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</si>
  <si>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</si>
  <si>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</si>
  <si>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</si>
  <si>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</si>
  <si>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</si>
  <si>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</si>
  <si>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</si>
  <si>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</si>
  <si>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</si>
  <si>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</si>
  <si>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</si>
  <si>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</si>
  <si>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</si>
  <si>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</si>
  <si>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</si>
  <si>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</si>
  <si>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</si>
  <si>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</si>
  <si>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</si>
  <si>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</si>
  <si>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</si>
  <si>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</si>
  <si>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</si>
  <si>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</si>
  <si>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</si>
  <si>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</si>
  <si>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</si>
  <si>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</si>
  <si>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</si>
  <si>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</si>
  <si>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</si>
  <si>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</si>
  <si>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</si>
  <si>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</si>
  <si>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</si>
  <si>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</si>
  <si>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</si>
  <si>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</si>
  <si>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</si>
  <si>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</si>
  <si>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</si>
  <si>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</si>
  <si>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</si>
  <si>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</si>
  <si>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</si>
  <si>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</si>
  <si>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</si>
  <si>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</si>
  <si>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</si>
  <si>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</si>
  <si>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</si>
  <si>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</si>
  <si>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</si>
  <si>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</si>
  <si>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</si>
  <si>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</si>
  <si>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</si>
  <si>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</si>
  <si>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</si>
  <si>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</si>
  <si>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</si>
  <si>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</si>
  <si>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</si>
  <si>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</si>
  <si>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</si>
  <si>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</si>
  <si>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</si>
  <si>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</si>
  <si>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</si>
  <si>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</si>
  <si>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</si>
  <si>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</si>
  <si>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</si>
  <si>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</si>
  <si>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</si>
  <si>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</si>
  <si>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</si>
  <si>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</si>
  <si>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</si>
  <si>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</si>
  <si>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</si>
  <si>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</si>
  <si>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</si>
  <si>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</si>
  <si>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</si>
  <si>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</si>
  <si>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</si>
  <si>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</si>
  <si>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</si>
  <si>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</si>
  <si>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</si>
  <si>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</si>
  <si>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</si>
  <si>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</si>
  <si>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</si>
  <si>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</si>
  <si>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</si>
  <si>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</si>
  <si>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</si>
  <si>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</si>
  <si>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</si>
  <si>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</si>
  <si>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</si>
  <si>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</si>
  <si>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</si>
  <si>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</si>
  <si>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</si>
  <si>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</si>
  <si>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</si>
  <si>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</si>
  <si>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</si>
  <si>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</si>
  <si>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</si>
  <si>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</si>
  <si>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</si>
  <si>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</si>
  <si>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</si>
  <si>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</si>
  <si>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</si>
  <si>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</si>
  <si>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</si>
  <si>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</si>
  <si>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</si>
  <si>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</si>
  <si>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</si>
  <si>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</si>
  <si>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</si>
  <si>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</si>
  <si>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</si>
  <si>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</si>
  <si>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</si>
  <si>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</si>
  <si>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</si>
  <si>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</si>
  <si>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</si>
  <si>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</si>
  <si>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</si>
  <si>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</si>
  <si>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</si>
  <si>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</si>
  <si>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</si>
  <si>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</si>
  <si>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</si>
  <si>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</si>
  <si>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</si>
  <si>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</si>
  <si>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</si>
  <si>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</si>
  <si>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</si>
  <si>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</si>
  <si>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</si>
  <si>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</si>
  <si>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</si>
  <si>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</si>
  <si>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</si>
  <si>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</si>
  <si>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</si>
  <si>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</si>
  <si>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</si>
  <si>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</si>
  <si>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</si>
  <si>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</si>
  <si>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</si>
  <si>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</si>
  <si>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</si>
  <si>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</si>
  <si>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</si>
  <si>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</si>
  <si>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</si>
  <si>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</si>
  <si>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</si>
  <si>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</si>
  <si>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</si>
  <si>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</si>
  <si>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</si>
  <si>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</si>
  <si>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</si>
  <si>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</si>
  <si>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</si>
  <si>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</si>
  <si>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</si>
  <si>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</si>
  <si>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</si>
  <si>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</si>
  <si>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</si>
  <si>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</si>
  <si>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</si>
  <si>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</si>
  <si>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</si>
  <si>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</si>
  <si>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</si>
  <si>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</si>
  <si>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</si>
  <si>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</si>
  <si>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</si>
  <si>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</si>
  <si>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</si>
  <si>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</si>
  <si>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</si>
  <si>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</si>
  <si>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</si>
  <si>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</si>
  <si>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</si>
  <si>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</si>
  <si>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</si>
  <si>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</si>
  <si>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</si>
  <si>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</si>
  <si>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</si>
  <si>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</si>
  <si>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</si>
  <si>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</si>
  <si>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</si>
  <si>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</si>
  <si>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</si>
  <si>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</si>
  <si>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</si>
  <si>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</si>
  <si>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</si>
  <si>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</si>
  <si>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</si>
  <si>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</si>
  <si>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</si>
  <si>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</si>
  <si>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</si>
  <si>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</si>
  <si>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</si>
  <si>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</si>
  <si>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</si>
  <si>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</si>
  <si>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</si>
  <si>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</si>
  <si>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</si>
  <si>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</si>
  <si>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</si>
  <si>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</si>
  <si>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</si>
  <si>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</si>
  <si>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</si>
  <si>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</si>
  <si>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</si>
  <si>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</si>
  <si>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</si>
  <si>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</si>
  <si>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</si>
  <si>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</si>
  <si>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</si>
  <si>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</si>
  <si>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</si>
  <si>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</si>
  <si>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</si>
  <si>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</si>
  <si>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</si>
  <si>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</si>
  <si>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</si>
  <si>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</si>
  <si>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</si>
  <si>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</si>
  <si>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</si>
  <si>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</si>
  <si>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</si>
  <si>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</si>
  <si>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</si>
  <si>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</si>
  <si>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</si>
  <si>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</si>
  <si>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</si>
  <si>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</si>
  <si>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</si>
  <si>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</si>
  <si>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</si>
  <si>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</si>
  <si>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</si>
  <si>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</si>
  <si>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</si>
  <si>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</si>
  <si>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</si>
  <si>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</si>
  <si>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</si>
  <si>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</si>
  <si>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</si>
  <si>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</si>
  <si>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</si>
  <si>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</si>
  <si>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</si>
  <si>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</si>
  <si>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</si>
  <si>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</si>
  <si>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</si>
  <si>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</si>
  <si>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</si>
  <si>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</si>
  <si>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</si>
  <si>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</si>
  <si>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</si>
  <si>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</si>
  <si>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</si>
  <si>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</si>
  <si>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</si>
  <si>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</si>
  <si>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</si>
  <si>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</si>
  <si>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</si>
  <si>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</si>
  <si>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</si>
  <si>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</si>
  <si>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</si>
  <si>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</si>
  <si>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</si>
  <si>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</si>
  <si>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</si>
  <si>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</si>
  <si>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</si>
  <si>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</si>
  <si>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</si>
  <si>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</si>
  <si>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</si>
  <si>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</si>
  <si>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</si>
  <si>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</si>
  <si>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</si>
  <si>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</si>
  <si>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</si>
  <si>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</si>
  <si>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</si>
  <si>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</si>
  <si>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</si>
  <si>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</si>
  <si>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</si>
  <si>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</si>
  <si>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</si>
  <si>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</si>
  <si>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</si>
  <si>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</si>
  <si>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</si>
  <si>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</si>
  <si>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</si>
  <si>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</si>
  <si>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</si>
  <si>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</si>
  <si>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</si>
  <si>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</si>
  <si>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</si>
  <si>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</si>
  <si>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</si>
  <si>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</si>
  <si>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</si>
  <si>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</si>
  <si>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</si>
  <si>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</si>
  <si>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</si>
  <si>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</si>
  <si>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</si>
  <si>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</si>
  <si>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</si>
  <si>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</si>
  <si>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</si>
  <si>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</si>
  <si>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</si>
  <si>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</si>
  <si>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</si>
  <si>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</si>
  <si>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</si>
  <si>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</si>
  <si>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</si>
  <si>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</si>
  <si>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</si>
  <si>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</si>
  <si>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</si>
  <si>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</si>
  <si>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</si>
  <si>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</si>
  <si>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</si>
  <si>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</si>
  <si>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</si>
  <si>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</si>
  <si>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</si>
  <si>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</si>
  <si>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</si>
  <si>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</si>
  <si>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</si>
  <si>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</si>
  <si>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</si>
  <si>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</si>
  <si>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</si>
  <si>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</si>
  <si>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</si>
  <si>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</si>
  <si>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</si>
  <si>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</si>
  <si>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</si>
  <si>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</si>
  <si>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</si>
  <si>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</si>
  <si>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</si>
  <si>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</si>
  <si>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</si>
  <si>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</si>
  <si>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</si>
  <si>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</si>
  <si>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</si>
  <si>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</si>
  <si>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</si>
  <si>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</si>
  <si>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</si>
  <si>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</si>
  <si>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</si>
  <si>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</si>
  <si>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</si>
  <si>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</si>
  <si>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</si>
  <si>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</si>
  <si>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</si>
  <si>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</si>
  <si>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</si>
  <si>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</si>
  <si>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</si>
  <si>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</si>
  <si>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</si>
  <si>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</si>
  <si>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</si>
  <si>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</si>
  <si>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</si>
  <si>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</si>
  <si>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</si>
  <si>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</si>
  <si>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</si>
  <si>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</si>
  <si>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</si>
  <si>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</si>
  <si>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</si>
  <si>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</si>
  <si>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</si>
  <si>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</si>
  <si>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</si>
  <si>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</si>
  <si>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</si>
  <si>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</si>
  <si>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</si>
  <si>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</si>
  <si>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</si>
  <si>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</si>
  <si>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</si>
  <si>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</si>
  <si>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</si>
  <si>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</si>
  <si>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</si>
  <si>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</si>
  <si>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</si>
  <si>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</si>
  <si>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</si>
  <si>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</si>
  <si>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</si>
  <si>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</si>
  <si>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</si>
  <si>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</si>
  <si>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</si>
  <si>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</si>
  <si>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</si>
  <si>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</si>
  <si>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</si>
  <si>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</si>
  <si>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</si>
  <si>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</si>
  <si>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</si>
  <si>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</si>
  <si>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</si>
  <si>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</si>
  <si>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</si>
  <si>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</si>
  <si>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</si>
  <si>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</si>
  <si>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</si>
  <si>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</si>
  <si>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</si>
  <si>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</si>
  <si>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</si>
  <si>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</si>
  <si>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</si>
  <si>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</si>
  <si>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</si>
  <si>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</si>
  <si>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</si>
  <si>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</si>
  <si>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</si>
  <si>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</si>
  <si>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</si>
  <si>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</si>
  <si>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</si>
  <si>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</si>
  <si>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</si>
  <si>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</si>
  <si>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</si>
  <si>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</si>
  <si>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</si>
  <si>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</si>
  <si>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</si>
  <si>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</si>
  <si>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</si>
  <si>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</si>
  <si>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</si>
  <si>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</si>
  <si>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</si>
  <si>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</si>
  <si>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</si>
  <si>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</si>
  <si>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</si>
  <si>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</si>
  <si>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</si>
  <si>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</si>
  <si>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</si>
  <si>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</si>
  <si>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</si>
  <si>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</si>
  <si>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</si>
  <si>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</si>
  <si>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</si>
  <si>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</si>
  <si>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</si>
  <si>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</si>
  <si>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</si>
  <si>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</si>
  <si>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</si>
  <si>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</si>
  <si>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</si>
  <si>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</si>
  <si>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</si>
  <si>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</si>
  <si>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</si>
  <si>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</si>
  <si>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</si>
  <si>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</si>
  <si>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</si>
  <si>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</si>
  <si>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</si>
  <si>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</si>
  <si>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</si>
  <si>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</si>
  <si>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</si>
  <si>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</si>
  <si>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</si>
  <si>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</si>
  <si>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</si>
  <si>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</si>
  <si>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</si>
  <si>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</si>
  <si>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</si>
  <si>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</si>
  <si>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</si>
  <si>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</si>
  <si>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</si>
  <si>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</si>
  <si>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</si>
  <si>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</si>
  <si>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</si>
  <si>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</si>
  <si>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</si>
  <si>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</si>
  <si>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</si>
  <si>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</si>
  <si>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</si>
  <si>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</si>
  <si>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</si>
  <si>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</si>
  <si>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</si>
  <si>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</si>
  <si>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</si>
  <si>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</si>
  <si>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</si>
  <si>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</si>
  <si>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</si>
  <si>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</si>
  <si>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</si>
  <si>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</si>
  <si>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</si>
  <si>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</si>
  <si>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</si>
  <si>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</si>
  <si>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</si>
  <si>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</si>
  <si>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</si>
  <si>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</si>
  <si>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</si>
  <si>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</si>
  <si>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</si>
  <si>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</si>
  <si>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</si>
  <si>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</si>
  <si>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</si>
  <si>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</si>
  <si>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</si>
  <si>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</si>
  <si>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</si>
  <si>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</si>
  <si>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</si>
  <si>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</si>
  <si>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</si>
  <si>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</si>
  <si>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</si>
  <si>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</si>
  <si>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</si>
  <si>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</si>
  <si>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</si>
  <si>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</si>
  <si>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</si>
  <si>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</si>
  <si>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</si>
  <si>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</si>
  <si>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</si>
  <si>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</si>
  <si>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</si>
  <si>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</si>
  <si>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</si>
  <si>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</si>
  <si>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</si>
  <si>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</si>
  <si>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</si>
  <si>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</si>
  <si>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</si>
  <si>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</si>
  <si>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</si>
  <si>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</si>
  <si>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</si>
  <si>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</si>
  <si>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</si>
  <si>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</si>
  <si>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</si>
  <si>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</si>
  <si>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</si>
  <si>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</si>
  <si>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</si>
  <si>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</si>
  <si>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</si>
  <si>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</si>
  <si>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</si>
  <si>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</si>
  <si>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</si>
  <si>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</si>
  <si>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</si>
  <si>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</si>
  <si>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</si>
  <si>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</si>
  <si>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</si>
  <si>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</si>
  <si>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</si>
  <si>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</si>
  <si>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</si>
  <si>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</si>
  <si>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</si>
  <si>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</si>
  <si>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</si>
  <si>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</si>
  <si>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</si>
  <si>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</si>
  <si>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</si>
  <si>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</si>
  <si>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</si>
  <si>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</si>
  <si>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</si>
  <si>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</si>
  <si>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</si>
  <si>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</si>
  <si>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</si>
  <si>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</si>
  <si>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</si>
  <si>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</si>
  <si>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</si>
  <si>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</si>
  <si>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</si>
  <si>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</si>
  <si>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</si>
  <si>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</si>
  <si>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</si>
  <si>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</si>
  <si>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</si>
  <si>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</si>
  <si>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</si>
  <si>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</si>
  <si>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</si>
  <si>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</si>
  <si>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</si>
  <si>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</si>
  <si>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</si>
  <si>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</si>
  <si>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</si>
  <si>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</si>
  <si>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</si>
  <si>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</si>
  <si>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</si>
  <si>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</si>
  <si>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</si>
  <si>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</si>
  <si>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</si>
  <si>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</si>
  <si>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</si>
  <si>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</si>
  <si>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</si>
  <si>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</si>
  <si>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</si>
  <si>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</si>
  <si>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</si>
  <si>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</si>
  <si>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</si>
  <si>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</si>
  <si>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</si>
  <si>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</si>
  <si>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</si>
  <si>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</si>
  <si>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</si>
  <si>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</si>
  <si>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</si>
  <si>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</si>
  <si>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</si>
  <si>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</si>
  <si>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</si>
  <si>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</si>
  <si>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</si>
  <si>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</si>
  <si>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</si>
  <si>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</si>
  <si>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</si>
  <si>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</si>
  <si>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</si>
  <si>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</si>
  <si>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</si>
  <si>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</si>
  <si>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</si>
  <si>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</si>
  <si>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</si>
  <si>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</si>
  <si>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</si>
  <si>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</si>
  <si>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</si>
  <si>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</si>
  <si>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</si>
  <si>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</si>
  <si>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</si>
  <si>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</si>
  <si>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</si>
  <si>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</si>
  <si>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</si>
  <si>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</si>
  <si>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</si>
  <si>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</si>
  <si>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</si>
  <si>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</si>
  <si>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</si>
  <si>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</si>
  <si>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</si>
  <si>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</si>
  <si>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</si>
  <si>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</si>
  <si>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</si>
  <si>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</si>
  <si>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</si>
  <si>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</si>
  <si>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</si>
  <si>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</si>
  <si>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</si>
  <si>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</si>
  <si>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</si>
  <si>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</si>
  <si>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</si>
  <si>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</si>
  <si>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</si>
  <si>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</si>
  <si>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</si>
  <si>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</si>
  <si>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</si>
  <si>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</si>
  <si>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</si>
  <si>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</si>
  <si>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</si>
  <si>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</si>
  <si>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</si>
  <si>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</si>
  <si>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</si>
  <si>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</si>
  <si>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</si>
  <si>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</si>
  <si>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</si>
  <si>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</si>
  <si>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</si>
  <si>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</si>
  <si>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</si>
  <si>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</si>
  <si>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</si>
  <si>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</si>
  <si>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</si>
  <si>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</si>
  <si>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</si>
  <si>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</si>
  <si>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</si>
  <si>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</si>
  <si>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</si>
  <si>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</si>
  <si>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</si>
  <si>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</si>
  <si>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</si>
  <si>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</si>
  <si>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</si>
  <si>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</si>
  <si>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</si>
  <si>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</si>
  <si>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</si>
  <si>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</si>
  <si>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</si>
  <si>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</si>
  <si>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</si>
  <si>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</si>
  <si>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</si>
  <si>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</si>
  <si>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</si>
  <si>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</si>
  <si>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</si>
  <si>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</si>
  <si>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</si>
  <si>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</si>
  <si>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</si>
  <si>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</si>
  <si>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</si>
  <si>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</si>
  <si>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</si>
  <si>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</si>
  <si>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</si>
  <si>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</si>
  <si>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</si>
  <si>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</si>
  <si>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</si>
  <si>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</si>
  <si>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</si>
  <si>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</si>
  <si>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</si>
  <si>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</si>
  <si>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</si>
  <si>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</si>
  <si>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</si>
  <si>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</si>
  <si>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</si>
  <si>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</si>
  <si>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</si>
  <si>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</si>
  <si>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</si>
  <si>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</si>
  <si>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</si>
  <si>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</si>
  <si>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</si>
  <si>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</si>
  <si>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</si>
  <si>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</si>
  <si>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</si>
  <si>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</si>
  <si>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</si>
  <si>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</si>
  <si>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</si>
  <si>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</si>
  <si>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</si>
  <si>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</si>
  <si>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</si>
  <si>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</si>
  <si>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</si>
  <si>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</si>
  <si>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</si>
  <si>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</si>
  <si>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</si>
  <si>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</si>
  <si>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</si>
  <si>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</si>
  <si>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</si>
  <si>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</si>
  <si>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</si>
  <si>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</si>
  <si>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</si>
  <si>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</si>
  <si>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</si>
  <si>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</si>
  <si>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</si>
  <si>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</si>
  <si>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</si>
  <si>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</si>
  <si>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</si>
  <si>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</si>
  <si>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</si>
  <si>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</si>
  <si>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</si>
  <si>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</si>
  <si>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</si>
  <si>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</si>
  <si>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</si>
  <si>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</si>
  <si>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</si>
  <si>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</si>
  <si>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</si>
  <si>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</si>
  <si>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</si>
  <si>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</si>
  <si>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</si>
  <si>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</si>
  <si>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</si>
  <si>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</si>
  <si>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</si>
  <si>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</si>
  <si>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</si>
  <si>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</si>
  <si>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</si>
  <si>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</si>
  <si>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</si>
  <si>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</si>
  <si>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</si>
  <si>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</si>
  <si>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</si>
  <si>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</si>
  <si>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</si>
  <si>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</si>
  <si>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</si>
  <si>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</si>
  <si>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</si>
  <si>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</si>
  <si>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</si>
  <si>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</si>
  <si>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</si>
  <si>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</si>
  <si>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</si>
  <si>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</si>
  <si>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</si>
  <si>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</si>
  <si>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</si>
  <si>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</si>
  <si>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</si>
  <si>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</si>
  <si>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</si>
  <si>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</si>
  <si>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</si>
  <si>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</si>
  <si>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</si>
  <si>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</si>
  <si>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</si>
  <si>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</si>
  <si>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</si>
  <si>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</si>
  <si>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</si>
  <si>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</si>
  <si>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</si>
  <si>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</si>
  <si>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</si>
  <si>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</si>
  <si>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</si>
  <si>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</si>
  <si>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</si>
  <si>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</si>
  <si>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</si>
  <si>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</si>
  <si>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</si>
  <si>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</si>
  <si>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</si>
  <si>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</si>
  <si>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</si>
  <si>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</si>
  <si>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</si>
  <si>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</si>
  <si>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</si>
  <si>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</si>
  <si>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</si>
  <si>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</si>
  <si>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</si>
  <si>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</si>
  <si>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</si>
  <si>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</si>
  <si>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</si>
  <si>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</si>
  <si>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</si>
  <si>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</si>
  <si>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</si>
  <si>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</si>
  <si>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</si>
  <si>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</si>
  <si>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</si>
  <si>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</si>
  <si>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</si>
  <si>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</si>
  <si>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</si>
  <si>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</si>
  <si>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</si>
  <si>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</si>
  <si>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</si>
  <si>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</si>
  <si>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</si>
  <si>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</si>
  <si>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</si>
  <si>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</si>
  <si>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</si>
  <si>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</si>
  <si>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</si>
  <si>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</si>
  <si>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</si>
  <si>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</si>
  <si>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</si>
  <si>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</si>
  <si>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</si>
  <si>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</si>
  <si>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</si>
  <si>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</si>
  <si>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</si>
  <si>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</si>
  <si>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</si>
  <si>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</si>
  <si>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</si>
  <si>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</si>
  <si>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</si>
  <si>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</si>
  <si>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</si>
  <si>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</si>
  <si>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</si>
  <si>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</si>
  <si>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</si>
  <si>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</si>
  <si>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</si>
  <si>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</si>
  <si>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</si>
  <si>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</si>
  <si>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</si>
  <si>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</si>
  <si>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</si>
  <si>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</si>
  <si>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</si>
  <si>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</si>
  <si>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</si>
  <si>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</si>
  <si>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</si>
  <si>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</si>
  <si>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</si>
  <si>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</si>
  <si>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</si>
  <si>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</si>
  <si>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</si>
  <si>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</si>
  <si>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</si>
  <si>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</si>
  <si>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</si>
  <si>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</si>
  <si>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</si>
  <si>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</si>
  <si>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</si>
  <si>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</si>
  <si>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</si>
  <si>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</si>
  <si>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</si>
  <si>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</si>
  <si>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</si>
  <si>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</si>
  <si>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</si>
  <si>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</si>
  <si>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</si>
  <si>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</si>
  <si>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</si>
  <si>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</si>
  <si>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</si>
  <si>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</si>
  <si>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</si>
  <si>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</si>
  <si>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</si>
  <si>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</si>
  <si>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</si>
  <si>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</si>
  <si>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</si>
  <si>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</si>
  <si>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</si>
  <si>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</si>
  <si>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</si>
  <si>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</si>
  <si>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</si>
  <si>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</si>
  <si>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</si>
  <si>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</si>
  <si>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</si>
  <si>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</si>
  <si>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</si>
  <si>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</si>
  <si>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</si>
  <si>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</si>
  <si>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</si>
  <si>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</si>
  <si>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</si>
  <si>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</si>
  <si>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</si>
  <si>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</si>
  <si>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</si>
  <si>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</si>
  <si>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</si>
  <si>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</si>
  <si>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</si>
  <si>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</si>
  <si>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</si>
  <si>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</si>
  <si>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</si>
  <si>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</si>
  <si>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</si>
  <si>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</si>
  <si>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</si>
  <si>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</si>
  <si>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</si>
  <si>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</si>
  <si>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</si>
  <si>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</si>
  <si>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</si>
  <si>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</si>
  <si>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</si>
  <si>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</si>
  <si>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</si>
  <si>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</si>
  <si>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</si>
  <si>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</si>
  <si>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</si>
  <si>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</si>
  <si>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</si>
  <si>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</si>
  <si>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</si>
  <si>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</si>
  <si>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</si>
  <si>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</si>
  <si>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</si>
  <si>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</si>
  <si>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</si>
  <si>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</si>
  <si>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</si>
  <si>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</si>
  <si>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</si>
  <si>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</si>
  <si>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</si>
  <si>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</si>
  <si>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</si>
  <si>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</si>
  <si>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</si>
  <si>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</si>
  <si>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</si>
  <si>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</si>
  <si>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</si>
  <si>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</si>
  <si>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</si>
  <si>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</si>
  <si>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</si>
  <si>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</si>
  <si>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</si>
  <si>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</si>
  <si>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</si>
  <si>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</si>
  <si>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</si>
  <si>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</si>
  <si>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</si>
  <si>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</si>
  <si>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</si>
  <si>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</si>
  <si>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</si>
  <si>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</si>
  <si>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</si>
  <si>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</si>
  <si>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</si>
  <si>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</si>
  <si>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</si>
  <si>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</si>
  <si>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</si>
  <si>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</si>
  <si>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</si>
  <si>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</si>
  <si>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</si>
  <si>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</si>
  <si>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</si>
  <si>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</si>
  <si>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</si>
  <si>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</si>
  <si>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</si>
  <si>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</si>
  <si>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</si>
  <si>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</si>
  <si>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</si>
  <si>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</si>
  <si>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</si>
  <si>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</si>
  <si>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</si>
  <si>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</si>
  <si>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</si>
  <si>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</si>
  <si>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</si>
  <si>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</si>
  <si>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</si>
  <si>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</si>
  <si>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</si>
  <si>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</si>
  <si>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</si>
  <si>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</si>
  <si>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</si>
  <si>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</si>
  <si>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</si>
  <si>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</si>
  <si>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</si>
  <si>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</si>
  <si>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</si>
  <si>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</si>
  <si>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</si>
  <si>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</si>
  <si>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</si>
  <si>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</si>
  <si>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</si>
  <si>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</si>
  <si>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</si>
  <si>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</si>
  <si>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</si>
  <si>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</si>
  <si>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</si>
  <si>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</si>
  <si>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</si>
  <si>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</si>
  <si>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</si>
  <si>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</si>
  <si>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</si>
  <si>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</si>
  <si>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</si>
  <si>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</si>
  <si>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</si>
  <si>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</si>
  <si>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</si>
  <si>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</si>
  <si>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</si>
  <si>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</si>
  <si>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</si>
  <si>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</si>
  <si>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</si>
  <si>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</si>
  <si>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</si>
  <si>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</si>
  <si>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</si>
  <si>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</si>
  <si>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</si>
  <si>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</si>
  <si>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</si>
  <si>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</si>
  <si>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</si>
  <si>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</si>
  <si>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</si>
  <si>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</si>
  <si>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</si>
  <si>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</si>
  <si>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</si>
  <si>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</si>
  <si>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</si>
  <si>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</si>
  <si>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</si>
  <si>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</si>
  <si>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</si>
  <si>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</si>
  <si>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</si>
  <si>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</si>
  <si>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</si>
  <si>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</si>
  <si>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</si>
  <si>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</si>
  <si>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</si>
  <si>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</si>
  <si>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</si>
  <si>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</si>
  <si>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</si>
  <si>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</si>
  <si>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</si>
  <si>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</si>
  <si>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</si>
  <si>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</si>
  <si>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</si>
  <si>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</si>
  <si>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</si>
  <si>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</si>
  <si>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</si>
  <si>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</si>
  <si>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</si>
  <si>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</si>
  <si>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</si>
  <si>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</si>
  <si>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</si>
  <si>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</si>
  <si>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</si>
  <si>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</si>
  <si>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</si>
  <si>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</si>
  <si>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</si>
  <si>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</si>
  <si>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</si>
  <si>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</si>
  <si>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</si>
  <si>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</si>
  <si>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</si>
  <si>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</si>
  <si>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</si>
  <si>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</si>
  <si>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</si>
  <si>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</si>
  <si>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</si>
  <si>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</si>
  <si>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</si>
  <si>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</si>
  <si>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</si>
  <si>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</si>
  <si>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</si>
  <si>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</si>
  <si>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</si>
  <si>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</si>
  <si>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</si>
  <si>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</si>
  <si>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</si>
  <si>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</si>
  <si>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</si>
  <si>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</si>
  <si>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</si>
  <si>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</si>
  <si>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</si>
  <si>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</si>
  <si>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</si>
  <si>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</si>
  <si>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</si>
  <si>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</si>
  <si>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</si>
  <si>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</si>
  <si>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</si>
  <si>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</si>
  <si>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</si>
  <si>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</si>
  <si>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</si>
  <si>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</si>
  <si>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</si>
  <si>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</si>
  <si>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</si>
  <si>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</si>
  <si>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</si>
  <si>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</si>
  <si>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</si>
  <si>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</si>
  <si>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</si>
  <si>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</si>
  <si>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</si>
  <si>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</si>
  <si>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</si>
  <si>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</si>
  <si>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</si>
  <si>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</si>
  <si>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</si>
  <si>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</si>
  <si>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</si>
  <si>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</si>
  <si>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</si>
  <si>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</si>
  <si>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</si>
  <si>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</si>
  <si>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</si>
  <si>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</si>
  <si>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</si>
  <si>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</si>
  <si>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</si>
  <si>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</si>
  <si>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</si>
  <si>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</si>
  <si>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</si>
  <si>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</si>
  <si>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</si>
  <si>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</si>
  <si>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</si>
  <si>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</si>
  <si>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</si>
  <si>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</si>
  <si>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</si>
  <si>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</si>
  <si>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</si>
  <si>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</si>
  <si>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</si>
  <si>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</si>
  <si>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</si>
  <si>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</si>
  <si>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</si>
  <si>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</si>
  <si>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</si>
  <si>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</si>
  <si>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</si>
  <si>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</si>
  <si>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</si>
  <si>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</si>
  <si>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</si>
  <si>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</si>
  <si>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</si>
  <si>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</si>
  <si>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</si>
  <si>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</si>
  <si>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</si>
  <si>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</si>
  <si>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</si>
  <si>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</si>
  <si>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</si>
  <si>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</si>
  <si>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</si>
  <si>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</si>
  <si>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</si>
  <si>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</si>
  <si>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</si>
  <si>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</si>
  <si>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</si>
  <si>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</si>
  <si>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</si>
  <si>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</si>
  <si>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</si>
  <si>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</si>
  <si>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</si>
  <si>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</si>
  <si>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</si>
  <si>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</si>
  <si>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</si>
  <si>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</si>
  <si>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</si>
  <si>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</si>
  <si>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</si>
  <si>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</si>
  <si>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</si>
  <si>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</si>
  <si>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</si>
  <si>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</si>
  <si>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</si>
  <si>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</si>
  <si>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</si>
  <si>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</si>
  <si>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</si>
  <si>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</si>
  <si>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</si>
  <si>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</si>
  <si>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</si>
  <si>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</si>
  <si>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</si>
  <si>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</si>
  <si>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</si>
  <si>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</si>
  <si>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</si>
  <si>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</si>
  <si>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</si>
  <si>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</si>
  <si>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</si>
  <si>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</si>
  <si>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</si>
  <si>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</si>
  <si>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</si>
  <si>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</si>
  <si>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</si>
  <si>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</si>
  <si>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</si>
  <si>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</si>
  <si>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</si>
  <si>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</si>
  <si>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</si>
  <si>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</si>
  <si>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</si>
  <si>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</si>
  <si>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</si>
  <si>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</si>
  <si>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</si>
  <si>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</si>
  <si>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</si>
  <si>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</si>
  <si>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</si>
  <si>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</si>
  <si>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</si>
  <si>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</si>
  <si>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</si>
  <si>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</si>
  <si>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</si>
  <si>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</si>
  <si>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</si>
  <si>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</si>
  <si>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</si>
  <si>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</si>
  <si>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</si>
  <si>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</si>
  <si>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</si>
  <si>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</si>
  <si>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</si>
  <si>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</si>
  <si>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</si>
  <si>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</si>
  <si>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</si>
  <si>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</si>
  <si>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</si>
  <si>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</si>
  <si>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</si>
  <si>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</si>
  <si>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</si>
  <si>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</si>
  <si>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</si>
  <si>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</si>
  <si>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</si>
  <si>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</si>
  <si>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</si>
  <si>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</si>
  <si>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</si>
  <si>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</si>
  <si>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</si>
  <si>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</si>
  <si>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</si>
  <si>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</si>
  <si>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</si>
  <si>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</si>
  <si>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</si>
  <si>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</si>
  <si>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</si>
  <si>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</si>
  <si>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</si>
  <si>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</si>
  <si>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</si>
  <si>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</si>
  <si>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</si>
  <si>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</si>
  <si>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</si>
  <si>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</si>
  <si>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</si>
  <si>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</si>
  <si>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</si>
  <si>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</si>
  <si>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</si>
  <si>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</si>
  <si>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</si>
  <si>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</si>
  <si>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</si>
  <si>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</si>
  <si>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</si>
  <si>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</si>
  <si>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</si>
  <si>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</si>
  <si>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</si>
  <si>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</si>
  <si>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</si>
  <si>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</si>
  <si>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</si>
  <si>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</si>
  <si>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</si>
  <si>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</si>
  <si>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</si>
  <si>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</si>
  <si>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</si>
  <si>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</si>
  <si>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</si>
  <si>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</si>
  <si>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</si>
  <si>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</si>
  <si>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</si>
  <si>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</si>
  <si>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</si>
  <si>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</si>
  <si>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</si>
  <si>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</si>
  <si>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</si>
  <si>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</si>
  <si>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</si>
  <si>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</si>
  <si>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</si>
  <si>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</si>
  <si>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</si>
  <si>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</si>
  <si>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</si>
  <si>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</si>
  <si>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</si>
  <si>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</si>
  <si>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</si>
  <si>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</si>
  <si>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</si>
  <si>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</si>
  <si>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</si>
  <si>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</si>
  <si>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</si>
  <si>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</si>
  <si>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</si>
  <si>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</si>
  <si>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</si>
  <si>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</si>
  <si>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</si>
  <si>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</si>
  <si>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</si>
  <si>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</si>
  <si>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</si>
  <si>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</si>
  <si>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</si>
  <si>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</si>
  <si>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</si>
  <si>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</si>
  <si>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</si>
  <si>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</si>
  <si>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</si>
  <si>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</si>
  <si>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</si>
  <si>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</si>
  <si>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</si>
  <si>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</si>
  <si>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</si>
  <si>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</si>
  <si>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</si>
  <si>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</si>
  <si>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</si>
  <si>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</si>
  <si>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</si>
  <si>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</si>
  <si>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</si>
  <si>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</si>
  <si>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</si>
  <si>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</si>
  <si>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</si>
  <si>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</si>
  <si>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</si>
  <si>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</si>
  <si>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</si>
  <si>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</si>
  <si>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</si>
  <si>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</si>
  <si>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</si>
  <si>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</si>
  <si>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</si>
  <si>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</si>
  <si>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</si>
  <si>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</si>
  <si>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</si>
  <si>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</si>
  <si>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</si>
  <si>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</si>
  <si>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</si>
  <si>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</si>
  <si>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</si>
  <si>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</si>
  <si>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</si>
  <si>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</si>
  <si>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</si>
  <si>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</si>
  <si>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</si>
  <si>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</si>
  <si>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</si>
  <si>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</si>
  <si>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</si>
  <si>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</si>
  <si>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</si>
  <si>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</si>
  <si>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</si>
  <si>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</si>
  <si>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</si>
  <si>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</si>
  <si>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</si>
  <si>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</si>
  <si>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</si>
  <si>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</si>
  <si>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</si>
  <si>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</si>
  <si>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</si>
  <si>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</si>
  <si>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</si>
  <si>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</si>
  <si>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</si>
  <si>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</si>
  <si>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</si>
  <si>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</si>
  <si>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</si>
  <si>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</si>
  <si>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</si>
  <si>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</si>
  <si>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</si>
  <si>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</si>
  <si>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</si>
  <si>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</si>
  <si>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</si>
  <si>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</si>
  <si>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</si>
  <si>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</si>
  <si>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</si>
  <si>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</si>
  <si>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</si>
  <si>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</si>
  <si>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</si>
  <si>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</si>
  <si>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</si>
  <si>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</si>
  <si>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</si>
  <si>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</si>
  <si>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</si>
  <si>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</si>
  <si>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</si>
  <si>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</si>
  <si>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</si>
  <si>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</si>
  <si>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</si>
  <si>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</si>
  <si>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</si>
  <si>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</si>
  <si>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</si>
  <si>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</si>
  <si>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</si>
  <si>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</si>
  <si>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</si>
  <si>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</si>
  <si>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</si>
  <si>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</si>
  <si>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</si>
  <si>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</si>
  <si>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</si>
  <si>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</si>
  <si>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</si>
  <si>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</si>
  <si>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</si>
  <si>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</si>
  <si>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</si>
  <si>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</si>
  <si>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</si>
  <si>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</si>
  <si>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</si>
  <si>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</si>
  <si>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</si>
  <si>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</si>
  <si>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</si>
  <si>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</si>
  <si>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</si>
  <si>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</si>
  <si>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</si>
  <si>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</si>
  <si>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</si>
  <si>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</si>
  <si>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</si>
  <si>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</si>
  <si>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</si>
  <si>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</si>
  <si>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</si>
  <si>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</si>
  <si>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</si>
  <si>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</si>
  <si>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</si>
  <si>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</si>
  <si>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</si>
  <si>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</si>
  <si>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</si>
  <si>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</si>
  <si>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</si>
  <si>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</si>
  <si>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</si>
  <si>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</si>
  <si>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</si>
  <si>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</si>
  <si>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</si>
  <si>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</si>
  <si>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</si>
  <si>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</si>
  <si>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</si>
  <si>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</si>
  <si>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</si>
  <si>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</si>
  <si>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</si>
  <si>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</si>
  <si>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</si>
  <si>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</si>
  <si>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</si>
  <si>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</si>
  <si>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</si>
  <si>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</si>
  <si>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</si>
  <si>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</si>
  <si>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</si>
  <si>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</si>
  <si>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</si>
  <si>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</si>
  <si>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</si>
  <si>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</si>
  <si>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</si>
  <si>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</si>
  <si>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</si>
  <si>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</si>
  <si>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</si>
  <si>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</si>
  <si>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</si>
  <si>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</si>
  <si>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</si>
  <si>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</si>
  <si>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</si>
  <si>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</si>
  <si>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</si>
  <si>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</si>
  <si>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</si>
  <si>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</si>
  <si>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</si>
  <si>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</si>
  <si>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</si>
  <si>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</si>
  <si>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</si>
  <si>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</si>
  <si>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</si>
  <si>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</si>
  <si>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</si>
  <si>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</si>
  <si>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</si>
  <si>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</si>
  <si>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</si>
  <si>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</si>
  <si>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</si>
  <si>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</si>
  <si>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</si>
  <si>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</si>
  <si>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</si>
  <si>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</si>
  <si>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</si>
  <si>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</si>
  <si>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</si>
  <si>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</si>
  <si>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</si>
  <si>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</si>
  <si>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</si>
  <si>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</si>
  <si>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</si>
  <si>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</si>
  <si>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</si>
  <si>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</si>
  <si>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</si>
  <si>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</si>
  <si>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</si>
  <si>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</si>
  <si>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</si>
  <si>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</si>
  <si>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</si>
  <si>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</si>
  <si>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</si>
  <si>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</si>
  <si>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</si>
  <si>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</si>
  <si>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</si>
  <si>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</si>
  <si>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</si>
  <si>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</si>
  <si>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</si>
  <si>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</si>
  <si>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</si>
  <si>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</si>
  <si>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</si>
  <si>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</si>
  <si>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</si>
  <si>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</si>
  <si>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</si>
  <si>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</si>
  <si>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</si>
  <si>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</si>
  <si>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</si>
  <si>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</si>
  <si>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</si>
  <si>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</si>
  <si>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</si>
  <si>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</si>
  <si>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</si>
  <si>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</si>
  <si>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</si>
  <si>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</si>
  <si>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</si>
  <si>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</si>
  <si>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</si>
  <si>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</si>
  <si>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</si>
  <si>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</si>
  <si>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</si>
  <si>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</si>
  <si>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</si>
  <si>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</si>
  <si>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</si>
  <si>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</si>
  <si>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</si>
  <si>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</si>
  <si>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</si>
  <si>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</si>
  <si>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</si>
  <si>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</si>
  <si>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</si>
  <si>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</si>
  <si>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</si>
  <si>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</si>
  <si>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</si>
  <si>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</si>
  <si>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</si>
  <si>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</si>
  <si>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</si>
  <si>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</si>
  <si>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</si>
  <si>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</si>
  <si>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</si>
  <si>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</si>
  <si>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</si>
  <si>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</si>
  <si>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</si>
  <si>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</si>
  <si>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</si>
  <si>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</si>
  <si>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</si>
  <si>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</si>
  <si>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</si>
  <si>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</si>
  <si>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</si>
  <si>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</si>
  <si>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</si>
  <si>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</si>
  <si>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</si>
  <si>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</si>
  <si>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</si>
  <si>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</si>
  <si>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</si>
  <si>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</si>
  <si>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</si>
  <si>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</si>
  <si>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</si>
  <si>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</si>
  <si>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</si>
  <si>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</si>
  <si>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</si>
  <si>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</si>
  <si>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</si>
  <si>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</si>
  <si>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</si>
  <si>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</si>
  <si>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</si>
  <si>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</si>
  <si>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</si>
  <si>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</si>
  <si>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</si>
  <si>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</si>
  <si>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</si>
  <si>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</si>
  <si>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</si>
  <si>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</si>
  <si>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</si>
  <si>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</si>
  <si>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</si>
  <si>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</si>
  <si>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</si>
  <si>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</si>
  <si>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</si>
  <si>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</si>
  <si>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</si>
  <si>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</si>
  <si>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</si>
  <si>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</si>
  <si>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</si>
  <si>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</si>
  <si>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</si>
  <si>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</si>
  <si>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</si>
  <si>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</si>
  <si>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</si>
  <si>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</si>
  <si>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</si>
  <si>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</si>
  <si>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</si>
  <si>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</si>
  <si>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</si>
  <si>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</si>
  <si>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</si>
  <si>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</si>
  <si>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</si>
  <si>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</si>
  <si>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</si>
  <si>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</si>
  <si>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</si>
  <si>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</si>
  <si>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</si>
  <si>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</si>
  <si>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</si>
  <si>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</si>
  <si>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</si>
  <si>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</si>
  <si>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</si>
  <si>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</si>
  <si>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</si>
  <si>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</si>
  <si>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</si>
  <si>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</si>
  <si>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</si>
  <si>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</si>
  <si>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</si>
  <si>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</si>
  <si>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</si>
  <si>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</si>
  <si>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</si>
  <si>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</si>
  <si>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</si>
  <si>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</si>
  <si>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</si>
  <si>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</si>
  <si>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</si>
  <si>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</si>
  <si>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</si>
  <si>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</si>
  <si>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</si>
  <si>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</si>
  <si>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</si>
  <si>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</si>
  <si>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</si>
  <si>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</si>
  <si>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</si>
  <si>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</si>
  <si>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</si>
  <si>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</si>
  <si>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</si>
  <si>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</si>
  <si>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</si>
  <si>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</si>
  <si>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</si>
  <si>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</si>
  <si>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</si>
  <si>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</si>
  <si>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</si>
  <si>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</si>
  <si>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</si>
  <si>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</si>
  <si>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</si>
  <si>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</si>
  <si>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</si>
  <si>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</si>
  <si>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</si>
  <si>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</si>
  <si>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</si>
  <si>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</si>
  <si>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</si>
  <si>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</si>
  <si>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</si>
  <si>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</si>
  <si>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</si>
  <si>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</si>
  <si>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</si>
  <si>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</si>
  <si>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</si>
  <si>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</si>
  <si>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</si>
  <si>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</si>
  <si>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</si>
  <si>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</si>
  <si>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</si>
  <si>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</si>
  <si>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</si>
  <si>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</si>
  <si>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</si>
  <si>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</si>
  <si>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</si>
  <si>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</si>
  <si>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</si>
  <si>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</si>
  <si>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</si>
  <si>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</si>
  <si>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</si>
  <si>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</si>
  <si>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</si>
  <si>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</si>
  <si>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</si>
  <si>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</si>
  <si>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</si>
  <si>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</si>
  <si>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</si>
  <si>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</si>
  <si>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</si>
  <si>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</si>
  <si>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</si>
  <si>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</si>
  <si>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</si>
  <si>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</si>
  <si>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</si>
  <si>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</si>
  <si>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</si>
  <si>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</si>
  <si>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</si>
  <si>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</si>
  <si>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</si>
  <si>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</si>
  <si>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</si>
  <si>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</si>
  <si>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</si>
  <si>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</si>
  <si>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</si>
  <si>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</si>
  <si>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</si>
  <si>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</si>
  <si>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</si>
  <si>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</si>
  <si>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</si>
  <si>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</si>
  <si>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</si>
  <si>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</si>
  <si>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</si>
  <si>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</si>
  <si>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</si>
  <si>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</si>
  <si>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</si>
  <si>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</si>
  <si>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</si>
  <si>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</si>
  <si>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</si>
  <si>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</si>
  <si>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</si>
  <si>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</si>
  <si>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</si>
  <si>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</si>
  <si>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</si>
  <si>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</si>
  <si>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</si>
  <si>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</si>
  <si>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</si>
  <si>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</si>
  <si>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</si>
  <si>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</si>
  <si>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</si>
  <si>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</si>
  <si>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</si>
  <si>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</si>
  <si>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</si>
  <si>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</si>
  <si>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</si>
  <si>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</si>
  <si>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</si>
  <si>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</si>
  <si>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</si>
  <si>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</si>
  <si>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</si>
  <si>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</si>
  <si>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</si>
  <si>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</si>
  <si>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</si>
  <si>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</si>
  <si>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</si>
  <si>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</si>
  <si>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</si>
  <si>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</si>
  <si>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</si>
  <si>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</si>
  <si>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</si>
  <si>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</si>
  <si>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</si>
  <si>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</si>
  <si>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</si>
  <si>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</si>
  <si>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</si>
  <si>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</si>
  <si>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</si>
  <si>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</si>
  <si>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</si>
  <si>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</si>
  <si>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</si>
  <si>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</si>
  <si>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</si>
  <si>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</si>
  <si>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</si>
  <si>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</si>
  <si>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</si>
  <si>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</si>
  <si>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</si>
  <si>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</si>
  <si>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</si>
  <si>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</si>
  <si>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</si>
  <si>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</si>
  <si>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</si>
  <si>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</si>
  <si>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</si>
  <si>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</si>
  <si>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</si>
  <si>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</si>
  <si>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</si>
  <si>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</si>
  <si>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</si>
  <si>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</si>
  <si>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</si>
  <si>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</si>
  <si>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</si>
  <si>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</si>
  <si>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</si>
  <si>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</si>
  <si>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</si>
  <si>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</si>
  <si>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</si>
  <si>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</si>
  <si>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</si>
  <si>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</si>
  <si>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</si>
  <si>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</si>
  <si>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</si>
  <si>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</si>
  <si>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</si>
  <si>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</si>
  <si>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</si>
  <si>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</si>
  <si>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</si>
  <si>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</si>
  <si>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</si>
  <si>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</si>
  <si>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</si>
  <si>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</si>
  <si>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</si>
  <si>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</si>
  <si>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</si>
  <si>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</si>
  <si>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</si>
  <si>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</si>
  <si>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</si>
  <si>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</si>
  <si>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</si>
  <si>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</si>
  <si>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</si>
  <si>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</si>
  <si>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</si>
  <si>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</si>
  <si>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</si>
  <si>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</si>
  <si>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</si>
  <si>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</si>
  <si>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</si>
  <si>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</si>
  <si>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</si>
  <si>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</si>
  <si>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</si>
  <si>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</si>
  <si>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</si>
  <si>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</si>
  <si>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</si>
  <si>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</si>
  <si>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</si>
  <si>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</si>
  <si>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</si>
  <si>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</si>
  <si>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</si>
  <si>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</si>
  <si>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</si>
  <si>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</si>
  <si>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</si>
  <si>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</si>
  <si>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</si>
  <si>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</si>
  <si>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</si>
  <si>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</si>
  <si>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</si>
  <si>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</si>
  <si>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</si>
  <si>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</si>
  <si>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</si>
  <si>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</si>
  <si>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</si>
  <si>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</si>
  <si>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</si>
  <si>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</si>
  <si>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</si>
  <si>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</si>
  <si>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</si>
  <si>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</si>
  <si>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</si>
  <si>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</si>
  <si>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</si>
  <si>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</si>
  <si>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</si>
  <si>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</si>
  <si>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</si>
  <si>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</si>
  <si>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</si>
  <si>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</si>
  <si>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</si>
  <si>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</si>
  <si>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</si>
  <si>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</si>
  <si>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</si>
  <si>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</si>
  <si>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</si>
  <si>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</si>
  <si>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</si>
  <si>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</si>
  <si>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</si>
  <si>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</si>
  <si>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</si>
  <si>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</si>
  <si>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</si>
  <si>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</si>
  <si>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</si>
  <si>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</si>
  <si>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</si>
  <si>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</si>
  <si>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</si>
  <si>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</si>
  <si>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</si>
  <si>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</si>
  <si>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</si>
  <si>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</si>
  <si>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</si>
  <si>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</si>
  <si>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</si>
  <si>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</si>
  <si>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</si>
  <si>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</si>
  <si>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</si>
  <si>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</si>
  <si>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</si>
  <si>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</si>
  <si>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</si>
  <si>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</si>
  <si>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</si>
  <si>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</si>
  <si>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</si>
  <si>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</si>
  <si>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</si>
  <si>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</si>
  <si>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</si>
  <si>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</si>
  <si>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</si>
  <si>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</si>
  <si>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</si>
  <si>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</si>
  <si>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</si>
  <si>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</si>
  <si>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</si>
  <si>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</si>
  <si>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</si>
  <si>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</si>
  <si>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</si>
  <si>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</si>
  <si>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</si>
  <si>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</si>
  <si>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</si>
  <si>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</si>
  <si>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</si>
  <si>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</si>
  <si>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</si>
  <si>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</si>
  <si>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</si>
  <si>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</si>
  <si>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</si>
  <si>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</si>
  <si>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</si>
  <si>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</si>
  <si>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</si>
  <si>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</si>
  <si>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</si>
  <si>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</si>
  <si>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</si>
  <si>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</si>
  <si>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</si>
  <si>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</si>
  <si>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</si>
  <si>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</si>
  <si>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</si>
  <si>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</si>
  <si>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</si>
  <si>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</si>
  <si>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</si>
  <si>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</si>
  <si>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</si>
  <si>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</si>
  <si>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</si>
  <si>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</si>
  <si>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</si>
  <si>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</si>
  <si>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</si>
  <si>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</si>
  <si>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</si>
  <si>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</si>
  <si>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</si>
  <si>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</si>
  <si>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</si>
  <si>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</si>
  <si>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</si>
  <si>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</si>
  <si>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</si>
  <si>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</si>
  <si>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</si>
  <si>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</si>
  <si>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</si>
  <si>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</si>
  <si>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</si>
  <si>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</si>
  <si>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</si>
  <si>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</si>
  <si>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</si>
  <si>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</si>
  <si>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</si>
  <si>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</si>
  <si>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</si>
  <si>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</si>
  <si>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</si>
  <si>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</si>
  <si>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</si>
  <si>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</si>
  <si>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</si>
  <si>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</si>
  <si>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</si>
  <si>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</si>
  <si>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</si>
  <si>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</si>
  <si>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</si>
  <si>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</si>
  <si>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</si>
  <si>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</si>
  <si>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</si>
  <si>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</si>
  <si>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</si>
  <si>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</si>
  <si>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</si>
  <si>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</si>
  <si>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</si>
  <si>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</si>
  <si>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</si>
  <si>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</si>
  <si>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</si>
  <si>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</si>
  <si>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</si>
  <si>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</si>
  <si>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</si>
  <si>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</si>
  <si>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</si>
  <si>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</si>
  <si>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</si>
  <si>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</si>
  <si>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</si>
  <si>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</si>
  <si>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</si>
  <si>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</si>
  <si>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</si>
  <si>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</si>
  <si>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</si>
  <si>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</si>
  <si>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</si>
  <si>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</si>
  <si>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</si>
  <si>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</si>
  <si>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</si>
  <si>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</si>
  <si>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</si>
  <si>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</si>
  <si>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</si>
  <si>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</si>
  <si>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</si>
  <si>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</si>
  <si>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</si>
  <si>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</si>
  <si>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</si>
  <si>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</si>
  <si>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</si>
  <si>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</si>
  <si>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</si>
  <si>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</si>
  <si>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</si>
  <si>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</si>
  <si>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</si>
  <si>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</si>
  <si>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</si>
  <si>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</si>
  <si>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</si>
  <si>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</si>
  <si>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</si>
  <si>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</si>
  <si>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</si>
  <si>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</si>
  <si>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</si>
  <si>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</si>
  <si>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</si>
  <si>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</si>
  <si>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</si>
  <si>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</si>
  <si>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</si>
  <si>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</si>
  <si>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</si>
  <si>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</si>
  <si>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</si>
  <si>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</si>
  <si>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</si>
  <si>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</si>
  <si>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</si>
  <si>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</si>
  <si>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</si>
  <si>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</si>
  <si>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</si>
  <si>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</si>
  <si>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</si>
  <si>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</si>
  <si>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</si>
  <si>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</si>
  <si>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</si>
  <si>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</si>
  <si>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</si>
  <si>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</si>
  <si>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</si>
  <si>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</si>
  <si>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</si>
  <si>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</si>
  <si>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</si>
  <si>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</si>
  <si>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</si>
  <si>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</si>
  <si>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</si>
  <si>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</si>
  <si>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</si>
  <si>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</si>
  <si>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</si>
  <si>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</si>
  <si>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</si>
  <si>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</si>
  <si>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</si>
  <si>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</si>
  <si>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</si>
  <si>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</si>
  <si>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</si>
  <si>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</si>
  <si>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</si>
  <si>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</si>
  <si>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</si>
  <si>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</si>
  <si>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</si>
  <si>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</si>
  <si>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</si>
  <si>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</si>
  <si>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</si>
  <si>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</si>
  <si>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</si>
  <si>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</si>
  <si>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</si>
  <si>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</si>
  <si>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</si>
  <si>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</si>
  <si>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</si>
  <si>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</si>
  <si>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</si>
  <si>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</si>
  <si>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</si>
  <si>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</si>
  <si>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</si>
  <si>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</si>
  <si>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</si>
  <si>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</si>
  <si>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</si>
  <si>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</si>
  <si>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</si>
  <si>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</si>
  <si>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</si>
  <si>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</si>
  <si>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</si>
  <si>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</si>
  <si>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</si>
  <si>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</si>
  <si>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</si>
  <si>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</si>
  <si>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</si>
  <si>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</si>
  <si>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</si>
  <si>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</si>
  <si>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</si>
  <si>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</si>
  <si>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</si>
  <si>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</si>
  <si>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</si>
  <si>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</si>
  <si>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</si>
  <si>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</si>
  <si>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</si>
  <si>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</si>
  <si>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</si>
  <si>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</si>
  <si>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</si>
  <si>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</si>
  <si>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</si>
  <si>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</si>
  <si>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</si>
  <si>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</si>
  <si>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</si>
  <si>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</si>
  <si>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</si>
  <si>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</si>
  <si>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</si>
  <si>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</si>
  <si>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</si>
  <si>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</si>
  <si>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</si>
  <si>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</si>
  <si>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</si>
  <si>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</si>
  <si>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</si>
  <si>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</si>
  <si>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</si>
  <si>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</si>
  <si>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</si>
  <si>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</si>
  <si>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</si>
  <si>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</si>
  <si>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</si>
  <si>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</si>
  <si>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</si>
  <si>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</si>
  <si>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</si>
  <si>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</si>
  <si>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</si>
  <si>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</si>
  <si>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</si>
  <si>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</si>
  <si>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</si>
  <si>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</si>
  <si>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</si>
  <si>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</si>
  <si>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</si>
  <si>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</si>
  <si>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</si>
  <si>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</si>
  <si>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</si>
  <si>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</si>
  <si>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</si>
  <si>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</si>
  <si>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</si>
  <si>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</si>
  <si>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</si>
  <si>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</si>
  <si>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</si>
  <si>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</si>
  <si>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</si>
  <si>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</si>
  <si>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</si>
  <si>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</si>
  <si>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</si>
  <si>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</si>
  <si>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</si>
  <si>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</si>
  <si>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</si>
  <si>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</si>
  <si>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</si>
  <si>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</si>
  <si>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</si>
  <si>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</si>
  <si>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</si>
  <si>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</si>
  <si>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</si>
  <si>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</si>
  <si>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</si>
  <si>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</si>
  <si>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</si>
  <si>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</si>
  <si>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</si>
  <si>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</si>
  <si>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</si>
  <si>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</si>
  <si>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</si>
  <si>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</si>
  <si>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</si>
  <si>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</si>
  <si>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</si>
  <si>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</si>
  <si>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</si>
  <si>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</si>
  <si>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</si>
  <si>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</si>
  <si>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</si>
  <si>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</si>
  <si>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</si>
  <si>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</si>
  <si>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</si>
  <si>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</si>
  <si>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</si>
  <si>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</si>
  <si>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</si>
  <si>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</si>
  <si>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</si>
  <si>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</si>
  <si>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</si>
  <si>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</si>
  <si>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</si>
  <si>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</si>
  <si>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</si>
  <si>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</si>
  <si>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</si>
  <si>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</si>
  <si>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</si>
  <si>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</si>
  <si>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</si>
  <si>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</si>
  <si>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</si>
  <si>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</si>
  <si>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</si>
  <si>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</si>
  <si>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</si>
  <si>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</si>
  <si>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</si>
  <si>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</si>
  <si>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</si>
  <si>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</si>
  <si>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</si>
  <si>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</si>
  <si>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</si>
  <si>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</si>
  <si>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</si>
  <si>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</si>
  <si>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</si>
  <si>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</si>
  <si>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</si>
  <si>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</si>
  <si>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</si>
  <si>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</si>
  <si>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</si>
  <si>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</si>
  <si>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</si>
  <si>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</si>
  <si>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</si>
  <si>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</si>
  <si>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</si>
  <si>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</si>
  <si>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</si>
  <si>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</si>
  <si>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</si>
  <si>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</si>
  <si>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</si>
  <si>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</si>
  <si>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</si>
  <si>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</si>
  <si>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</si>
  <si>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</si>
  <si>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</si>
  <si>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</si>
  <si>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</si>
  <si>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</si>
  <si>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</si>
  <si>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</si>
  <si>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</si>
  <si>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</si>
  <si>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</si>
  <si>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</si>
  <si>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</si>
  <si>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</si>
  <si>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</si>
  <si>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</si>
  <si>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</si>
  <si>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</si>
  <si>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</si>
  <si>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</si>
  <si>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</si>
  <si>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</si>
  <si>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</si>
  <si>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</si>
  <si>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</si>
  <si>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</si>
  <si>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</si>
  <si>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</si>
  <si>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</si>
  <si>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</si>
  <si>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</si>
  <si>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</si>
  <si>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</si>
  <si>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</si>
  <si>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</si>
  <si>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</si>
  <si>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</si>
  <si>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</si>
  <si>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</si>
  <si>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</si>
  <si>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</si>
  <si>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</si>
  <si>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</si>
  <si>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</si>
  <si>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</si>
  <si>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</si>
  <si>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</si>
  <si>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</si>
  <si>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</si>
  <si>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</si>
  <si>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</si>
  <si>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</si>
  <si>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</si>
  <si>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</si>
  <si>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</si>
  <si>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</si>
  <si>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</si>
  <si>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</si>
  <si>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</si>
  <si>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</si>
  <si>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</si>
  <si>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</si>
  <si>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</si>
  <si>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</si>
  <si>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</si>
  <si>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</si>
  <si>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</si>
  <si>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</si>
  <si>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</si>
  <si>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</si>
  <si>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</si>
  <si>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</si>
  <si>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</si>
  <si>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</si>
  <si>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</si>
  <si>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</si>
  <si>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</si>
  <si>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</si>
  <si>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</si>
  <si>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</si>
  <si>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</si>
  <si>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</si>
  <si>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</si>
  <si>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</si>
  <si>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</si>
  <si>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</si>
  <si>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</si>
  <si>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</si>
  <si>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</si>
  <si>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</si>
  <si>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</si>
  <si>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</si>
  <si>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</si>
  <si>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</si>
  <si>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</si>
  <si>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</si>
  <si>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</si>
  <si>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</si>
  <si>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</si>
  <si>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</si>
  <si>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</si>
  <si>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</si>
  <si>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</si>
  <si>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</si>
  <si>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</si>
  <si>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</si>
  <si>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</si>
  <si>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</si>
  <si>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</si>
  <si>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</si>
  <si>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</si>
  <si>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</si>
  <si>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</si>
  <si>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</si>
  <si>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</si>
  <si>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</si>
  <si>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</si>
  <si>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</si>
  <si>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</si>
  <si>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</si>
  <si>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</si>
  <si>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</si>
  <si>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</si>
  <si>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</si>
  <si>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</si>
  <si>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</si>
  <si>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</si>
  <si>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</si>
  <si>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</si>
  <si>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</si>
  <si>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</si>
  <si>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</si>
  <si>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</si>
  <si>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</si>
  <si>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</si>
  <si>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</si>
  <si>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</si>
  <si>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</si>
  <si>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</si>
  <si>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</si>
  <si>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</si>
  <si>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</si>
  <si>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</si>
  <si>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</si>
  <si>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</si>
  <si>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</si>
  <si>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</si>
  <si>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</si>
  <si>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</si>
  <si>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</si>
  <si>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</si>
  <si>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</si>
  <si>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</si>
  <si>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</si>
  <si>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</si>
  <si>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</si>
  <si>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</si>
  <si>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</si>
  <si>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</si>
  <si>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</si>
  <si>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</si>
  <si>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</si>
  <si>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</si>
  <si>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</si>
  <si>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</si>
  <si>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</si>
  <si>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</si>
  <si>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</si>
  <si>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</si>
  <si>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</si>
  <si>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</si>
  <si>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</si>
  <si>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</si>
  <si>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</si>
  <si>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</si>
  <si>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</si>
  <si>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</si>
  <si>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</si>
  <si>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</si>
  <si>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</si>
  <si>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</si>
  <si>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</si>
  <si>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</si>
  <si>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</si>
  <si>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</si>
  <si>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</si>
  <si>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</si>
  <si>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</si>
  <si>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</si>
  <si>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</si>
  <si>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</si>
  <si>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</si>
  <si>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</si>
  <si>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</si>
  <si>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</si>
  <si>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</si>
  <si>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</si>
  <si>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</si>
  <si>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</si>
  <si>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</si>
  <si>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</si>
  <si>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</si>
  <si>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</si>
  <si>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</si>
  <si>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</si>
  <si>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</si>
  <si>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</si>
  <si>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</si>
  <si>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</si>
  <si>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</si>
  <si>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</si>
  <si>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</si>
  <si>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</si>
  <si>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</si>
  <si>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</si>
  <si>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</si>
  <si>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</si>
  <si>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</si>
  <si>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</si>
  <si>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</si>
  <si>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</si>
  <si>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</si>
  <si>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</si>
  <si>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</si>
  <si>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</si>
  <si>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</si>
  <si>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</si>
  <si>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</si>
  <si>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</si>
  <si>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</si>
  <si>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</si>
  <si>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</si>
  <si>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</si>
  <si>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</si>
  <si>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</si>
  <si>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</si>
  <si>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</si>
  <si>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</si>
  <si>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</si>
  <si>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</si>
  <si>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</si>
  <si>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</si>
  <si>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</si>
  <si>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</si>
  <si>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</si>
  <si>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</si>
  <si>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</si>
  <si>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</si>
  <si>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</si>
  <si>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</si>
  <si>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</si>
  <si>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</si>
  <si>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</si>
  <si>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</si>
  <si>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</si>
  <si>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</si>
  <si>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</si>
  <si>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</si>
  <si>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</si>
  <si>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</si>
  <si>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</si>
  <si>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</si>
  <si>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</si>
  <si>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</si>
  <si>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</si>
  <si>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</si>
  <si>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</si>
  <si>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</si>
  <si>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</si>
  <si>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</si>
  <si>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</si>
  <si>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</si>
  <si>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</si>
  <si>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</si>
  <si>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</si>
  <si>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</si>
  <si>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</si>
  <si>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</si>
  <si>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</si>
  <si>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</si>
  <si>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</si>
  <si>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</si>
  <si>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</si>
  <si>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</si>
  <si>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</si>
  <si>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</si>
  <si>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</si>
  <si>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</si>
  <si>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</si>
  <si>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</si>
  <si>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</si>
  <si>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</si>
  <si>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</si>
  <si>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</si>
  <si>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</si>
  <si>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</si>
  <si>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</si>
  <si>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</si>
  <si>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</si>
  <si>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</si>
  <si>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</si>
  <si>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</si>
  <si>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</si>
  <si>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</si>
  <si>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</si>
  <si>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</si>
  <si>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</si>
  <si>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</si>
  <si>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</si>
  <si>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</si>
  <si>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</si>
  <si>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</si>
  <si>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</si>
  <si>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</si>
  <si>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</si>
  <si>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</si>
  <si>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</si>
  <si>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</si>
  <si>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</si>
  <si>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</si>
  <si>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</si>
  <si>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</si>
  <si>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</si>
  <si>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</si>
  <si>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</si>
  <si>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</si>
  <si>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</si>
  <si>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</si>
  <si>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</si>
  <si>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</si>
  <si>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</si>
  <si>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</si>
  <si>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</si>
  <si>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</si>
  <si>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</si>
  <si>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</si>
  <si>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</si>
  <si>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</si>
  <si>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</si>
  <si>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</si>
  <si>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</si>
  <si>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</si>
  <si>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</si>
  <si>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</si>
  <si>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</si>
  <si>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</si>
  <si>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</si>
  <si>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</si>
  <si>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</si>
  <si>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</si>
  <si>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</si>
  <si>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</si>
  <si>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</si>
  <si>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</si>
  <si>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</si>
  <si>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</si>
  <si>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</si>
  <si>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</si>
  <si>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</si>
  <si>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</si>
  <si>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</si>
  <si>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</si>
  <si>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</si>
  <si>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</si>
  <si>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</si>
  <si>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</si>
  <si>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</si>
  <si>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</si>
  <si>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</si>
  <si>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</si>
  <si>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</si>
  <si>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</si>
  <si>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</si>
  <si>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</si>
  <si>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</si>
  <si>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</si>
  <si>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</si>
  <si>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</si>
  <si>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</si>
  <si>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</si>
  <si>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</si>
  <si>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</si>
  <si>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</si>
  <si>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</si>
  <si>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</si>
  <si>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</si>
  <si>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</si>
  <si>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</si>
  <si>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</si>
  <si>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</si>
  <si>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</si>
  <si>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</si>
  <si>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</si>
  <si>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</si>
  <si>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</si>
  <si>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</si>
  <si>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</si>
  <si>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</si>
  <si>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</si>
  <si>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</si>
  <si>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</si>
  <si>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</si>
  <si>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</si>
  <si>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</si>
  <si>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</si>
  <si>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</si>
  <si>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</si>
  <si>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</si>
  <si>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</si>
  <si>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</si>
  <si>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</si>
  <si>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</si>
  <si>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</si>
  <si>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</si>
  <si>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</si>
  <si>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</si>
  <si>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</si>
  <si>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</si>
  <si>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</si>
  <si>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</si>
  <si>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</si>
  <si>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</si>
  <si>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</si>
  <si>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</si>
  <si>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</si>
  <si>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</si>
  <si>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</si>
  <si>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</si>
  <si>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</si>
  <si>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</si>
  <si>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</si>
  <si>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</si>
  <si>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</si>
  <si>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</si>
  <si>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</si>
  <si>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</si>
  <si>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</si>
  <si>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</si>
  <si>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</si>
  <si>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</si>
  <si>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</si>
  <si>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</si>
  <si>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</si>
  <si>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</si>
  <si>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</si>
  <si>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</si>
  <si>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</si>
  <si>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</si>
  <si>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</si>
  <si>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</si>
  <si>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</si>
  <si>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</si>
  <si>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</si>
  <si>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</si>
  <si>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</si>
  <si>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</si>
  <si>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</si>
  <si>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</si>
  <si>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</si>
  <si>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</si>
  <si>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</si>
  <si>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</si>
  <si>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</si>
  <si>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</si>
  <si>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</si>
  <si>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</si>
  <si>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</si>
  <si>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</si>
  <si>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</si>
  <si>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</si>
  <si>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</si>
  <si>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</si>
  <si>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</si>
  <si>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</si>
  <si>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</si>
  <si>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</si>
  <si>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</si>
  <si>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</si>
  <si>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</si>
  <si>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</si>
  <si>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</si>
  <si>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</si>
  <si>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</si>
  <si>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</si>
  <si>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</si>
  <si>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</si>
  <si>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</si>
  <si>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</si>
  <si>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</si>
  <si>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</si>
  <si>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</si>
  <si>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</si>
  <si>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</si>
  <si>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</si>
  <si>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</si>
  <si>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</si>
  <si>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</si>
  <si>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</si>
  <si>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</si>
  <si>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</si>
  <si>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</si>
  <si>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</si>
  <si>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</si>
  <si>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</si>
  <si>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</si>
  <si>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</si>
  <si>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</si>
  <si>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</si>
  <si>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</si>
  <si>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</si>
  <si>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</si>
  <si>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</si>
  <si>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</si>
  <si>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</si>
  <si>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</si>
  <si>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</si>
  <si>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</si>
  <si>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</si>
  <si>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</si>
  <si>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</si>
  <si>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</si>
  <si>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</si>
  <si>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</si>
  <si>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</si>
  <si>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</si>
  <si>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</si>
  <si>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</si>
  <si>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</si>
  <si>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</si>
  <si>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</si>
  <si>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</si>
  <si>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</si>
  <si>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</si>
  <si>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</si>
  <si>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</si>
  <si>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</si>
  <si>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</si>
  <si>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</si>
  <si>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</si>
  <si>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</si>
  <si>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</si>
  <si>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</si>
  <si>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</si>
  <si>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</si>
  <si>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</si>
  <si>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</si>
  <si>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</si>
  <si>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</si>
  <si>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</si>
  <si>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</si>
  <si>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</si>
  <si>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</si>
  <si>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</si>
  <si>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</si>
  <si>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</si>
  <si>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</si>
  <si>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</si>
  <si>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</si>
  <si>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</si>
  <si>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</si>
  <si>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</si>
  <si>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</si>
  <si>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</si>
  <si>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</si>
  <si>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</si>
  <si>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</si>
  <si>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</si>
  <si>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</si>
  <si>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</si>
  <si>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</si>
  <si>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</si>
  <si>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</si>
  <si>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</si>
  <si>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</si>
  <si>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</si>
  <si>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</si>
  <si>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</si>
  <si>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</si>
  <si>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</si>
  <si>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</si>
  <si>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</si>
  <si>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</si>
  <si>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</si>
  <si>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</si>
  <si>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</si>
  <si>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</si>
  <si>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</si>
  <si>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</si>
  <si>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</si>
  <si>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</si>
  <si>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</si>
  <si>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</si>
  <si>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</si>
  <si>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</si>
  <si>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</si>
  <si>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</si>
  <si>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</si>
  <si>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</si>
  <si>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</si>
  <si>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</si>
  <si>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</si>
  <si>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</si>
  <si>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</si>
  <si>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</si>
  <si>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</si>
  <si>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</si>
  <si>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</si>
  <si>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</si>
  <si>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</si>
  <si>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</si>
  <si>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</si>
  <si>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</si>
  <si>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</si>
  <si>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</si>
  <si>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</si>
  <si>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</si>
  <si>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</si>
  <si>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</si>
  <si>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</si>
  <si>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</si>
  <si>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</si>
  <si>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</si>
  <si>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</si>
  <si>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</si>
  <si>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</si>
  <si>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</si>
  <si>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</si>
  <si>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</si>
  <si>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</si>
  <si>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</si>
  <si>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</si>
  <si>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</si>
  <si>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</si>
  <si>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</si>
  <si>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</si>
  <si>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</si>
  <si>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</si>
  <si>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</si>
  <si>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</si>
  <si>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</si>
  <si>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</si>
  <si>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</si>
  <si>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</si>
  <si>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</si>
  <si>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</si>
  <si>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</si>
  <si>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</si>
  <si>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</si>
  <si>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</si>
  <si>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</si>
  <si>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</si>
  <si>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</si>
  <si>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</si>
  <si>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</si>
  <si>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</si>
  <si>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</si>
  <si>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</si>
  <si>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</si>
  <si>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</si>
  <si>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</si>
  <si>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</si>
  <si>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</si>
  <si>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</si>
  <si>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</si>
  <si>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</si>
  <si>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</si>
  <si>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</si>
  <si>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</si>
  <si>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</si>
  <si>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</si>
  <si>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</si>
  <si>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</si>
  <si>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</si>
  <si>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</si>
  <si>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</si>
  <si>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</si>
  <si>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</si>
  <si>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</si>
  <si>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</si>
  <si>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</si>
  <si>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</si>
  <si>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</si>
  <si>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</si>
  <si>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</si>
  <si>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</si>
  <si>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</si>
  <si>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</si>
  <si>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</si>
  <si>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</si>
  <si>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</si>
  <si>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</si>
  <si>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</si>
  <si>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</si>
  <si>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</si>
  <si>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</si>
  <si>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</si>
  <si>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</si>
  <si>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</si>
  <si>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</si>
  <si>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</si>
  <si>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</si>
  <si>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</si>
  <si>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</si>
  <si>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</si>
  <si>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</si>
  <si>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</si>
  <si>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</si>
  <si>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</si>
  <si>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</si>
  <si>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</si>
  <si>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</si>
  <si>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</si>
  <si>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</si>
  <si>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</si>
  <si>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</si>
  <si>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</si>
  <si>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</si>
  <si>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</si>
  <si>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</si>
  <si>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</si>
  <si>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</si>
  <si>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</si>
  <si>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</si>
  <si>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</si>
  <si>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</si>
  <si>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</si>
  <si>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</si>
  <si>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</si>
  <si>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</si>
  <si>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</si>
  <si>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</si>
  <si>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</si>
  <si>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</si>
  <si>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</si>
  <si>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</si>
  <si>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</si>
  <si>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</si>
  <si>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</si>
  <si>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</si>
  <si>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</si>
  <si>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</si>
  <si>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</si>
  <si>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</si>
  <si>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</si>
  <si>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</si>
  <si>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</si>
  <si>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</si>
  <si>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</si>
  <si>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</si>
  <si>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</si>
  <si>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</si>
  <si>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</si>
  <si>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</si>
  <si>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</si>
  <si>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</si>
  <si>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</si>
  <si>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</si>
  <si>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</si>
  <si>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</si>
  <si>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</si>
  <si>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</si>
  <si>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</si>
  <si>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</si>
  <si>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</si>
  <si>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</si>
  <si>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</si>
  <si>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</si>
  <si>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</si>
  <si>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</si>
  <si>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</si>
  <si>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</si>
  <si>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</si>
  <si>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</si>
  <si>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</si>
  <si>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</si>
  <si>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</si>
  <si>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</si>
  <si>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</si>
  <si>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</si>
  <si>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</si>
  <si>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</si>
  <si>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</si>
  <si>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</si>
  <si>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</si>
  <si>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</si>
  <si>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</si>
  <si>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</si>
  <si>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</si>
  <si>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</si>
  <si>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</si>
  <si>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</si>
  <si>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</si>
  <si>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</si>
  <si>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</si>
  <si>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</si>
  <si>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</si>
  <si>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</si>
  <si>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</si>
  <si>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</si>
  <si>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</si>
  <si>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</si>
  <si>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</si>
  <si>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</si>
  <si>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</si>
  <si>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</si>
  <si>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</si>
  <si>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</si>
  <si>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</si>
  <si>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</si>
  <si>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</si>
  <si>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</si>
  <si>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</si>
  <si>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</si>
  <si>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</si>
  <si>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</si>
  <si>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</si>
  <si>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</si>
  <si>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</si>
  <si>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</si>
  <si>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</si>
  <si>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</si>
  <si>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</si>
  <si>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</si>
  <si>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</si>
  <si>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</si>
  <si>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</si>
  <si>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</si>
  <si>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</si>
  <si>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</si>
  <si>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</si>
  <si>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</si>
  <si>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</si>
  <si>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</si>
  <si>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</si>
  <si>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</si>
  <si>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</si>
  <si>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</si>
  <si>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</si>
  <si>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</si>
  <si>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</si>
  <si>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</si>
  <si>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</si>
  <si>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</si>
  <si>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</si>
  <si>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</si>
  <si>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</si>
  <si>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</si>
  <si>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</si>
  <si>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</si>
  <si>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</si>
  <si>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</si>
  <si>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</si>
  <si>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</si>
  <si>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</si>
  <si>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</si>
  <si>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</si>
  <si>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</si>
  <si>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</si>
  <si>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</si>
  <si>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</si>
  <si>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</si>
  <si>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</si>
  <si>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</si>
  <si>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</si>
  <si>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</si>
  <si>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</si>
  <si>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</si>
  <si>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</si>
  <si>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</si>
  <si>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</si>
  <si>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</si>
  <si>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</si>
  <si>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</si>
  <si>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</si>
  <si>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</si>
  <si>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</si>
  <si>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</si>
  <si>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</si>
  <si>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</si>
  <si>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</si>
  <si>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</si>
  <si>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</si>
  <si>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</si>
  <si>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</si>
  <si>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</si>
  <si>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</si>
  <si>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</si>
  <si>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</si>
  <si>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</si>
  <si>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</si>
  <si>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</si>
  <si>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</si>
  <si>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</si>
  <si>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</si>
  <si>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</si>
  <si>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</si>
  <si>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</si>
  <si>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</si>
  <si>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</si>
  <si>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</si>
  <si>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</si>
  <si>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</si>
  <si>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</si>
  <si>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</si>
  <si>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</si>
  <si>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</si>
  <si>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</si>
  <si>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</si>
  <si>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</si>
  <si>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</si>
  <si>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</si>
  <si>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</si>
  <si>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</si>
  <si>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</si>
  <si>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</si>
  <si>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</si>
  <si>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</si>
  <si>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</si>
  <si>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</si>
  <si>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</si>
  <si>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</si>
  <si>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</si>
  <si>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</si>
  <si>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</si>
  <si>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</si>
  <si>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</si>
  <si>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</si>
  <si>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</si>
  <si>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</si>
  <si>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</si>
  <si>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</si>
  <si>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</si>
  <si>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</si>
  <si>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</si>
  <si>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</si>
  <si>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</si>
  <si>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</si>
  <si>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</si>
  <si>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</si>
  <si>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</si>
  <si>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</si>
  <si>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</si>
  <si>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</si>
  <si>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</si>
  <si>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</si>
  <si>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</si>
  <si>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</si>
  <si>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</si>
  <si>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</si>
  <si>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</si>
  <si>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</si>
  <si>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</si>
  <si>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</si>
  <si>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</si>
  <si>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</si>
  <si>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</si>
  <si>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</si>
  <si>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</si>
  <si>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</si>
  <si>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</si>
  <si>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</si>
  <si>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</si>
  <si>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</si>
  <si>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</si>
  <si>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</si>
  <si>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</si>
  <si>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</si>
  <si>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</si>
  <si>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</si>
  <si>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</si>
  <si>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</si>
  <si>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</si>
  <si>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</si>
  <si>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</si>
  <si>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</si>
  <si>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</si>
  <si>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</si>
  <si>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</si>
  <si>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</si>
  <si>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</si>
  <si>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</si>
  <si>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</si>
  <si>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</si>
  <si>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</si>
  <si>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</si>
  <si>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</si>
  <si>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</si>
  <si>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</si>
  <si>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</si>
  <si>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</si>
  <si>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</si>
  <si>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</si>
  <si>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</si>
  <si>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</si>
  <si>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</si>
  <si>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</si>
  <si>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</si>
  <si>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</si>
  <si>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</si>
  <si>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</si>
  <si>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</si>
  <si>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</si>
  <si>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</si>
  <si>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</si>
  <si>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</si>
  <si>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</si>
  <si>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</si>
  <si>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</si>
  <si>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</si>
  <si>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</si>
  <si>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</si>
  <si>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</si>
  <si>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</si>
  <si>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</si>
  <si>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</si>
  <si>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</si>
  <si>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</si>
  <si>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</si>
  <si>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</si>
  <si>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</si>
  <si>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</si>
  <si>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</si>
  <si>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</si>
  <si>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</si>
  <si>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</si>
  <si>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</si>
  <si>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</si>
  <si>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</si>
  <si>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</si>
  <si>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</si>
  <si>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</si>
  <si>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</si>
  <si>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</si>
  <si>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</si>
  <si>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</si>
  <si>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</si>
  <si>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</si>
  <si>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</si>
  <si>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</si>
  <si>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</si>
  <si>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</si>
  <si>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</si>
  <si>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</si>
  <si>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</si>
  <si>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</si>
  <si>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</si>
  <si>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</si>
  <si>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</si>
  <si>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</si>
  <si>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</si>
  <si>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</si>
  <si>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</si>
  <si>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</si>
  <si>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</si>
  <si>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</si>
  <si>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</si>
  <si>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</si>
  <si>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</si>
  <si>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</si>
  <si>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</si>
  <si>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</si>
  <si>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</si>
  <si>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</si>
  <si>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</si>
  <si>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</si>
  <si>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</si>
  <si>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</si>
  <si>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</si>
  <si>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</si>
  <si>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</si>
  <si>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</si>
  <si>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</si>
  <si>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</si>
  <si>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</si>
  <si>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</si>
  <si>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</si>
  <si>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</si>
  <si>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</si>
  <si>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</si>
  <si>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</si>
  <si>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</si>
  <si>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</si>
  <si>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</si>
  <si>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</si>
  <si>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</si>
  <si>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</si>
  <si>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</si>
  <si>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</si>
  <si>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</si>
  <si>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</si>
  <si>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</si>
  <si>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</si>
  <si>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</si>
  <si>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</si>
  <si>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</si>
  <si>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</si>
  <si>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</si>
  <si>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</si>
  <si>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</si>
  <si>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</si>
  <si>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</si>
  <si>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</si>
  <si>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</si>
  <si>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</si>
  <si>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</si>
  <si>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</si>
  <si>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</si>
  <si>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</si>
  <si>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</si>
  <si>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</si>
  <si>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</si>
  <si>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</si>
  <si>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</si>
  <si>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</si>
  <si>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</si>
  <si>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</si>
  <si>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</si>
  <si>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</si>
  <si>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</si>
  <si>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</si>
  <si>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</si>
  <si>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</si>
  <si>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</si>
  <si>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</si>
  <si>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</si>
  <si>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</si>
  <si>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</si>
  <si>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</si>
  <si>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</si>
  <si>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</si>
  <si>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</si>
  <si>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</si>
  <si>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</si>
  <si>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</si>
  <si>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</si>
  <si>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</si>
  <si>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</si>
  <si>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</si>
  <si>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</si>
  <si>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</si>
  <si>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</si>
  <si>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</si>
  <si>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</si>
  <si>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</si>
  <si>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</si>
  <si>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</si>
  <si>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</si>
  <si>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</si>
  <si>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</si>
  <si>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</si>
  <si>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</si>
  <si>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</si>
  <si>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</si>
  <si>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</si>
  <si>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</si>
  <si>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</si>
  <si>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</si>
  <si>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</si>
  <si>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</si>
  <si>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</si>
  <si>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</si>
  <si>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</si>
  <si>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</si>
  <si>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</si>
  <si>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</si>
  <si>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</si>
  <si>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</si>
  <si>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</si>
  <si>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</si>
  <si>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</si>
  <si>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</si>
  <si>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</si>
  <si>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</si>
  <si>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</si>
  <si>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</si>
  <si>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</si>
  <si>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</si>
  <si>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</si>
  <si>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</si>
  <si>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</si>
  <si>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</si>
  <si>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</si>
  <si>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</si>
  <si>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</si>
  <si>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</si>
  <si>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</si>
  <si>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</si>
  <si>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</si>
  <si>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</si>
  <si>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</si>
  <si>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</si>
  <si>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</si>
  <si>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</si>
  <si>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</si>
  <si>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</si>
  <si>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</si>
  <si>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</si>
  <si>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</si>
  <si>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</si>
  <si>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</si>
  <si>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</si>
  <si>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</si>
  <si>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</si>
  <si>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</si>
  <si>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</si>
  <si>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</si>
  <si>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</si>
  <si>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</si>
  <si>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</si>
  <si>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</si>
  <si>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</si>
  <si>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</si>
  <si>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</si>
  <si>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</si>
  <si>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</si>
  <si>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</si>
  <si>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</si>
  <si>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</si>
  <si>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</si>
  <si>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</si>
  <si>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</si>
  <si>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</si>
  <si>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</si>
  <si>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</si>
  <si>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</si>
  <si>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</si>
  <si>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</si>
  <si>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</si>
  <si>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</si>
  <si>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</si>
  <si>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</si>
  <si>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</si>
  <si>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</si>
  <si>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</si>
  <si>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</si>
  <si>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</si>
  <si>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</si>
  <si>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</si>
  <si>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</si>
  <si>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</si>
  <si>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</si>
  <si>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</si>
  <si>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</si>
  <si>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</si>
  <si>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</si>
  <si>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</si>
  <si>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</si>
  <si>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</si>
  <si>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</si>
  <si>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</si>
  <si>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</si>
  <si>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</si>
  <si>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</si>
  <si>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</si>
  <si>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</si>
  <si>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</si>
  <si>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</si>
  <si>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</si>
  <si>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</si>
  <si>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</si>
  <si>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</si>
  <si>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</si>
  <si>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</si>
  <si>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</si>
  <si>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</si>
  <si>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</si>
  <si>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</si>
  <si>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</si>
  <si>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</si>
  <si>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</si>
  <si>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</si>
  <si>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</si>
  <si>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</si>
  <si>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</si>
  <si>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</si>
  <si>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</si>
  <si>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</si>
  <si>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</si>
  <si>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</si>
  <si>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</si>
  <si>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</si>
  <si>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</si>
  <si>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</si>
  <si>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</si>
  <si>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</si>
  <si>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</si>
  <si>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</si>
  <si>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</si>
  <si>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</si>
  <si>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</si>
  <si>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</si>
  <si>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</si>
  <si>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</si>
  <si>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</si>
  <si>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</si>
  <si>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</si>
  <si>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</si>
  <si>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</si>
  <si>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</si>
  <si>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</si>
  <si>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</si>
  <si>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</si>
  <si>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</si>
  <si>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</si>
  <si>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</si>
  <si>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</si>
  <si>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</si>
  <si>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</si>
  <si>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</si>
  <si>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</si>
  <si>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</si>
  <si>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</si>
  <si>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</si>
  <si>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</si>
  <si>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</si>
  <si>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</si>
  <si>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</si>
  <si>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</si>
  <si>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</si>
  <si>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</si>
  <si>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</si>
  <si>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</si>
  <si>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</si>
  <si>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</si>
  <si>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</si>
  <si>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</si>
  <si>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</si>
  <si>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</si>
  <si>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</si>
  <si>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</si>
  <si>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</si>
  <si>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</si>
  <si>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</si>
  <si>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</si>
  <si>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</si>
  <si>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</si>
  <si>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</si>
  <si>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</si>
  <si>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</si>
  <si>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</si>
  <si>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</si>
  <si>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</si>
  <si>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</si>
  <si>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</si>
  <si>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</si>
  <si>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</si>
  <si>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</si>
  <si>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</si>
  <si>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</si>
  <si>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</si>
  <si>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</si>
  <si>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</si>
  <si>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</si>
  <si>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</si>
  <si>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</si>
  <si>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</si>
  <si>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</si>
  <si>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</si>
  <si>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</si>
  <si>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</si>
  <si>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</si>
  <si>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</si>
  <si>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</si>
  <si>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</si>
  <si>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</si>
  <si>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</si>
  <si>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</si>
  <si>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</si>
  <si>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</si>
  <si>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</si>
  <si>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</si>
  <si>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</si>
  <si>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</si>
  <si>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</si>
  <si>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</si>
  <si>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</si>
  <si>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</si>
  <si>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</si>
  <si>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</si>
  <si>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</si>
  <si>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</si>
  <si>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</si>
  <si>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</si>
  <si>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</si>
  <si>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</si>
  <si>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</si>
  <si>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</si>
  <si>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</si>
  <si>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</si>
  <si>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</si>
  <si>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</si>
  <si>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</si>
  <si>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</si>
  <si>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</si>
  <si>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</si>
  <si>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</si>
  <si>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</si>
  <si>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</si>
  <si>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</si>
  <si>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</si>
  <si>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</si>
  <si>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</si>
  <si>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</si>
  <si>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</si>
  <si>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</si>
  <si>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</si>
  <si>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</si>
  <si>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</si>
  <si>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</si>
  <si>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</si>
  <si>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</si>
  <si>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</si>
  <si>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</si>
  <si>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</si>
  <si>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</si>
  <si>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</si>
  <si>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</si>
  <si>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</si>
  <si>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</si>
  <si>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</si>
  <si>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</si>
  <si>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</si>
  <si>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</si>
  <si>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</si>
  <si>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</si>
  <si>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</si>
  <si>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</si>
  <si>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</si>
  <si>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</si>
  <si>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</si>
  <si>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</si>
  <si>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</si>
  <si>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</si>
  <si>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</si>
  <si>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</si>
  <si>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</si>
  <si>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</si>
  <si>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</si>
  <si>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</si>
  <si>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</si>
  <si>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</si>
  <si>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</si>
  <si>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</si>
  <si>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</si>
  <si>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</si>
  <si>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</si>
  <si>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</si>
  <si>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</si>
  <si>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</si>
  <si>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</si>
  <si>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</si>
  <si>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</si>
  <si>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</si>
  <si>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</si>
  <si>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</si>
  <si>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</si>
  <si>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</si>
  <si>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</si>
  <si>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</si>
  <si>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</si>
  <si>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</si>
  <si>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</si>
  <si>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</si>
  <si>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</si>
  <si>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</si>
  <si>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</si>
  <si>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</si>
  <si>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</si>
  <si>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</si>
  <si>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</si>
  <si>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</si>
  <si>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</si>
  <si>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</si>
  <si>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</si>
  <si>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</si>
  <si>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</si>
  <si>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</si>
  <si>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</si>
  <si>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</si>
  <si>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</si>
  <si>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</si>
  <si>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</si>
  <si>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</si>
  <si>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</si>
  <si>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</si>
  <si>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</si>
  <si>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</si>
  <si>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</si>
  <si>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</si>
  <si>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</si>
  <si>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</si>
  <si>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</si>
  <si>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</si>
  <si>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</si>
  <si>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</si>
  <si>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</si>
  <si>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</si>
  <si>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</si>
  <si>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</si>
  <si>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</si>
  <si>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</si>
  <si>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</si>
  <si>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</si>
  <si>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</si>
  <si>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</si>
  <si>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</si>
  <si>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</si>
  <si>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</si>
  <si>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</si>
  <si>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</si>
  <si>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</si>
  <si>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</si>
  <si>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</si>
  <si>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</si>
  <si>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</si>
  <si>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</si>
  <si>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</si>
  <si>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</si>
  <si>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</si>
  <si>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</si>
  <si>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</si>
  <si>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</si>
  <si>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</si>
  <si>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</si>
  <si>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</si>
  <si>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</si>
  <si>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</si>
  <si>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</si>
  <si>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</si>
  <si>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</si>
  <si>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</si>
  <si>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</si>
  <si>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</si>
  <si>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</si>
  <si>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</si>
  <si>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</si>
  <si>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</si>
  <si>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</si>
  <si>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</si>
  <si>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</si>
  <si>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</si>
  <si>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</si>
  <si>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</si>
  <si>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</si>
  <si>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</si>
  <si>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</si>
  <si>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</si>
  <si>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</si>
  <si>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</si>
  <si>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</si>
  <si>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</si>
  <si>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</si>
  <si>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</si>
  <si>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</si>
  <si>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</si>
  <si>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</si>
  <si>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</si>
  <si>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</si>
  <si>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</si>
  <si>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</si>
  <si>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</si>
  <si>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</si>
  <si>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</si>
  <si>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</si>
  <si>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</si>
  <si>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</si>
  <si>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</si>
  <si>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</si>
  <si>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</si>
  <si>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</si>
  <si>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</si>
  <si>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</si>
  <si>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</si>
  <si>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</si>
  <si>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</si>
  <si>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</si>
  <si>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</si>
  <si>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</si>
  <si>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</si>
  <si>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</si>
  <si>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</si>
  <si>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</si>
  <si>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</si>
  <si>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</si>
  <si>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</si>
  <si>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</si>
  <si>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</si>
  <si>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</si>
  <si>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</si>
  <si>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</si>
  <si>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</si>
  <si>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</si>
  <si>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</si>
  <si>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</si>
  <si>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</si>
  <si>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</si>
  <si>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</si>
  <si>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</si>
  <si>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</si>
  <si>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</si>
  <si>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</si>
  <si>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</si>
  <si>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</si>
  <si>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</si>
  <si>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</si>
  <si>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</si>
  <si>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</si>
  <si>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</si>
  <si>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</si>
  <si>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</si>
  <si>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</si>
  <si>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</si>
  <si>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</si>
  <si>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</si>
  <si>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</si>
  <si>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</si>
  <si>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</si>
  <si>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</si>
  <si>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</si>
  <si>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</si>
  <si>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</si>
  <si>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</si>
  <si>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</si>
  <si>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</si>
  <si>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</si>
  <si>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</si>
  <si>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</si>
  <si>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</si>
  <si>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</si>
  <si>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</si>
  <si>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</si>
  <si>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</si>
  <si>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</si>
  <si>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</si>
  <si>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</si>
  <si>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</si>
  <si>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</si>
  <si>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</si>
  <si>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</si>
  <si>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</si>
  <si>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</si>
  <si>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</si>
  <si>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</si>
  <si>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</si>
  <si>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</si>
  <si>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</si>
  <si>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</si>
  <si>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</si>
  <si>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</si>
  <si>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</si>
  <si>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</si>
  <si>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</si>
  <si>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</si>
  <si>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</si>
  <si>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</si>
  <si>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</si>
  <si>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</si>
  <si>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</si>
  <si>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</si>
  <si>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</si>
  <si>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</si>
  <si>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</si>
  <si>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</si>
  <si>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</si>
  <si>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</si>
  <si>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</si>
  <si>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</si>
  <si>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</si>
  <si>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</si>
  <si>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</si>
  <si>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</si>
  <si>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</si>
  <si>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</si>
  <si>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</si>
  <si>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</si>
  <si>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</si>
  <si>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</si>
  <si>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</si>
  <si>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</si>
  <si>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</si>
  <si>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</si>
  <si>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</si>
  <si>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</si>
  <si>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</si>
  <si>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</si>
  <si>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</si>
  <si>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</si>
  <si>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</si>
  <si>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</si>
  <si>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</si>
  <si>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</si>
  <si>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</si>
  <si>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</si>
  <si>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</si>
  <si>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</si>
  <si>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</si>
  <si>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</si>
  <si>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</si>
  <si>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</si>
  <si>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</si>
  <si>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</si>
  <si>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</si>
  <si>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</si>
  <si>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</si>
  <si>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</si>
  <si>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</si>
  <si>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</si>
  <si>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</si>
  <si>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</si>
  <si>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</si>
  <si>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</si>
  <si>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</si>
  <si>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</si>
  <si>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</si>
  <si>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</si>
  <si>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</si>
  <si>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</si>
  <si>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</si>
  <si>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</si>
  <si>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</si>
  <si>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</si>
  <si>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</si>
  <si>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</si>
  <si>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</si>
  <si>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</si>
  <si>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</si>
  <si>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</si>
  <si>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</si>
  <si>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</si>
  <si>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</si>
  <si>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</si>
  <si>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</si>
  <si>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</si>
  <si>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</si>
  <si>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</si>
  <si>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</si>
  <si>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</si>
  <si>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</si>
  <si>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</si>
  <si>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</si>
  <si>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</si>
  <si>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</si>
  <si>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</si>
  <si>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</si>
  <si>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</si>
  <si>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</si>
  <si>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</si>
  <si>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</si>
  <si>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</si>
  <si>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</si>
  <si>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</si>
  <si>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</si>
  <si>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</si>
  <si>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</si>
  <si>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</si>
  <si>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</si>
  <si>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</si>
  <si>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</si>
  <si>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</si>
  <si>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</si>
  <si>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</si>
  <si>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</si>
  <si>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</si>
  <si>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</si>
  <si>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</si>
  <si>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</si>
  <si>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</si>
  <si>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</si>
  <si>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</si>
  <si>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</si>
  <si>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</si>
  <si>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</si>
  <si>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</si>
  <si>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</si>
  <si>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</si>
  <si>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</si>
  <si>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</si>
  <si>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</si>
  <si>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</si>
  <si>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</si>
  <si>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</si>
  <si>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</si>
  <si>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</si>
  <si>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</si>
  <si>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</si>
  <si>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</si>
  <si>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</si>
  <si>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</si>
  <si>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</si>
  <si>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</si>
  <si>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</si>
  <si>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</si>
  <si>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</si>
  <si>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</si>
  <si>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</si>
  <si>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</si>
  <si>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</si>
  <si>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</si>
  <si>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</si>
  <si>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</si>
  <si>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</si>
  <si>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</si>
  <si>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</si>
  <si>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</si>
  <si>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</si>
  <si>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</si>
  <si>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</si>
  <si>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</si>
  <si>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</si>
  <si>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</si>
  <si>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</si>
  <si>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</si>
  <si>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</si>
  <si>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</si>
  <si>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</si>
  <si>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</si>
  <si>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</si>
  <si>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</si>
  <si>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</si>
  <si>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</si>
  <si>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</si>
  <si>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</si>
  <si>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</si>
  <si>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</si>
  <si>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</si>
  <si>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</si>
  <si>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</si>
  <si>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</si>
  <si>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</si>
  <si>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</si>
  <si>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</si>
  <si>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</si>
  <si>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</si>
  <si>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</si>
  <si>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</si>
  <si>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</si>
  <si>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</si>
  <si>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</si>
  <si>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</si>
  <si>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</si>
  <si>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</si>
  <si>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</si>
  <si>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</si>
  <si>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</si>
  <si>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</si>
  <si>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</si>
  <si>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</si>
  <si>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</si>
  <si>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</si>
  <si>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</si>
  <si>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</si>
  <si>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</si>
  <si>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</si>
  <si>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</si>
  <si>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</si>
  <si>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</si>
  <si>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</si>
  <si>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</si>
  <si>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</si>
  <si>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</si>
  <si>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</si>
  <si>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</si>
  <si>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</si>
  <si>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</si>
  <si>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</si>
  <si>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</si>
  <si>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</si>
  <si>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</si>
  <si>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</si>
  <si>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</si>
  <si>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</si>
  <si>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</si>
  <si>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</si>
  <si>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</si>
  <si>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</si>
  <si>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</si>
  <si>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</si>
  <si>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</si>
  <si>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</si>
  <si>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</si>
  <si>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</si>
  <si>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</si>
  <si>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</si>
  <si>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</si>
  <si>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</si>
  <si>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</si>
  <si>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</si>
  <si>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</si>
  <si>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</si>
  <si>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</si>
  <si>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</si>
  <si>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</si>
  <si>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</si>
  <si>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</si>
  <si>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</si>
  <si>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</si>
  <si>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</si>
  <si>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</si>
  <si>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</si>
  <si>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</si>
  <si>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</si>
  <si>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</si>
  <si>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</si>
  <si>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</si>
  <si>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</si>
  <si>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</si>
  <si>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</si>
  <si>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</si>
  <si>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</si>
  <si>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</si>
  <si>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</si>
  <si>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(%)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</si>
  <si>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</si>
  <si>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</si>
  <si>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</si>
  <si>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</si>
  <si>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</si>
  <si>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</si>
  <si>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</si>
  <si>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</si>
  <si>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</si>
  <si>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</si>
  <si>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</si>
  <si>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</si>
  <si>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</si>
  <si>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</si>
  <si>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</si>
  <si>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</si>
  <si>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</si>
  <si>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</si>
  <si>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</si>
  <si>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</si>
  <si>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</si>
  <si>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</si>
  <si>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</si>
  <si>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</si>
  <si>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</si>
  <si>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</si>
  <si>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</si>
  <si>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</si>
  <si>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</si>
  <si>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</si>
  <si>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</si>
  <si>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</si>
  <si>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</si>
  <si>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</si>
  <si>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</si>
  <si>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</si>
  <si>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</si>
  <si>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</si>
  <si>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</si>
  <si>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</si>
  <si>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</si>
  <si>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</si>
  <si>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</si>
  <si>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</si>
  <si>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</si>
  <si>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</si>
  <si>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</si>
  <si>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</si>
  <si>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</si>
  <si>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</si>
  <si>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</si>
  <si>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</si>
  <si>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Subcategory </t>
  </si>
  <si>
    <t>Column Labels</t>
  </si>
  <si>
    <t>(blank)</t>
  </si>
  <si>
    <t>Grand Total</t>
  </si>
  <si>
    <t>(All)</t>
  </si>
  <si>
    <t>Row Labels</t>
  </si>
  <si>
    <t>Count of outcomes</t>
  </si>
  <si>
    <t>Years</t>
  </si>
  <si>
    <t>Data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</si>
  <si>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</si>
  <si>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</si>
  <si>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</si>
  <si>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</si>
  <si>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</si>
  <si>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</si>
  <si>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</si>
  <si>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</si>
  <si>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</si>
  <si>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</si>
  <si>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</si>
  <si>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</si>
  <si>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</si>
  <si>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</si>
  <si>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</si>
  <si>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 xml:space="preserve">Number Canceled 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</si>
  <si>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</si>
  <si>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</si>
  <si>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</si>
  <si>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</si>
  <si>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</si>
  <si>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</si>
  <si>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</si>
  <si>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</si>
  <si>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</si>
  <si>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</si>
  <si>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</si>
  <si>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</si>
  <si>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</si>
  <si>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</si>
  <si>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</si>
  <si>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50000 or More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</si>
</sst>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0.14982578397212543</c:v>
                </c:pt>
                <c:pt idx="1">
                  <c:v>0.77257240204429301</c:v>
                </c:pt>
                <c:pt idx="2">
                  <c:v>0.84922394678492241</c:v>
                </c:pt>
                <c:pt idx="3">
                  <c:v>0.88118811881188119</c:v>
                </c:pt>
                <c:pt idx="4">
                  <c:v>0.83620689655172409</c:v>
                </c:pt>
                <c:pt idx="5">
                  <c:v>0.88</c:v>
                </c:pt>
                <c:pt idx="6">
                  <c:v>0.18888888888888888</c:v>
                </c:pt>
                <c:pt idx="7">
                  <c:v>0.90384615384615385</c:v>
                </c:pt>
                <c:pt idx="8">
                  <c:v>0.92592592592592593</c:v>
                </c:pt>
                <c:pt idx="9">
                  <c:v>0.76</c:v>
                </c:pt>
                <c:pt idx="10">
                  <c:v>0.94444444444444442</c:v>
                </c:pt>
                <c:pt idx="11">
                  <c:v>0.90740740740740744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0C43-9D79-247DFAD29E1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0.69802555168408831</c:v>
                </c:pt>
                <c:pt idx="1">
                  <c:v>0.18654173764906304</c:v>
                </c:pt>
                <c:pt idx="2">
                  <c:v>0.11973392461197339</c:v>
                </c:pt>
                <c:pt idx="3">
                  <c:v>8.9108910891089105E-2</c:v>
                </c:pt>
                <c:pt idx="4">
                  <c:v>0.12931034482758622</c:v>
                </c:pt>
                <c:pt idx="5">
                  <c:v>0.08</c:v>
                </c:pt>
                <c:pt idx="6">
                  <c:v>0.81111111111111112</c:v>
                </c:pt>
                <c:pt idx="7">
                  <c:v>7.6923076923076927E-2</c:v>
                </c:pt>
                <c:pt idx="8">
                  <c:v>7.407407407407407E-2</c:v>
                </c:pt>
                <c:pt idx="9">
                  <c:v>0.16</c:v>
                </c:pt>
                <c:pt idx="10">
                  <c:v>5.5555555555555552E-2</c:v>
                </c:pt>
                <c:pt idx="11">
                  <c:v>3.7037037037037035E-2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3-0C43-9D79-247DFAD29E1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0.15214866434378629</c:v>
                </c:pt>
                <c:pt idx="1">
                  <c:v>4.0885860306643949E-2</c:v>
                </c:pt>
                <c:pt idx="2">
                  <c:v>3.1042128603104215E-2</c:v>
                </c:pt>
                <c:pt idx="3">
                  <c:v>2.9702970297029702E-2</c:v>
                </c:pt>
                <c:pt idx="4">
                  <c:v>3.4482758620689655E-2</c:v>
                </c:pt>
                <c:pt idx="5">
                  <c:v>0.04</c:v>
                </c:pt>
                <c:pt idx="6">
                  <c:v>0</c:v>
                </c:pt>
                <c:pt idx="7">
                  <c:v>1.9230769230769232E-2</c:v>
                </c:pt>
                <c:pt idx="8">
                  <c:v>0</c:v>
                </c:pt>
                <c:pt idx="9">
                  <c:v>0.08</c:v>
                </c:pt>
                <c:pt idx="10">
                  <c:v>0</c:v>
                </c:pt>
                <c:pt idx="11">
                  <c:v>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3-0C43-9D79-247DFAD2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02096"/>
        <c:axId val="367159360"/>
      </c:lineChart>
      <c:catAx>
        <c:axId val="3672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59360"/>
        <c:crosses val="autoZero"/>
        <c:auto val="1"/>
        <c:lblAlgn val="ctr"/>
        <c:lblOffset val="100"/>
        <c:noMultiLvlLbl val="0"/>
      </c:catAx>
      <c:valAx>
        <c:axId val="3671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 by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Thearter</a:t>
            </a:r>
            <a:r>
              <a:rPr lang="en-US" baseline="0"/>
              <a:t> Outcomes by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6-CA41-903F-BA7A2BF2A1B4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6-CA41-903F-BA7A2BF2A1B4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6-CA41-903F-BA7A2BF2A1B4}"/>
            </c:ext>
          </c:extLst>
        </c:ser>
        <c:ser>
          <c:idx val="3"/>
          <c:order val="3"/>
          <c:tx>
            <c:strRef>
              <c:f>'Theater Outcome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6-CA41-903F-BA7A2BF2A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68607"/>
        <c:axId val="286670255"/>
      </c:lineChart>
      <c:catAx>
        <c:axId val="28666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70255"/>
        <c:crosses val="autoZero"/>
        <c:auto val="1"/>
        <c:lblAlgn val="ctr"/>
        <c:lblOffset val="100"/>
        <c:noMultiLvlLbl val="0"/>
      </c:catAx>
      <c:valAx>
        <c:axId val="2866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6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[Kickstarter_challenge.xlsx.xlsx]Outcomes Based on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Launched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Date'!$B$6:$B$19</c:f>
              <c:numCache>
                <c:formatCode>General</c:formatCode>
                <c:ptCount val="13"/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43</c:v>
                </c:pt>
                <c:pt idx="8">
                  <c:v>33</c:v>
                </c:pt>
                <c:pt idx="9">
                  <c:v>24</c:v>
                </c:pt>
                <c:pt idx="10">
                  <c:v>20</c:v>
                </c:pt>
                <c:pt idx="11">
                  <c:v>37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8-334F-99EF-EDA95D7D66F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Date'!$C$6:$C$19</c:f>
              <c:numCache>
                <c:formatCode>General</c:formatCode>
                <c:ptCount val="13"/>
                <c:pt idx="1">
                  <c:v>149</c:v>
                </c:pt>
                <c:pt idx="2">
                  <c:v>106</c:v>
                </c:pt>
                <c:pt idx="3">
                  <c:v>108</c:v>
                </c:pt>
                <c:pt idx="4">
                  <c:v>102</c:v>
                </c:pt>
                <c:pt idx="5">
                  <c:v>126</c:v>
                </c:pt>
                <c:pt idx="6">
                  <c:v>147</c:v>
                </c:pt>
                <c:pt idx="7">
                  <c:v>150</c:v>
                </c:pt>
                <c:pt idx="8">
                  <c:v>134</c:v>
                </c:pt>
                <c:pt idx="9">
                  <c:v>127</c:v>
                </c:pt>
                <c:pt idx="10">
                  <c:v>149</c:v>
                </c:pt>
                <c:pt idx="11">
                  <c:v>114</c:v>
                </c:pt>
                <c:pt idx="1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8-334F-99EF-EDA95D7D66F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Date'!$D$6:$D$19</c:f>
              <c:numCache>
                <c:formatCode>General</c:formatCode>
                <c:ptCount val="13"/>
                <c:pt idx="1">
                  <c:v>2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8-334F-99EF-EDA95D7D66F6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Date'!$E$6:$E$19</c:f>
              <c:numCache>
                <c:formatCode>General</c:formatCode>
                <c:ptCount val="13"/>
                <c:pt idx="1">
                  <c:v>182</c:v>
                </c:pt>
                <c:pt idx="2">
                  <c:v>202</c:v>
                </c:pt>
                <c:pt idx="3">
                  <c:v>180</c:v>
                </c:pt>
                <c:pt idx="4">
                  <c:v>192</c:v>
                </c:pt>
                <c:pt idx="5">
                  <c:v>234</c:v>
                </c:pt>
                <c:pt idx="6">
                  <c:v>211</c:v>
                </c:pt>
                <c:pt idx="7">
                  <c:v>194</c:v>
                </c:pt>
                <c:pt idx="8">
                  <c:v>166</c:v>
                </c:pt>
                <c:pt idx="9">
                  <c:v>147</c:v>
                </c:pt>
                <c:pt idx="10">
                  <c:v>183</c:v>
                </c:pt>
                <c:pt idx="11">
                  <c:v>183</c:v>
                </c:pt>
                <c:pt idx="1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8-334F-99EF-EDA95D7D66F6}"/>
            </c:ext>
          </c:extLst>
        </c:ser>
        <c:ser>
          <c:idx val="4"/>
          <c:order val="4"/>
          <c:tx>
            <c:strRef>
              <c:f>'Outcomes Based on Launch Date'!$F$4:$F$5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8-334F-99EF-EDA95D7D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24463"/>
        <c:axId val="274126111"/>
      </c:lineChart>
      <c:catAx>
        <c:axId val="2741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26111"/>
        <c:crosses val="autoZero"/>
        <c:auto val="1"/>
        <c:lblAlgn val="ctr"/>
        <c:lblOffset val="100"/>
        <c:noMultiLvlLbl val="0"/>
      </c:catAx>
      <c:valAx>
        <c:axId val="2741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76200</xdr:rowOff>
    </xdr:from>
    <xdr:to>
      <xdr:col>17</xdr:col>
      <xdr:colOff>749300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3BA03-9BAC-F943-8EC8-343BFACFF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11</xdr:row>
      <xdr:rowOff>69850</xdr:rowOff>
    </xdr:from>
    <xdr:to>
      <xdr:col>12</xdr:col>
      <xdr:colOff>44450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98856-FE56-2B41-6C0B-1EF982173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5</xdr:row>
      <xdr:rowOff>184150</xdr:rowOff>
    </xdr:from>
    <xdr:to>
      <xdr:col>13</xdr:col>
      <xdr:colOff>387350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5B1C1-9A10-F556-333B-1BF201FA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ad Ali" refreshedDate="44856.805487384256" createdVersion="8" refreshedVersion="8" minRefreshableVersion="3" recordCount="4115" xr:uid="{5D4EEED1-5258-C84C-90F0-F59D8973B882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(%)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 " numFmtId="0">
      <sharedItems containsBlank="1"/>
    </cacheField>
    <cacheField name="Data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ad Ali" refreshedDate="44871.15477685185" createdVersion="8" refreshedVersion="8" minRefreshableVersion="3" recordCount="12" xr:uid="{BCECB96A-9F1C-EF42-A211-BA3ABD698DE9}">
  <cacheSource type="worksheet">
    <worksheetSource ref="A1:H13" sheet="Outcomes Based on Goals"/>
  </cacheSource>
  <cacheFields count="8">
    <cacheField name="Goal" numFmtId="0">
      <sharedItems/>
    </cacheField>
    <cacheField name="Number Successful" numFmtId="0">
      <sharedItems containsSemiMixedTypes="0" containsString="0" containsNumber="1" containsInteger="1" minValue="17" maxValue="907" count="12">
        <n v="258"/>
        <n v="907"/>
        <n v="383"/>
        <n v="178"/>
        <n v="97"/>
        <n v="66"/>
        <n v="51"/>
        <n v="47"/>
        <n v="25"/>
        <n v="19"/>
        <n v="17"/>
        <n v="147"/>
      </sharedItems>
    </cacheField>
    <cacheField name="Number Failed" numFmtId="0">
      <sharedItems containsSemiMixedTypes="0" containsString="0" containsNumber="1" containsInteger="1" minValue="1" maxValue="1202"/>
    </cacheField>
    <cacheField name="Number Canceled " numFmtId="0">
      <sharedItems containsSemiMixedTypes="0" containsString="0" containsNumber="1" containsInteger="1" minValue="0" maxValue="262"/>
    </cacheField>
    <cacheField name="Total Projects " numFmtId="0">
      <sharedItems containsSemiMixedTypes="0" containsString="0" containsNumber="1" containsInteger="1" minValue="18" maxValue="1722"/>
    </cacheField>
    <cacheField name="Percentage Successful" numFmtId="9">
      <sharedItems containsSemiMixedTypes="0" containsString="0" containsNumber="1" minValue="0.14982578397212543" maxValue="0.94444444444444442"/>
    </cacheField>
    <cacheField name="Percentage Failed" numFmtId="9">
      <sharedItems containsSemiMixedTypes="0" containsString="0" containsNumber="1" minValue="3.7037037037037035E-2" maxValue="0.81111111111111112"/>
    </cacheField>
    <cacheField name="Percentage Canceled" numFmtId="9">
      <sharedItems containsSemiMixedTypes="0" containsString="0" containsNumber="1" minValue="0" maxValue="0.152148664343786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</r>
  <r>
    <m/>
    <m/>
    <m/>
    <m/>
    <m/>
    <x v="4"/>
    <m/>
    <m/>
    <m/>
    <m/>
    <m/>
    <m/>
    <m/>
    <m/>
    <m/>
    <m/>
    <x v="9"/>
    <m/>
    <x v="411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Less than 1000"/>
    <x v="0"/>
    <n v="1202"/>
    <n v="262"/>
    <n v="1722"/>
    <n v="0.14982578397212543"/>
    <n v="0.69802555168408831"/>
    <n v="0.15214866434378629"/>
  </r>
  <r>
    <s v="1000 to 4999"/>
    <x v="1"/>
    <n v="219"/>
    <n v="48"/>
    <n v="1174"/>
    <n v="0.77257240204429301"/>
    <n v="0.18654173764906304"/>
    <n v="4.0885860306643949E-2"/>
  </r>
  <r>
    <s v="5000 to 9999"/>
    <x v="2"/>
    <n v="54"/>
    <n v="14"/>
    <n v="451"/>
    <n v="0.84922394678492241"/>
    <n v="0.11973392461197339"/>
    <n v="3.1042128603104215E-2"/>
  </r>
  <r>
    <s v="10000 to14999"/>
    <x v="3"/>
    <n v="18"/>
    <n v="6"/>
    <n v="202"/>
    <n v="0.88118811881188119"/>
    <n v="8.9108910891089105E-2"/>
    <n v="2.9702970297029702E-2"/>
  </r>
  <r>
    <s v="15000 to 19999"/>
    <x v="4"/>
    <n v="15"/>
    <n v="4"/>
    <n v="116"/>
    <n v="0.83620689655172409"/>
    <n v="0.12931034482758622"/>
    <n v="3.4482758620689655E-2"/>
  </r>
  <r>
    <s v="20000 to 24999"/>
    <x v="5"/>
    <n v="6"/>
    <n v="3"/>
    <n v="75"/>
    <n v="0.88"/>
    <n v="0.08"/>
    <n v="0.04"/>
  </r>
  <r>
    <s v="25000 to 29999"/>
    <x v="6"/>
    <n v="219"/>
    <n v="0"/>
    <n v="270"/>
    <n v="0.18888888888888888"/>
    <n v="0.81111111111111112"/>
    <n v="0"/>
  </r>
  <r>
    <s v="30000 to 34999"/>
    <x v="7"/>
    <n v="4"/>
    <n v="1"/>
    <n v="52"/>
    <n v="0.90384615384615385"/>
    <n v="7.6923076923076927E-2"/>
    <n v="1.9230769230769232E-2"/>
  </r>
  <r>
    <s v="35000 to 39999"/>
    <x v="8"/>
    <n v="2"/>
    <n v="0"/>
    <n v="27"/>
    <n v="0.92592592592592593"/>
    <n v="7.407407407407407E-2"/>
    <n v="0"/>
  </r>
  <r>
    <s v="40000 to 44999"/>
    <x v="9"/>
    <n v="4"/>
    <n v="2"/>
    <n v="25"/>
    <n v="0.76"/>
    <n v="0.16"/>
    <n v="0.08"/>
  </r>
  <r>
    <s v="45000 to 49999"/>
    <x v="10"/>
    <n v="1"/>
    <n v="0"/>
    <n v="18"/>
    <n v="0.94444444444444442"/>
    <n v="5.5555555555555552E-2"/>
    <n v="0"/>
  </r>
  <r>
    <s v="50000 or More "/>
    <x v="11"/>
    <n v="6"/>
    <n v="9"/>
    <n v="162"/>
    <n v="0.90740740740740744"/>
    <n v="3.7037037037037035E-2"/>
    <n v="5.555555555555555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62089-29BD-3042-8A4F-174F04AEF96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1:K38" firstHeaderRow="1" firstDataRow="1" firstDataCol="0"/>
  <pivotFields count="8"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8BD20-D714-AC46-A6A0-756360636B63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379CF-7FE6-C74D-80B1-3E8E5582FBCB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>
      <selection activeCell="S3" sqref="S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83203125" customWidth="1"/>
    <col min="16" max="16" width="21" customWidth="1"/>
    <col min="17" max="17" width="41.1640625" customWidth="1"/>
    <col min="18" max="18" width="20.1640625" customWidth="1"/>
    <col min="19" max="19" width="20.83203125" style="14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5" t="s">
        <v>8367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ROUND(E2/L2,2)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>
        <f>YEAR(S2)</f>
        <v>2015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ROUND(E3/L3,2)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>
        <f t="shared" ref="T3:T66" si="3">YEAR(S3)</f>
        <v>2017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>
        <f t="shared" si="3"/>
        <v>2016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>
        <f t="shared" si="3"/>
        <v>2014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>
        <f t="shared" si="3"/>
        <v>2015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>
        <f t="shared" si="3"/>
        <v>2016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>
        <f t="shared" si="3"/>
        <v>2014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>
        <f t="shared" si="3"/>
        <v>2016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>
        <f t="shared" si="3"/>
        <v>2016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>
        <f t="shared" si="3"/>
        <v>2016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>
        <f t="shared" si="3"/>
        <v>2014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>
        <f t="shared" si="3"/>
        <v>2016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>
        <f t="shared" si="3"/>
        <v>2014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>
        <f t="shared" si="3"/>
        <v>2016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>
        <f t="shared" si="3"/>
        <v>2014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>
        <f t="shared" si="3"/>
        <v>2015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>
        <f t="shared" si="3"/>
        <v>2014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>
        <f t="shared" si="3"/>
        <v>2014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>
        <f t="shared" si="3"/>
        <v>2014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>
        <f t="shared" si="3"/>
        <v>2015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>
        <f t="shared" si="3"/>
        <v>2015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>
        <f t="shared" si="3"/>
        <v>2014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>
        <f t="shared" si="3"/>
        <v>2014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>
        <f t="shared" si="3"/>
        <v>2015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>
        <f t="shared" si="3"/>
        <v>2015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>
        <f t="shared" si="3"/>
        <v>2015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>
        <f t="shared" si="3"/>
        <v>2014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>
        <f t="shared" si="3"/>
        <v>2014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>
        <f t="shared" si="3"/>
        <v>2015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>
        <f t="shared" si="3"/>
        <v>2014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>
        <f t="shared" si="3"/>
        <v>2014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>
        <f t="shared" si="3"/>
        <v>2016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>
        <f t="shared" si="3"/>
        <v>2016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>
        <f t="shared" si="3"/>
        <v>2015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>
        <f t="shared" si="3"/>
        <v>2014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>
        <f t="shared" si="3"/>
        <v>2015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>
        <f t="shared" si="3"/>
        <v>2015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>
        <f t="shared" si="3"/>
        <v>2015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>
        <f t="shared" si="3"/>
        <v>2013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>
        <f t="shared" si="3"/>
        <v>2014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>
        <f t="shared" si="3"/>
        <v>2014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>
        <f t="shared" si="3"/>
        <v>2014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>
        <f t="shared" si="3"/>
        <v>2014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>
        <f t="shared" si="3"/>
        <v>2014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>
        <f t="shared" si="3"/>
        <v>2014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>
        <f t="shared" si="3"/>
        <v>2016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>
        <f t="shared" si="3"/>
        <v>2015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>
        <f t="shared" si="3"/>
        <v>2014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>
        <f t="shared" si="3"/>
        <v>2015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>
        <f t="shared" si="3"/>
        <v>2015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>
        <f t="shared" si="3"/>
        <v>2014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>
        <f t="shared" si="3"/>
        <v>2015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>
        <f t="shared" si="3"/>
        <v>2014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>
        <f t="shared" si="3"/>
        <v>2014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>
        <f t="shared" si="3"/>
        <v>2015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>
        <f t="shared" si="3"/>
        <v>2016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>
        <f t="shared" si="3"/>
        <v>2015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>
        <f t="shared" si="3"/>
        <v>2015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>
        <f t="shared" si="3"/>
        <v>2014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>
        <f t="shared" si="3"/>
        <v>2015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>
        <f t="shared" si="3"/>
        <v>2014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>
        <f t="shared" si="3"/>
        <v>2013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>
        <f t="shared" si="3"/>
        <v>2013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>
        <f t="shared" si="3"/>
        <v>2013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>
        <f t="shared" si="3"/>
        <v>2013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ROUND(E67/L67,2)</f>
        <v>132.05000000000001</v>
      </c>
      <c r="Q67" s="10" t="s">
        <v>8308</v>
      </c>
      <c r="R67" t="s">
        <v>8310</v>
      </c>
      <c r="S67" s="14">
        <f t="shared" ref="S67:S130" si="6">(((J67/60)/60)/24)+DATE(1970,1,1)</f>
        <v>41835.821226851855</v>
      </c>
      <c r="T67">
        <f t="shared" ref="T67:T130" si="7">YEAR(S67)</f>
        <v>2014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4">
        <f t="shared" si="6"/>
        <v>42539.849768518514</v>
      </c>
      <c r="T68">
        <f t="shared" si="7"/>
        <v>2016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4">
        <f t="shared" si="6"/>
        <v>41075.583379629628</v>
      </c>
      <c r="T69">
        <f t="shared" si="7"/>
        <v>2012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4">
        <f t="shared" si="6"/>
        <v>41663.569340277776</v>
      </c>
      <c r="T70">
        <f t="shared" si="7"/>
        <v>2014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4">
        <f t="shared" si="6"/>
        <v>40786.187789351854</v>
      </c>
      <c r="T71">
        <f t="shared" si="7"/>
        <v>2011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4">
        <f t="shared" si="6"/>
        <v>40730.896354166667</v>
      </c>
      <c r="T72">
        <f t="shared" si="7"/>
        <v>2011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4">
        <f t="shared" si="6"/>
        <v>40997.271493055552</v>
      </c>
      <c r="T73">
        <f t="shared" si="7"/>
        <v>2012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4">
        <f t="shared" si="6"/>
        <v>41208.010196759256</v>
      </c>
      <c r="T74">
        <f t="shared" si="7"/>
        <v>2012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4">
        <f t="shared" si="6"/>
        <v>40587.75675925926</v>
      </c>
      <c r="T75">
        <f t="shared" si="7"/>
        <v>2011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4">
        <f t="shared" si="6"/>
        <v>42360.487210648149</v>
      </c>
      <c r="T76">
        <f t="shared" si="7"/>
        <v>2015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4">
        <f t="shared" si="6"/>
        <v>41357.209166666667</v>
      </c>
      <c r="T77">
        <f t="shared" si="7"/>
        <v>2013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4">
        <f t="shared" si="6"/>
        <v>40844.691643518519</v>
      </c>
      <c r="T78">
        <f t="shared" si="7"/>
        <v>2011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4">
        <f t="shared" si="6"/>
        <v>40997.144872685189</v>
      </c>
      <c r="T79">
        <f t="shared" si="7"/>
        <v>2012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4">
        <f t="shared" si="6"/>
        <v>42604.730567129634</v>
      </c>
      <c r="T80">
        <f t="shared" si="7"/>
        <v>2016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4">
        <f t="shared" si="6"/>
        <v>41724.776539351849</v>
      </c>
      <c r="T81">
        <f t="shared" si="7"/>
        <v>2014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4">
        <f t="shared" si="6"/>
        <v>41583.083981481483</v>
      </c>
      <c r="T82">
        <f t="shared" si="7"/>
        <v>2013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4">
        <f t="shared" si="6"/>
        <v>41100.158877314818</v>
      </c>
      <c r="T83">
        <f t="shared" si="7"/>
        <v>2012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4">
        <f t="shared" si="6"/>
        <v>40795.820150462961</v>
      </c>
      <c r="T84">
        <f t="shared" si="7"/>
        <v>2011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4">
        <f t="shared" si="6"/>
        <v>42042.615613425922</v>
      </c>
      <c r="T85">
        <f t="shared" si="7"/>
        <v>2015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4">
        <f t="shared" si="6"/>
        <v>40648.757939814815</v>
      </c>
      <c r="T86">
        <f t="shared" si="7"/>
        <v>2011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4">
        <f t="shared" si="6"/>
        <v>40779.125428240739</v>
      </c>
      <c r="T87">
        <f t="shared" si="7"/>
        <v>2011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4">
        <f t="shared" si="6"/>
        <v>42291.556076388893</v>
      </c>
      <c r="T88">
        <f t="shared" si="7"/>
        <v>2015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4">
        <f t="shared" si="6"/>
        <v>40322.53938657407</v>
      </c>
      <c r="T89">
        <f t="shared" si="7"/>
        <v>2010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4">
        <f t="shared" si="6"/>
        <v>41786.65892361111</v>
      </c>
      <c r="T90">
        <f t="shared" si="7"/>
        <v>2014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4">
        <f t="shared" si="6"/>
        <v>41402.752222222225</v>
      </c>
      <c r="T91">
        <f t="shared" si="7"/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4">
        <f t="shared" si="6"/>
        <v>40706.297442129631</v>
      </c>
      <c r="T92">
        <f t="shared" si="7"/>
        <v>2011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4">
        <f t="shared" si="6"/>
        <v>40619.402361111112</v>
      </c>
      <c r="T93">
        <f t="shared" si="7"/>
        <v>2011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4">
        <f t="shared" si="6"/>
        <v>42721.198877314819</v>
      </c>
      <c r="T94">
        <f t="shared" si="7"/>
        <v>2016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4">
        <f t="shared" si="6"/>
        <v>41065.858067129629</v>
      </c>
      <c r="T95">
        <f t="shared" si="7"/>
        <v>2012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4">
        <f t="shared" si="6"/>
        <v>41716.717847222222</v>
      </c>
      <c r="T96">
        <f t="shared" si="7"/>
        <v>2014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4">
        <f t="shared" si="6"/>
        <v>40935.005104166667</v>
      </c>
      <c r="T97">
        <f t="shared" si="7"/>
        <v>2012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4">
        <f t="shared" si="6"/>
        <v>40324.662511574075</v>
      </c>
      <c r="T98">
        <f t="shared" si="7"/>
        <v>2010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4">
        <f t="shared" si="6"/>
        <v>40706.135208333333</v>
      </c>
      <c r="T99">
        <f t="shared" si="7"/>
        <v>2011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4">
        <f t="shared" si="6"/>
        <v>41214.79483796296</v>
      </c>
      <c r="T100">
        <f t="shared" si="7"/>
        <v>2012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4">
        <f t="shared" si="6"/>
        <v>41631.902766203704</v>
      </c>
      <c r="T101">
        <f t="shared" si="7"/>
        <v>2013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4">
        <f t="shared" si="6"/>
        <v>41197.753310185188</v>
      </c>
      <c r="T102">
        <f t="shared" si="7"/>
        <v>2012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4">
        <f t="shared" si="6"/>
        <v>41274.776736111111</v>
      </c>
      <c r="T103">
        <f t="shared" si="7"/>
        <v>2012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4">
        <f t="shared" si="6"/>
        <v>40505.131168981483</v>
      </c>
      <c r="T104">
        <f t="shared" si="7"/>
        <v>2010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4">
        <f t="shared" si="6"/>
        <v>41682.805902777778</v>
      </c>
      <c r="T105">
        <f t="shared" si="7"/>
        <v>2014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4">
        <f t="shared" si="6"/>
        <v>40612.695208333331</v>
      </c>
      <c r="T106">
        <f t="shared" si="7"/>
        <v>2011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4">
        <f t="shared" si="6"/>
        <v>42485.724768518514</v>
      </c>
      <c r="T107">
        <f t="shared" si="7"/>
        <v>2016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4">
        <f t="shared" si="6"/>
        <v>40987.776631944449</v>
      </c>
      <c r="T108">
        <f t="shared" si="7"/>
        <v>2012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4">
        <f t="shared" si="6"/>
        <v>40635.982488425929</v>
      </c>
      <c r="T109">
        <f t="shared" si="7"/>
        <v>2011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4">
        <f t="shared" si="6"/>
        <v>41365.613078703704</v>
      </c>
      <c r="T110">
        <f t="shared" si="7"/>
        <v>2013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4">
        <f t="shared" si="6"/>
        <v>40570.025810185187</v>
      </c>
      <c r="T111">
        <f t="shared" si="7"/>
        <v>2011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4">
        <f t="shared" si="6"/>
        <v>41557.949687500004</v>
      </c>
      <c r="T112">
        <f t="shared" si="7"/>
        <v>2013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4">
        <f t="shared" si="6"/>
        <v>42125.333182870367</v>
      </c>
      <c r="T113">
        <f t="shared" si="7"/>
        <v>2015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4">
        <f t="shared" si="6"/>
        <v>41718.043032407404</v>
      </c>
      <c r="T114">
        <f t="shared" si="7"/>
        <v>2014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4">
        <f t="shared" si="6"/>
        <v>40753.758425925924</v>
      </c>
      <c r="T115">
        <f t="shared" si="7"/>
        <v>2011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4">
        <f t="shared" si="6"/>
        <v>40861.27416666667</v>
      </c>
      <c r="T116">
        <f t="shared" si="7"/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4">
        <f t="shared" si="6"/>
        <v>40918.738935185182</v>
      </c>
      <c r="T117">
        <f t="shared" si="7"/>
        <v>2012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4">
        <f t="shared" si="6"/>
        <v>40595.497164351851</v>
      </c>
      <c r="T118">
        <f t="shared" si="7"/>
        <v>2011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4">
        <f t="shared" si="6"/>
        <v>40248.834999999999</v>
      </c>
      <c r="T119">
        <f t="shared" si="7"/>
        <v>2010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4">
        <f t="shared" si="6"/>
        <v>40723.053657407407</v>
      </c>
      <c r="T120">
        <f t="shared" si="7"/>
        <v>2011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4">
        <f t="shared" si="6"/>
        <v>40739.069282407407</v>
      </c>
      <c r="T121">
        <f t="shared" si="7"/>
        <v>2011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4">
        <f t="shared" si="6"/>
        <v>42616.049849537041</v>
      </c>
      <c r="T122">
        <f t="shared" si="7"/>
        <v>2016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4">
        <f t="shared" si="6"/>
        <v>42096.704976851848</v>
      </c>
      <c r="T123">
        <f t="shared" si="7"/>
        <v>2015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 t="e">
        <f t="shared" si="5"/>
        <v>#DIV/0!</v>
      </c>
      <c r="Q124" s="10" t="s">
        <v>8308</v>
      </c>
      <c r="R124" t="s">
        <v>8311</v>
      </c>
      <c r="S124" s="14">
        <f t="shared" si="6"/>
        <v>42593.431793981479</v>
      </c>
      <c r="T124">
        <f t="shared" si="7"/>
        <v>2016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4">
        <f t="shared" si="6"/>
        <v>41904.781990740739</v>
      </c>
      <c r="T125">
        <f t="shared" si="7"/>
        <v>2014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 t="e">
        <f t="shared" si="5"/>
        <v>#DIV/0!</v>
      </c>
      <c r="Q126" s="10" t="s">
        <v>8308</v>
      </c>
      <c r="R126" t="s">
        <v>8311</v>
      </c>
      <c r="S126" s="14">
        <f t="shared" si="6"/>
        <v>42114.928726851853</v>
      </c>
      <c r="T126">
        <f t="shared" si="7"/>
        <v>2015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4">
        <f t="shared" si="6"/>
        <v>42709.993981481486</v>
      </c>
      <c r="T127">
        <f t="shared" si="7"/>
        <v>2016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4">
        <f t="shared" si="6"/>
        <v>42135.589548611111</v>
      </c>
      <c r="T128">
        <f t="shared" si="7"/>
        <v>2015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4">
        <f t="shared" si="6"/>
        <v>42067.62431712963</v>
      </c>
      <c r="T129">
        <f t="shared" si="7"/>
        <v>2015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0" t="s">
        <v>8308</v>
      </c>
      <c r="R130" t="s">
        <v>8311</v>
      </c>
      <c r="S130" s="14">
        <f t="shared" si="6"/>
        <v>42628.22792824074</v>
      </c>
      <c r="T130">
        <f t="shared" si="7"/>
        <v>2016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 t="e">
        <f t="shared" ref="P131:P194" si="9">ROUND(E131/L131,2)</f>
        <v>#DIV/0!</v>
      </c>
      <c r="Q131" s="10" t="s">
        <v>8308</v>
      </c>
      <c r="R131" t="s">
        <v>8311</v>
      </c>
      <c r="S131" s="14">
        <f t="shared" ref="S131:S194" si="10">(((J131/60)/60)/24)+DATE(1970,1,1)</f>
        <v>41882.937303240738</v>
      </c>
      <c r="T131">
        <f t="shared" ref="T131:T194" si="11">YEAR(S131)</f>
        <v>2014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 t="e">
        <f t="shared" si="9"/>
        <v>#DIV/0!</v>
      </c>
      <c r="Q132" s="10" t="s">
        <v>8308</v>
      </c>
      <c r="R132" t="s">
        <v>8311</v>
      </c>
      <c r="S132" s="14">
        <f t="shared" si="10"/>
        <v>41778.915416666663</v>
      </c>
      <c r="T132">
        <f t="shared" si="11"/>
        <v>2014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 t="e">
        <f t="shared" si="9"/>
        <v>#DIV/0!</v>
      </c>
      <c r="Q133" s="10" t="s">
        <v>8308</v>
      </c>
      <c r="R133" t="s">
        <v>8311</v>
      </c>
      <c r="S133" s="14">
        <f t="shared" si="10"/>
        <v>42541.837511574078</v>
      </c>
      <c r="T133">
        <f t="shared" si="11"/>
        <v>2016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4">
        <f t="shared" si="10"/>
        <v>41905.812581018516</v>
      </c>
      <c r="T134">
        <f t="shared" si="11"/>
        <v>2014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 t="e">
        <f t="shared" si="9"/>
        <v>#DIV/0!</v>
      </c>
      <c r="Q135" s="10" t="s">
        <v>8308</v>
      </c>
      <c r="R135" t="s">
        <v>8311</v>
      </c>
      <c r="S135" s="14">
        <f t="shared" si="10"/>
        <v>42491.80768518518</v>
      </c>
      <c r="T135">
        <f t="shared" si="11"/>
        <v>2016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 t="e">
        <f t="shared" si="9"/>
        <v>#DIV/0!</v>
      </c>
      <c r="Q136" s="10" t="s">
        <v>8308</v>
      </c>
      <c r="R136" t="s">
        <v>8311</v>
      </c>
      <c r="S136" s="14">
        <f t="shared" si="10"/>
        <v>42221.909930555557</v>
      </c>
      <c r="T136">
        <f t="shared" si="11"/>
        <v>2015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4">
        <f t="shared" si="10"/>
        <v>41788.381909722222</v>
      </c>
      <c r="T137">
        <f t="shared" si="11"/>
        <v>2014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 t="e">
        <f t="shared" si="9"/>
        <v>#DIV/0!</v>
      </c>
      <c r="Q138" s="10" t="s">
        <v>8308</v>
      </c>
      <c r="R138" t="s">
        <v>8311</v>
      </c>
      <c r="S138" s="14">
        <f t="shared" si="10"/>
        <v>42096.410115740742</v>
      </c>
      <c r="T138">
        <f t="shared" si="11"/>
        <v>2015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 t="e">
        <f t="shared" si="9"/>
        <v>#DIV/0!</v>
      </c>
      <c r="Q139" s="10" t="s">
        <v>8308</v>
      </c>
      <c r="R139" t="s">
        <v>8311</v>
      </c>
      <c r="S139" s="14">
        <f t="shared" si="10"/>
        <v>42239.573993055557</v>
      </c>
      <c r="T139">
        <f t="shared" si="11"/>
        <v>2015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4">
        <f t="shared" si="10"/>
        <v>42186.257418981477</v>
      </c>
      <c r="T140">
        <f t="shared" si="11"/>
        <v>2015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4">
        <f t="shared" si="10"/>
        <v>42187.920972222222</v>
      </c>
      <c r="T141">
        <f t="shared" si="11"/>
        <v>2015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 t="e">
        <f t="shared" si="9"/>
        <v>#DIV/0!</v>
      </c>
      <c r="Q142" s="10" t="s">
        <v>8308</v>
      </c>
      <c r="R142" t="s">
        <v>8311</v>
      </c>
      <c r="S142" s="14">
        <f t="shared" si="10"/>
        <v>42053.198287037041</v>
      </c>
      <c r="T142">
        <f t="shared" si="11"/>
        <v>2015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4">
        <f t="shared" si="10"/>
        <v>42110.153043981481</v>
      </c>
      <c r="T143">
        <f t="shared" si="11"/>
        <v>2015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4">
        <f t="shared" si="10"/>
        <v>41938.893263888887</v>
      </c>
      <c r="T144">
        <f t="shared" si="11"/>
        <v>2014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 t="e">
        <f t="shared" si="9"/>
        <v>#DIV/0!</v>
      </c>
      <c r="Q145" s="10" t="s">
        <v>8308</v>
      </c>
      <c r="R145" t="s">
        <v>8311</v>
      </c>
      <c r="S145" s="14">
        <f t="shared" si="10"/>
        <v>42559.064143518524</v>
      </c>
      <c r="T145">
        <f t="shared" si="11"/>
        <v>2016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4">
        <f t="shared" si="10"/>
        <v>42047.762407407412</v>
      </c>
      <c r="T146">
        <f t="shared" si="11"/>
        <v>2015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4">
        <f t="shared" si="10"/>
        <v>42200.542268518519</v>
      </c>
      <c r="T147">
        <f t="shared" si="11"/>
        <v>2015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4">
        <f t="shared" si="10"/>
        <v>42693.016180555554</v>
      </c>
      <c r="T148">
        <f t="shared" si="11"/>
        <v>2016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 t="e">
        <f t="shared" si="9"/>
        <v>#DIV/0!</v>
      </c>
      <c r="Q149" s="10" t="s">
        <v>8308</v>
      </c>
      <c r="R149" t="s">
        <v>8311</v>
      </c>
      <c r="S149" s="14">
        <f t="shared" si="10"/>
        <v>41969.767824074079</v>
      </c>
      <c r="T149">
        <f t="shared" si="11"/>
        <v>2014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4">
        <f t="shared" si="10"/>
        <v>42397.281666666662</v>
      </c>
      <c r="T150">
        <f t="shared" si="11"/>
        <v>2016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4">
        <f t="shared" si="10"/>
        <v>41968.172106481477</v>
      </c>
      <c r="T151">
        <f t="shared" si="11"/>
        <v>2014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4">
        <f t="shared" si="10"/>
        <v>42090.161828703705</v>
      </c>
      <c r="T152">
        <f t="shared" si="11"/>
        <v>2015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4">
        <f t="shared" si="10"/>
        <v>42113.550821759258</v>
      </c>
      <c r="T153">
        <f t="shared" si="11"/>
        <v>2015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4">
        <f t="shared" si="10"/>
        <v>41875.077546296299</v>
      </c>
      <c r="T154">
        <f t="shared" si="11"/>
        <v>2014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4">
        <f t="shared" si="10"/>
        <v>41933.586157407408</v>
      </c>
      <c r="T155">
        <f t="shared" si="11"/>
        <v>2014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4">
        <f t="shared" si="10"/>
        <v>42115.547395833331</v>
      </c>
      <c r="T156">
        <f t="shared" si="11"/>
        <v>2015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4">
        <f t="shared" si="10"/>
        <v>42168.559432870374</v>
      </c>
      <c r="T157">
        <f t="shared" si="11"/>
        <v>2015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4">
        <f t="shared" si="10"/>
        <v>41794.124953703707</v>
      </c>
      <c r="T158">
        <f t="shared" si="11"/>
        <v>2014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4">
        <f t="shared" si="10"/>
        <v>42396.911712962959</v>
      </c>
      <c r="T159">
        <f t="shared" si="11"/>
        <v>2016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 t="e">
        <f t="shared" si="9"/>
        <v>#DIV/0!</v>
      </c>
      <c r="Q160" s="10" t="s">
        <v>8308</v>
      </c>
      <c r="R160" t="s">
        <v>8311</v>
      </c>
      <c r="S160" s="14">
        <f t="shared" si="10"/>
        <v>41904.07671296296</v>
      </c>
      <c r="T160">
        <f t="shared" si="11"/>
        <v>2014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4">
        <f t="shared" si="10"/>
        <v>42514.434548611112</v>
      </c>
      <c r="T161">
        <f t="shared" si="11"/>
        <v>2016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 t="e">
        <f t="shared" si="9"/>
        <v>#DIV/0!</v>
      </c>
      <c r="Q162" s="10" t="s">
        <v>8308</v>
      </c>
      <c r="R162" t="s">
        <v>8312</v>
      </c>
      <c r="S162" s="14">
        <f t="shared" si="10"/>
        <v>42171.913090277783</v>
      </c>
      <c r="T162">
        <f t="shared" si="11"/>
        <v>2015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4">
        <f t="shared" si="10"/>
        <v>41792.687442129631</v>
      </c>
      <c r="T163">
        <f t="shared" si="11"/>
        <v>2014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4">
        <f t="shared" si="10"/>
        <v>41835.126805555556</v>
      </c>
      <c r="T164">
        <f t="shared" si="11"/>
        <v>2014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 t="e">
        <f t="shared" si="9"/>
        <v>#DIV/0!</v>
      </c>
      <c r="Q165" s="10" t="s">
        <v>8308</v>
      </c>
      <c r="R165" t="s">
        <v>8312</v>
      </c>
      <c r="S165" s="14">
        <f t="shared" si="10"/>
        <v>42243.961273148147</v>
      </c>
      <c r="T165">
        <f t="shared" si="11"/>
        <v>2015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4">
        <f t="shared" si="10"/>
        <v>41841.762743055559</v>
      </c>
      <c r="T166">
        <f t="shared" si="11"/>
        <v>2014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 t="e">
        <f t="shared" si="9"/>
        <v>#DIV/0!</v>
      </c>
      <c r="Q167" s="10" t="s">
        <v>8308</v>
      </c>
      <c r="R167" t="s">
        <v>8312</v>
      </c>
      <c r="S167" s="14">
        <f t="shared" si="10"/>
        <v>42351.658842592587</v>
      </c>
      <c r="T167">
        <f t="shared" si="11"/>
        <v>2015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4">
        <f t="shared" si="10"/>
        <v>42721.075949074075</v>
      </c>
      <c r="T168">
        <f t="shared" si="11"/>
        <v>2016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4">
        <f t="shared" si="10"/>
        <v>42160.927488425921</v>
      </c>
      <c r="T169">
        <f t="shared" si="11"/>
        <v>2015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4">
        <f t="shared" si="10"/>
        <v>42052.83530092593</v>
      </c>
      <c r="T170">
        <f t="shared" si="11"/>
        <v>2015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4">
        <f t="shared" si="10"/>
        <v>41900.505312499998</v>
      </c>
      <c r="T171">
        <f t="shared" si="11"/>
        <v>2014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4">
        <f t="shared" si="10"/>
        <v>42216.977812500001</v>
      </c>
      <c r="T172">
        <f t="shared" si="11"/>
        <v>2015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4">
        <f t="shared" si="10"/>
        <v>42534.180717592593</v>
      </c>
      <c r="T173">
        <f t="shared" si="11"/>
        <v>2016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 t="e">
        <f t="shared" si="9"/>
        <v>#DIV/0!</v>
      </c>
      <c r="Q174" s="10" t="s">
        <v>8308</v>
      </c>
      <c r="R174" t="s">
        <v>8312</v>
      </c>
      <c r="S174" s="14">
        <f t="shared" si="10"/>
        <v>42047.394942129627</v>
      </c>
      <c r="T174">
        <f t="shared" si="11"/>
        <v>2015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 t="e">
        <f t="shared" si="9"/>
        <v>#DIV/0!</v>
      </c>
      <c r="Q175" s="10" t="s">
        <v>8308</v>
      </c>
      <c r="R175" t="s">
        <v>8312</v>
      </c>
      <c r="S175" s="14">
        <f t="shared" si="10"/>
        <v>42033.573009259257</v>
      </c>
      <c r="T175">
        <f t="shared" si="11"/>
        <v>2015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 t="e">
        <f t="shared" si="9"/>
        <v>#DIV/0!</v>
      </c>
      <c r="Q176" s="10" t="s">
        <v>8308</v>
      </c>
      <c r="R176" t="s">
        <v>8312</v>
      </c>
      <c r="S176" s="14">
        <f t="shared" si="10"/>
        <v>42072.758981481486</v>
      </c>
      <c r="T176">
        <f t="shared" si="11"/>
        <v>2015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4">
        <f t="shared" si="10"/>
        <v>41855.777905092589</v>
      </c>
      <c r="T177">
        <f t="shared" si="11"/>
        <v>2014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 t="e">
        <f t="shared" si="9"/>
        <v>#DIV/0!</v>
      </c>
      <c r="Q178" s="10" t="s">
        <v>8308</v>
      </c>
      <c r="R178" t="s">
        <v>8312</v>
      </c>
      <c r="S178" s="14">
        <f t="shared" si="10"/>
        <v>42191.824062500003</v>
      </c>
      <c r="T178">
        <f t="shared" si="11"/>
        <v>2015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4">
        <f t="shared" si="10"/>
        <v>42070.047754629632</v>
      </c>
      <c r="T179">
        <f t="shared" si="11"/>
        <v>2015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 t="e">
        <f t="shared" si="9"/>
        <v>#DIV/0!</v>
      </c>
      <c r="Q180" s="10" t="s">
        <v>8308</v>
      </c>
      <c r="R180" t="s">
        <v>8312</v>
      </c>
      <c r="S180" s="14">
        <f t="shared" si="10"/>
        <v>42304.955381944441</v>
      </c>
      <c r="T180">
        <f t="shared" si="11"/>
        <v>2015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4">
        <f t="shared" si="10"/>
        <v>42403.080497685187</v>
      </c>
      <c r="T181">
        <f t="shared" si="11"/>
        <v>2016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4">
        <f t="shared" si="10"/>
        <v>42067.991238425922</v>
      </c>
      <c r="T182">
        <f t="shared" si="11"/>
        <v>2015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4">
        <f t="shared" si="10"/>
        <v>42147.741840277777</v>
      </c>
      <c r="T183">
        <f t="shared" si="11"/>
        <v>2015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 t="e">
        <f t="shared" si="9"/>
        <v>#DIV/0!</v>
      </c>
      <c r="Q184" s="10" t="s">
        <v>8308</v>
      </c>
      <c r="R184" t="s">
        <v>8312</v>
      </c>
      <c r="S184" s="14">
        <f t="shared" si="10"/>
        <v>42712.011944444443</v>
      </c>
      <c r="T184">
        <f t="shared" si="11"/>
        <v>2016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4">
        <f t="shared" si="10"/>
        <v>41939.810300925928</v>
      </c>
      <c r="T185">
        <f t="shared" si="11"/>
        <v>2014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4">
        <f t="shared" si="10"/>
        <v>41825.791226851856</v>
      </c>
      <c r="T186">
        <f t="shared" si="11"/>
        <v>2014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4">
        <f t="shared" si="10"/>
        <v>42570.91133101852</v>
      </c>
      <c r="T187">
        <f t="shared" si="11"/>
        <v>2016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 t="e">
        <f t="shared" si="9"/>
        <v>#DIV/0!</v>
      </c>
      <c r="Q188" s="10" t="s">
        <v>8308</v>
      </c>
      <c r="R188" t="s">
        <v>8312</v>
      </c>
      <c r="S188" s="14">
        <f t="shared" si="10"/>
        <v>42767.812893518523</v>
      </c>
      <c r="T188">
        <f t="shared" si="11"/>
        <v>2017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4">
        <f t="shared" si="10"/>
        <v>42182.234456018516</v>
      </c>
      <c r="T189">
        <f t="shared" si="11"/>
        <v>2015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 t="e">
        <f t="shared" si="9"/>
        <v>#DIV/0!</v>
      </c>
      <c r="Q190" s="10" t="s">
        <v>8308</v>
      </c>
      <c r="R190" t="s">
        <v>8312</v>
      </c>
      <c r="S190" s="14">
        <f t="shared" si="10"/>
        <v>41857.18304398148</v>
      </c>
      <c r="T190">
        <f t="shared" si="11"/>
        <v>2014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4">
        <f t="shared" si="10"/>
        <v>42556.690706018519</v>
      </c>
      <c r="T191">
        <f t="shared" si="11"/>
        <v>2016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4">
        <f t="shared" si="10"/>
        <v>42527.650995370372</v>
      </c>
      <c r="T192">
        <f t="shared" si="11"/>
        <v>2016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4">
        <f t="shared" si="10"/>
        <v>42239.441412037035</v>
      </c>
      <c r="T193">
        <f t="shared" si="11"/>
        <v>2015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0" t="s">
        <v>8308</v>
      </c>
      <c r="R194" t="s">
        <v>8312</v>
      </c>
      <c r="S194" s="14">
        <f t="shared" si="10"/>
        <v>41899.792037037041</v>
      </c>
      <c r="T194">
        <f t="shared" si="11"/>
        <v>2014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 t="e">
        <f t="shared" ref="P195:P258" si="13">ROUND(E195/L195,2)</f>
        <v>#DIV/0!</v>
      </c>
      <c r="Q195" s="10" t="s">
        <v>8308</v>
      </c>
      <c r="R195" t="s">
        <v>8312</v>
      </c>
      <c r="S195" s="14">
        <f t="shared" ref="S195:S258" si="14">(((J195/60)/60)/24)+DATE(1970,1,1)</f>
        <v>41911.934791666667</v>
      </c>
      <c r="T195">
        <f t="shared" ref="T195:T258" si="15">YEAR(S195)</f>
        <v>2014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4">
        <f t="shared" si="14"/>
        <v>42375.996886574074</v>
      </c>
      <c r="T196">
        <f t="shared" si="15"/>
        <v>2016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 t="e">
        <f t="shared" si="13"/>
        <v>#DIV/0!</v>
      </c>
      <c r="Q197" s="10" t="s">
        <v>8308</v>
      </c>
      <c r="R197" t="s">
        <v>8312</v>
      </c>
      <c r="S197" s="14">
        <f t="shared" si="14"/>
        <v>42135.67050925926</v>
      </c>
      <c r="T197">
        <f t="shared" si="15"/>
        <v>2015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4">
        <f t="shared" si="14"/>
        <v>42259.542800925927</v>
      </c>
      <c r="T198">
        <f t="shared" si="15"/>
        <v>2015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4">
        <f t="shared" si="14"/>
        <v>42741.848379629635</v>
      </c>
      <c r="T199">
        <f t="shared" si="15"/>
        <v>2017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4">
        <f t="shared" si="14"/>
        <v>41887.383356481485</v>
      </c>
      <c r="T200">
        <f t="shared" si="15"/>
        <v>2014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 t="e">
        <f t="shared" si="13"/>
        <v>#DIV/0!</v>
      </c>
      <c r="Q201" s="10" t="s">
        <v>8308</v>
      </c>
      <c r="R201" t="s">
        <v>8312</v>
      </c>
      <c r="S201" s="14">
        <f t="shared" si="14"/>
        <v>42584.123865740738</v>
      </c>
      <c r="T201">
        <f t="shared" si="15"/>
        <v>2016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4">
        <f t="shared" si="14"/>
        <v>41867.083368055559</v>
      </c>
      <c r="T202">
        <f t="shared" si="15"/>
        <v>2014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4">
        <f t="shared" si="14"/>
        <v>42023.818622685183</v>
      </c>
      <c r="T203">
        <f t="shared" si="15"/>
        <v>2015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 t="e">
        <f t="shared" si="13"/>
        <v>#DIV/0!</v>
      </c>
      <c r="Q204" s="10" t="s">
        <v>8308</v>
      </c>
      <c r="R204" t="s">
        <v>8312</v>
      </c>
      <c r="S204" s="14">
        <f t="shared" si="14"/>
        <v>42255.927824074075</v>
      </c>
      <c r="T204">
        <f t="shared" si="15"/>
        <v>2015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4">
        <f t="shared" si="14"/>
        <v>41973.847962962958</v>
      </c>
      <c r="T205">
        <f t="shared" si="15"/>
        <v>2014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4">
        <f t="shared" si="14"/>
        <v>42556.583368055552</v>
      </c>
      <c r="T206">
        <f t="shared" si="15"/>
        <v>2016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4">
        <f t="shared" si="14"/>
        <v>42248.632199074069</v>
      </c>
      <c r="T207">
        <f t="shared" si="15"/>
        <v>2015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 t="e">
        <f t="shared" si="13"/>
        <v>#DIV/0!</v>
      </c>
      <c r="Q208" s="10" t="s">
        <v>8308</v>
      </c>
      <c r="R208" t="s">
        <v>8312</v>
      </c>
      <c r="S208" s="14">
        <f t="shared" si="14"/>
        <v>42567.004432870366</v>
      </c>
      <c r="T208">
        <f t="shared" si="15"/>
        <v>2016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4">
        <f t="shared" si="14"/>
        <v>41978.197199074071</v>
      </c>
      <c r="T209">
        <f t="shared" si="15"/>
        <v>2014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 t="e">
        <f t="shared" si="13"/>
        <v>#DIV/0!</v>
      </c>
      <c r="Q210" s="10" t="s">
        <v>8308</v>
      </c>
      <c r="R210" t="s">
        <v>8312</v>
      </c>
      <c r="S210" s="14">
        <f t="shared" si="14"/>
        <v>41959.369988425926</v>
      </c>
      <c r="T210">
        <f t="shared" si="15"/>
        <v>2014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 t="e">
        <f t="shared" si="13"/>
        <v>#DIV/0!</v>
      </c>
      <c r="Q211" s="10" t="s">
        <v>8308</v>
      </c>
      <c r="R211" t="s">
        <v>8312</v>
      </c>
      <c r="S211" s="14">
        <f t="shared" si="14"/>
        <v>42165.922858796301</v>
      </c>
      <c r="T211">
        <f t="shared" si="15"/>
        <v>2015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4">
        <f t="shared" si="14"/>
        <v>42249.064722222218</v>
      </c>
      <c r="T212">
        <f t="shared" si="15"/>
        <v>2015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4">
        <f t="shared" si="14"/>
        <v>42236.159918981488</v>
      </c>
      <c r="T213">
        <f t="shared" si="15"/>
        <v>2015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4">
        <f t="shared" si="14"/>
        <v>42416.881018518514</v>
      </c>
      <c r="T214">
        <f t="shared" si="15"/>
        <v>2016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4">
        <f t="shared" si="14"/>
        <v>42202.594293981485</v>
      </c>
      <c r="T215">
        <f t="shared" si="15"/>
        <v>2015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4">
        <f t="shared" si="14"/>
        <v>42009.64061342593</v>
      </c>
      <c r="T216">
        <f t="shared" si="15"/>
        <v>2015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4">
        <f t="shared" si="14"/>
        <v>42375.230115740742</v>
      </c>
      <c r="T217">
        <f t="shared" si="15"/>
        <v>2016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4">
        <f t="shared" si="14"/>
        <v>42066.958761574075</v>
      </c>
      <c r="T218">
        <f t="shared" si="15"/>
        <v>2015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4">
        <f t="shared" si="14"/>
        <v>41970.64061342593</v>
      </c>
      <c r="T219">
        <f t="shared" si="15"/>
        <v>2014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4">
        <f t="shared" si="14"/>
        <v>42079.628344907411</v>
      </c>
      <c r="T220">
        <f t="shared" si="15"/>
        <v>2015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4">
        <f t="shared" si="14"/>
        <v>42429.326678240745</v>
      </c>
      <c r="T221">
        <f t="shared" si="15"/>
        <v>2016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4">
        <f t="shared" si="14"/>
        <v>42195.643865740742</v>
      </c>
      <c r="T222">
        <f t="shared" si="15"/>
        <v>2015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 t="e">
        <f t="shared" si="13"/>
        <v>#DIV/0!</v>
      </c>
      <c r="Q223" s="10" t="s">
        <v>8308</v>
      </c>
      <c r="R223" t="s">
        <v>8312</v>
      </c>
      <c r="S223" s="14">
        <f t="shared" si="14"/>
        <v>42031.837546296301</v>
      </c>
      <c r="T223">
        <f t="shared" si="15"/>
        <v>2015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4">
        <f t="shared" si="14"/>
        <v>42031.769884259258</v>
      </c>
      <c r="T224">
        <f t="shared" si="15"/>
        <v>2015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 t="e">
        <f t="shared" si="13"/>
        <v>#DIV/0!</v>
      </c>
      <c r="Q225" s="10" t="s">
        <v>8308</v>
      </c>
      <c r="R225" t="s">
        <v>8312</v>
      </c>
      <c r="S225" s="14">
        <f t="shared" si="14"/>
        <v>42482.048032407409</v>
      </c>
      <c r="T225">
        <f t="shared" si="15"/>
        <v>2016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 t="e">
        <f t="shared" si="13"/>
        <v>#DIV/0!</v>
      </c>
      <c r="Q226" s="10" t="s">
        <v>8308</v>
      </c>
      <c r="R226" t="s">
        <v>8312</v>
      </c>
      <c r="S226" s="14">
        <f t="shared" si="14"/>
        <v>42135.235254629632</v>
      </c>
      <c r="T226">
        <f t="shared" si="15"/>
        <v>2015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 t="e">
        <f t="shared" si="13"/>
        <v>#DIV/0!</v>
      </c>
      <c r="Q227" s="10" t="s">
        <v>8308</v>
      </c>
      <c r="R227" t="s">
        <v>8312</v>
      </c>
      <c r="S227" s="14">
        <f t="shared" si="14"/>
        <v>42438.961273148147</v>
      </c>
      <c r="T227">
        <f t="shared" si="15"/>
        <v>2016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4">
        <f t="shared" si="14"/>
        <v>42106.666018518517</v>
      </c>
      <c r="T228">
        <f t="shared" si="15"/>
        <v>2015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 t="e">
        <f t="shared" si="13"/>
        <v>#DIV/0!</v>
      </c>
      <c r="Q229" s="10" t="s">
        <v>8308</v>
      </c>
      <c r="R229" t="s">
        <v>8312</v>
      </c>
      <c r="S229" s="14">
        <f t="shared" si="14"/>
        <v>42164.893993055557</v>
      </c>
      <c r="T229">
        <f t="shared" si="15"/>
        <v>2015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 t="e">
        <f t="shared" si="13"/>
        <v>#DIV/0!</v>
      </c>
      <c r="Q230" s="10" t="s">
        <v>8308</v>
      </c>
      <c r="R230" t="s">
        <v>8312</v>
      </c>
      <c r="S230" s="14">
        <f t="shared" si="14"/>
        <v>42096.686400462961</v>
      </c>
      <c r="T230">
        <f t="shared" si="15"/>
        <v>2015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 t="e">
        <f t="shared" si="13"/>
        <v>#DIV/0!</v>
      </c>
      <c r="Q231" s="10" t="s">
        <v>8308</v>
      </c>
      <c r="R231" t="s">
        <v>8312</v>
      </c>
      <c r="S231" s="14">
        <f t="shared" si="14"/>
        <v>42383.933993055558</v>
      </c>
      <c r="T231">
        <f t="shared" si="15"/>
        <v>2016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4">
        <f t="shared" si="14"/>
        <v>42129.777210648142</v>
      </c>
      <c r="T232">
        <f t="shared" si="15"/>
        <v>2015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 t="e">
        <f t="shared" si="13"/>
        <v>#DIV/0!</v>
      </c>
      <c r="Q233" s="10" t="s">
        <v>8308</v>
      </c>
      <c r="R233" t="s">
        <v>8312</v>
      </c>
      <c r="S233" s="14">
        <f t="shared" si="14"/>
        <v>42341.958923611113</v>
      </c>
      <c r="T233">
        <f t="shared" si="15"/>
        <v>2015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4">
        <f t="shared" si="14"/>
        <v>42032.82576388889</v>
      </c>
      <c r="T234">
        <f t="shared" si="15"/>
        <v>2015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 t="e">
        <f t="shared" si="13"/>
        <v>#DIV/0!</v>
      </c>
      <c r="Q235" s="10" t="s">
        <v>8308</v>
      </c>
      <c r="R235" t="s">
        <v>8312</v>
      </c>
      <c r="S235" s="14">
        <f t="shared" si="14"/>
        <v>42612.911712962959</v>
      </c>
      <c r="T235">
        <f t="shared" si="15"/>
        <v>2016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4">
        <f t="shared" si="14"/>
        <v>42136.035405092596</v>
      </c>
      <c r="T236">
        <f t="shared" si="15"/>
        <v>2015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 t="e">
        <f t="shared" si="13"/>
        <v>#DIV/0!</v>
      </c>
      <c r="Q237" s="10" t="s">
        <v>8308</v>
      </c>
      <c r="R237" t="s">
        <v>8312</v>
      </c>
      <c r="S237" s="14">
        <f t="shared" si="14"/>
        <v>42164.908530092594</v>
      </c>
      <c r="T237">
        <f t="shared" si="15"/>
        <v>2015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 t="e">
        <f t="shared" si="13"/>
        <v>#DIV/0!</v>
      </c>
      <c r="Q238" s="10" t="s">
        <v>8308</v>
      </c>
      <c r="R238" t="s">
        <v>8312</v>
      </c>
      <c r="S238" s="14">
        <f t="shared" si="14"/>
        <v>42321.08447916666</v>
      </c>
      <c r="T238">
        <f t="shared" si="15"/>
        <v>2015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4">
        <f t="shared" si="14"/>
        <v>42377.577187499999</v>
      </c>
      <c r="T239">
        <f t="shared" si="15"/>
        <v>2016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 t="e">
        <f t="shared" si="13"/>
        <v>#DIV/0!</v>
      </c>
      <c r="Q240" s="10" t="s">
        <v>8308</v>
      </c>
      <c r="R240" t="s">
        <v>8312</v>
      </c>
      <c r="S240" s="14">
        <f t="shared" si="14"/>
        <v>42713.962499999994</v>
      </c>
      <c r="T240">
        <f t="shared" si="15"/>
        <v>2016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4">
        <f t="shared" si="14"/>
        <v>42297.110300925924</v>
      </c>
      <c r="T241">
        <f t="shared" si="15"/>
        <v>2015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4">
        <f t="shared" si="14"/>
        <v>41354.708460648151</v>
      </c>
      <c r="T242">
        <f t="shared" si="15"/>
        <v>2013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4">
        <f t="shared" si="14"/>
        <v>41949.697962962964</v>
      </c>
      <c r="T243">
        <f t="shared" si="15"/>
        <v>2014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4">
        <f t="shared" si="14"/>
        <v>40862.492939814816</v>
      </c>
      <c r="T244">
        <f t="shared" si="15"/>
        <v>2011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4">
        <f t="shared" si="14"/>
        <v>41662.047500000001</v>
      </c>
      <c r="T245">
        <f t="shared" si="15"/>
        <v>2014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4">
        <f t="shared" si="14"/>
        <v>40213.323599537034</v>
      </c>
      <c r="T246">
        <f t="shared" si="15"/>
        <v>2010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4">
        <f t="shared" si="14"/>
        <v>41107.053067129629</v>
      </c>
      <c r="T247">
        <f t="shared" si="15"/>
        <v>2012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4">
        <f t="shared" si="14"/>
        <v>40480.363483796296</v>
      </c>
      <c r="T248">
        <f t="shared" si="15"/>
        <v>2010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4">
        <f t="shared" si="14"/>
        <v>40430.604328703703</v>
      </c>
      <c r="T249">
        <f t="shared" si="15"/>
        <v>2010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4">
        <f t="shared" si="14"/>
        <v>40870.774409722224</v>
      </c>
      <c r="T250">
        <f t="shared" si="15"/>
        <v>2011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4">
        <f t="shared" si="14"/>
        <v>40332.923842592594</v>
      </c>
      <c r="T251">
        <f t="shared" si="15"/>
        <v>2010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4">
        <f t="shared" si="14"/>
        <v>41401.565868055557</v>
      </c>
      <c r="T252">
        <f t="shared" si="15"/>
        <v>2013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4">
        <f t="shared" si="14"/>
        <v>41013.787569444445</v>
      </c>
      <c r="T253">
        <f t="shared" si="15"/>
        <v>2012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4">
        <f t="shared" si="14"/>
        <v>40266.662708333337</v>
      </c>
      <c r="T254">
        <f t="shared" si="15"/>
        <v>2010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4">
        <f t="shared" si="14"/>
        <v>40924.650868055556</v>
      </c>
      <c r="T255">
        <f t="shared" si="15"/>
        <v>2012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4">
        <f t="shared" si="14"/>
        <v>42263.952662037031</v>
      </c>
      <c r="T256">
        <f t="shared" si="15"/>
        <v>2015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4">
        <f t="shared" si="14"/>
        <v>40588.526412037041</v>
      </c>
      <c r="T257">
        <f t="shared" si="15"/>
        <v>2011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0" t="s">
        <v>8308</v>
      </c>
      <c r="R258" t="s">
        <v>8313</v>
      </c>
      <c r="S258" s="14">
        <f t="shared" si="14"/>
        <v>41319.769293981481</v>
      </c>
      <c r="T258">
        <f t="shared" si="15"/>
        <v>2013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ROUND(E259/L259,2)</f>
        <v>66.7</v>
      </c>
      <c r="Q259" s="10" t="s">
        <v>8308</v>
      </c>
      <c r="R259" t="s">
        <v>8313</v>
      </c>
      <c r="S259" s="14">
        <f t="shared" ref="S259:S322" si="18">(((J259/60)/60)/24)+DATE(1970,1,1)</f>
        <v>42479.626875000002</v>
      </c>
      <c r="T259">
        <f t="shared" ref="T259:T322" si="19">YEAR(S259)</f>
        <v>2016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4">
        <f t="shared" si="18"/>
        <v>40682.051689814813</v>
      </c>
      <c r="T260">
        <f t="shared" si="19"/>
        <v>2011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4">
        <f t="shared" si="18"/>
        <v>42072.738067129627</v>
      </c>
      <c r="T261">
        <f t="shared" si="19"/>
        <v>2015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4">
        <f t="shared" si="18"/>
        <v>40330.755543981482</v>
      </c>
      <c r="T262">
        <f t="shared" si="19"/>
        <v>2010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4">
        <f t="shared" si="18"/>
        <v>41017.885462962964</v>
      </c>
      <c r="T263">
        <f t="shared" si="19"/>
        <v>2012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4">
        <f t="shared" si="18"/>
        <v>40555.24800925926</v>
      </c>
      <c r="T264">
        <f t="shared" si="19"/>
        <v>2011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4">
        <f t="shared" si="18"/>
        <v>41149.954791666663</v>
      </c>
      <c r="T265">
        <f t="shared" si="19"/>
        <v>2012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4">
        <f t="shared" si="18"/>
        <v>41010.620312500003</v>
      </c>
      <c r="T266">
        <f t="shared" si="19"/>
        <v>2012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4">
        <f t="shared" si="18"/>
        <v>40267.245717592588</v>
      </c>
      <c r="T267">
        <f t="shared" si="19"/>
        <v>2010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4">
        <f t="shared" si="18"/>
        <v>40205.174849537041</v>
      </c>
      <c r="T268">
        <f t="shared" si="19"/>
        <v>2010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4">
        <f t="shared" si="18"/>
        <v>41785.452534722222</v>
      </c>
      <c r="T269">
        <f t="shared" si="19"/>
        <v>2014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4">
        <f t="shared" si="18"/>
        <v>40809.15252314815</v>
      </c>
      <c r="T270">
        <f t="shared" si="19"/>
        <v>2011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4">
        <f t="shared" si="18"/>
        <v>42758.197013888886</v>
      </c>
      <c r="T271">
        <f t="shared" si="19"/>
        <v>2017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4">
        <f t="shared" si="18"/>
        <v>40637.866550925923</v>
      </c>
      <c r="T272">
        <f t="shared" si="19"/>
        <v>2011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4">
        <f t="shared" si="18"/>
        <v>41612.10024305556</v>
      </c>
      <c r="T273">
        <f t="shared" si="19"/>
        <v>2013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4">
        <f t="shared" si="18"/>
        <v>40235.900358796294</v>
      </c>
      <c r="T274">
        <f t="shared" si="19"/>
        <v>2010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4">
        <f t="shared" si="18"/>
        <v>40697.498449074075</v>
      </c>
      <c r="T275">
        <f t="shared" si="19"/>
        <v>2011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4">
        <f t="shared" si="18"/>
        <v>40969.912372685183</v>
      </c>
      <c r="T276">
        <f t="shared" si="19"/>
        <v>2012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4">
        <f t="shared" si="18"/>
        <v>41193.032013888893</v>
      </c>
      <c r="T277">
        <f t="shared" si="19"/>
        <v>2012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4">
        <f t="shared" si="18"/>
        <v>40967.081874999996</v>
      </c>
      <c r="T278">
        <f t="shared" si="19"/>
        <v>2012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4">
        <f t="shared" si="18"/>
        <v>42117.891423611116</v>
      </c>
      <c r="T279">
        <f t="shared" si="19"/>
        <v>2015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4">
        <f t="shared" si="18"/>
        <v>41164.040960648148</v>
      </c>
      <c r="T280">
        <f t="shared" si="19"/>
        <v>2012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4">
        <f t="shared" si="18"/>
        <v>42759.244166666671</v>
      </c>
      <c r="T281">
        <f t="shared" si="19"/>
        <v>2017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4">
        <f t="shared" si="18"/>
        <v>41744.590682870366</v>
      </c>
      <c r="T282">
        <f t="shared" si="19"/>
        <v>2014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4">
        <f t="shared" si="18"/>
        <v>39950.163344907407</v>
      </c>
      <c r="T283">
        <f t="shared" si="19"/>
        <v>2009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4">
        <f t="shared" si="18"/>
        <v>40194.920046296298</v>
      </c>
      <c r="T284">
        <f t="shared" si="19"/>
        <v>2010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4">
        <f t="shared" si="18"/>
        <v>40675.71</v>
      </c>
      <c r="T285">
        <f t="shared" si="19"/>
        <v>2011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4">
        <f t="shared" si="18"/>
        <v>40904.738194444442</v>
      </c>
      <c r="T286">
        <f t="shared" si="19"/>
        <v>2011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4">
        <f t="shared" si="18"/>
        <v>41506.756111111114</v>
      </c>
      <c r="T287">
        <f t="shared" si="19"/>
        <v>2013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4">
        <f t="shared" si="18"/>
        <v>41313.816249999996</v>
      </c>
      <c r="T288">
        <f t="shared" si="19"/>
        <v>2013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4">
        <f t="shared" si="18"/>
        <v>41184.277986111112</v>
      </c>
      <c r="T289">
        <f t="shared" si="19"/>
        <v>2012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4">
        <f t="shared" si="18"/>
        <v>41051.168900462959</v>
      </c>
      <c r="T290">
        <f t="shared" si="19"/>
        <v>2012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4">
        <f t="shared" si="18"/>
        <v>41550.456412037034</v>
      </c>
      <c r="T291">
        <f t="shared" si="19"/>
        <v>2013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4">
        <f t="shared" si="18"/>
        <v>40526.36917824074</v>
      </c>
      <c r="T292">
        <f t="shared" si="19"/>
        <v>2010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4">
        <f t="shared" si="18"/>
        <v>41376.769050925926</v>
      </c>
      <c r="T293">
        <f t="shared" si="19"/>
        <v>2013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4">
        <f t="shared" si="18"/>
        <v>40812.803229166668</v>
      </c>
      <c r="T294">
        <f t="shared" si="19"/>
        <v>2011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4">
        <f t="shared" si="18"/>
        <v>41719.667986111112</v>
      </c>
      <c r="T295">
        <f t="shared" si="19"/>
        <v>2014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4">
        <f t="shared" si="18"/>
        <v>40343.084421296298</v>
      </c>
      <c r="T296">
        <f t="shared" si="19"/>
        <v>2010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4">
        <f t="shared" si="18"/>
        <v>41519.004733796297</v>
      </c>
      <c r="T297">
        <f t="shared" si="19"/>
        <v>2013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4">
        <f t="shared" si="18"/>
        <v>41134.475497685184</v>
      </c>
      <c r="T298">
        <f t="shared" si="19"/>
        <v>2012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4">
        <f t="shared" si="18"/>
        <v>42089.72802083334</v>
      </c>
      <c r="T299">
        <f t="shared" si="19"/>
        <v>2015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4">
        <f t="shared" si="18"/>
        <v>41709.463518518518</v>
      </c>
      <c r="T300">
        <f t="shared" si="19"/>
        <v>2014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4">
        <f t="shared" si="18"/>
        <v>40469.225231481483</v>
      </c>
      <c r="T301">
        <f t="shared" si="19"/>
        <v>2010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4">
        <f t="shared" si="18"/>
        <v>40626.959930555553</v>
      </c>
      <c r="T302">
        <f t="shared" si="19"/>
        <v>2011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4">
        <f t="shared" si="18"/>
        <v>41312.737673611111</v>
      </c>
      <c r="T303">
        <f t="shared" si="19"/>
        <v>2013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4">
        <f t="shared" si="18"/>
        <v>40933.856921296298</v>
      </c>
      <c r="T304">
        <f t="shared" si="19"/>
        <v>2012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4">
        <f t="shared" si="18"/>
        <v>41032.071134259262</v>
      </c>
      <c r="T305">
        <f t="shared" si="19"/>
        <v>2012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4">
        <f t="shared" si="18"/>
        <v>41114.094872685186</v>
      </c>
      <c r="T306">
        <f t="shared" si="19"/>
        <v>2012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4">
        <f t="shared" si="18"/>
        <v>40948.630196759259</v>
      </c>
      <c r="T307">
        <f t="shared" si="19"/>
        <v>2012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4">
        <f t="shared" si="18"/>
        <v>41333.837187500001</v>
      </c>
      <c r="T308">
        <f t="shared" si="19"/>
        <v>2013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4">
        <f t="shared" si="18"/>
        <v>41282.944456018515</v>
      </c>
      <c r="T309">
        <f t="shared" si="19"/>
        <v>2013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4">
        <f t="shared" si="18"/>
        <v>40567.694560185184</v>
      </c>
      <c r="T310">
        <f t="shared" si="19"/>
        <v>2011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4">
        <f t="shared" si="18"/>
        <v>41134.751550925925</v>
      </c>
      <c r="T311">
        <f t="shared" si="19"/>
        <v>2012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4">
        <f t="shared" si="18"/>
        <v>40821.183136574073</v>
      </c>
      <c r="T312">
        <f t="shared" si="19"/>
        <v>2011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4">
        <f t="shared" si="18"/>
        <v>40868.219814814816</v>
      </c>
      <c r="T313">
        <f t="shared" si="19"/>
        <v>2011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4">
        <f t="shared" si="18"/>
        <v>41348.877685185187</v>
      </c>
      <c r="T314">
        <f t="shared" si="19"/>
        <v>2013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4">
        <f t="shared" si="18"/>
        <v>40357.227939814817</v>
      </c>
      <c r="T315">
        <f t="shared" si="19"/>
        <v>2010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4">
        <f t="shared" si="18"/>
        <v>41304.833194444444</v>
      </c>
      <c r="T316">
        <f t="shared" si="19"/>
        <v>2013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4">
        <f t="shared" si="18"/>
        <v>41113.77238425926</v>
      </c>
      <c r="T317">
        <f t="shared" si="19"/>
        <v>2012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4">
        <f t="shared" si="18"/>
        <v>41950.923576388886</v>
      </c>
      <c r="T318">
        <f t="shared" si="19"/>
        <v>2014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4">
        <f t="shared" si="18"/>
        <v>41589.676886574074</v>
      </c>
      <c r="T319">
        <f t="shared" si="19"/>
        <v>2013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4">
        <f t="shared" si="18"/>
        <v>41330.038784722223</v>
      </c>
      <c r="T320">
        <f t="shared" si="19"/>
        <v>2013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4">
        <f t="shared" si="18"/>
        <v>40123.83829861111</v>
      </c>
      <c r="T321">
        <f t="shared" si="19"/>
        <v>2009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0" t="s">
        <v>8308</v>
      </c>
      <c r="R322" t="s">
        <v>8313</v>
      </c>
      <c r="S322" s="14">
        <f t="shared" si="18"/>
        <v>42331.551307870366</v>
      </c>
      <c r="T322">
        <f t="shared" si="19"/>
        <v>2015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ROUND(E323/L323,2)</f>
        <v>106.62</v>
      </c>
      <c r="Q323" s="10" t="s">
        <v>8308</v>
      </c>
      <c r="R323" t="s">
        <v>8313</v>
      </c>
      <c r="S323" s="14">
        <f t="shared" ref="S323:S386" si="22">(((J323/60)/60)/24)+DATE(1970,1,1)</f>
        <v>42647.446597222224</v>
      </c>
      <c r="T323">
        <f t="shared" ref="T323:T386" si="23">YEAR(S323)</f>
        <v>2016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4">
        <f t="shared" si="22"/>
        <v>42473.57</v>
      </c>
      <c r="T324">
        <f t="shared" si="23"/>
        <v>2016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4">
        <f t="shared" si="22"/>
        <v>42697.32136574074</v>
      </c>
      <c r="T325">
        <f t="shared" si="23"/>
        <v>2016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4">
        <f t="shared" si="22"/>
        <v>42184.626250000001</v>
      </c>
      <c r="T326">
        <f t="shared" si="23"/>
        <v>2015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4">
        <f t="shared" si="22"/>
        <v>42689.187881944439</v>
      </c>
      <c r="T327">
        <f t="shared" si="23"/>
        <v>2016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4">
        <f t="shared" si="22"/>
        <v>42775.314884259264</v>
      </c>
      <c r="T328">
        <f t="shared" si="23"/>
        <v>2017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4">
        <f t="shared" si="22"/>
        <v>42058.235289351855</v>
      </c>
      <c r="T329">
        <f t="shared" si="23"/>
        <v>2015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4">
        <f t="shared" si="22"/>
        <v>42278.946620370371</v>
      </c>
      <c r="T330">
        <f t="shared" si="23"/>
        <v>2015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4">
        <f t="shared" si="22"/>
        <v>42291.46674768519</v>
      </c>
      <c r="T331">
        <f t="shared" si="23"/>
        <v>2015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4">
        <f t="shared" si="22"/>
        <v>41379.515775462962</v>
      </c>
      <c r="T332">
        <f t="shared" si="23"/>
        <v>2013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4">
        <f t="shared" si="22"/>
        <v>42507.581412037034</v>
      </c>
      <c r="T333">
        <f t="shared" si="23"/>
        <v>2016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4">
        <f t="shared" si="22"/>
        <v>42263.680289351847</v>
      </c>
      <c r="T334">
        <f t="shared" si="23"/>
        <v>2015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4">
        <f t="shared" si="22"/>
        <v>42437.636469907404</v>
      </c>
      <c r="T335">
        <f t="shared" si="23"/>
        <v>2016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4">
        <f t="shared" si="22"/>
        <v>42101.682372685187</v>
      </c>
      <c r="T336">
        <f t="shared" si="23"/>
        <v>2015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4">
        <f t="shared" si="22"/>
        <v>42101.737442129626</v>
      </c>
      <c r="T337">
        <f t="shared" si="23"/>
        <v>2015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4">
        <f t="shared" si="22"/>
        <v>42291.596273148149</v>
      </c>
      <c r="T338">
        <f t="shared" si="23"/>
        <v>2015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4">
        <f t="shared" si="22"/>
        <v>42047.128564814819</v>
      </c>
      <c r="T339">
        <f t="shared" si="23"/>
        <v>2015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4">
        <f t="shared" si="22"/>
        <v>42559.755671296298</v>
      </c>
      <c r="T340">
        <f t="shared" si="23"/>
        <v>2016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4">
        <f t="shared" si="22"/>
        <v>42093.760046296295</v>
      </c>
      <c r="T341">
        <f t="shared" si="23"/>
        <v>2015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4">
        <f t="shared" si="22"/>
        <v>42772.669062500005</v>
      </c>
      <c r="T342">
        <f t="shared" si="23"/>
        <v>2017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4">
        <f t="shared" si="22"/>
        <v>41894.879606481481</v>
      </c>
      <c r="T343">
        <f t="shared" si="23"/>
        <v>2014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4">
        <f t="shared" si="22"/>
        <v>42459.780844907407</v>
      </c>
      <c r="T344">
        <f t="shared" si="23"/>
        <v>2016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4">
        <f t="shared" si="22"/>
        <v>41926.73778935185</v>
      </c>
      <c r="T345">
        <f t="shared" si="23"/>
        <v>2014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4">
        <f t="shared" si="22"/>
        <v>42111.970995370371</v>
      </c>
      <c r="T346">
        <f t="shared" si="23"/>
        <v>2015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4">
        <f t="shared" si="22"/>
        <v>42114.944328703699</v>
      </c>
      <c r="T347">
        <f t="shared" si="23"/>
        <v>2015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4">
        <f t="shared" si="22"/>
        <v>42261.500243055561</v>
      </c>
      <c r="T348">
        <f t="shared" si="23"/>
        <v>2015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4">
        <f t="shared" si="22"/>
        <v>42292.495474537034</v>
      </c>
      <c r="T349">
        <f t="shared" si="23"/>
        <v>2015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4">
        <f t="shared" si="22"/>
        <v>42207.58699074074</v>
      </c>
      <c r="T350">
        <f t="shared" si="23"/>
        <v>2015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4">
        <f t="shared" si="22"/>
        <v>42760.498935185184</v>
      </c>
      <c r="T351">
        <f t="shared" si="23"/>
        <v>2017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4">
        <f t="shared" si="22"/>
        <v>42586.066076388888</v>
      </c>
      <c r="T352">
        <f t="shared" si="23"/>
        <v>2016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4">
        <f t="shared" si="22"/>
        <v>42427.964745370366</v>
      </c>
      <c r="T353">
        <f t="shared" si="23"/>
        <v>2016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4">
        <f t="shared" si="22"/>
        <v>41890.167453703703</v>
      </c>
      <c r="T354">
        <f t="shared" si="23"/>
        <v>2014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4">
        <f t="shared" si="22"/>
        <v>42297.791886574079</v>
      </c>
      <c r="T355">
        <f t="shared" si="23"/>
        <v>2015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4">
        <f t="shared" si="22"/>
        <v>42438.827789351853</v>
      </c>
      <c r="T356">
        <f t="shared" si="23"/>
        <v>2016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4">
        <f t="shared" si="22"/>
        <v>41943.293912037036</v>
      </c>
      <c r="T357">
        <f t="shared" si="23"/>
        <v>2014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4">
        <f t="shared" si="22"/>
        <v>42415.803159722222</v>
      </c>
      <c r="T358">
        <f t="shared" si="23"/>
        <v>2016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4">
        <f t="shared" si="22"/>
        <v>42078.222187499996</v>
      </c>
      <c r="T359">
        <f t="shared" si="23"/>
        <v>2015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4">
        <f t="shared" si="22"/>
        <v>42507.860196759255</v>
      </c>
      <c r="T360">
        <f t="shared" si="23"/>
        <v>2016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4">
        <f t="shared" si="22"/>
        <v>41935.070486111108</v>
      </c>
      <c r="T361">
        <f t="shared" si="23"/>
        <v>2014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4">
        <f t="shared" si="22"/>
        <v>42163.897916666669</v>
      </c>
      <c r="T362">
        <f t="shared" si="23"/>
        <v>2015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4">
        <f t="shared" si="22"/>
        <v>41936.001226851848</v>
      </c>
      <c r="T363">
        <f t="shared" si="23"/>
        <v>2014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4">
        <f t="shared" si="22"/>
        <v>41837.210543981484</v>
      </c>
      <c r="T364">
        <f t="shared" si="23"/>
        <v>2014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4">
        <f t="shared" si="22"/>
        <v>40255.744629629626</v>
      </c>
      <c r="T365">
        <f t="shared" si="23"/>
        <v>2010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4">
        <f t="shared" si="22"/>
        <v>41780.859629629631</v>
      </c>
      <c r="T366">
        <f t="shared" si="23"/>
        <v>2014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4">
        <f t="shared" si="22"/>
        <v>41668.606469907405</v>
      </c>
      <c r="T367">
        <f t="shared" si="23"/>
        <v>2014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4">
        <f t="shared" si="22"/>
        <v>41019.793032407404</v>
      </c>
      <c r="T368">
        <f t="shared" si="23"/>
        <v>2012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4">
        <f t="shared" si="22"/>
        <v>41355.577291666668</v>
      </c>
      <c r="T369">
        <f t="shared" si="23"/>
        <v>2013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4">
        <f t="shared" si="22"/>
        <v>42043.605578703704</v>
      </c>
      <c r="T370">
        <f t="shared" si="23"/>
        <v>2015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4">
        <f t="shared" si="22"/>
        <v>40893.551724537036</v>
      </c>
      <c r="T371">
        <f t="shared" si="23"/>
        <v>2011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4">
        <f t="shared" si="22"/>
        <v>42711.795138888891</v>
      </c>
      <c r="T372">
        <f t="shared" si="23"/>
        <v>2016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4">
        <f t="shared" si="22"/>
        <v>41261.767812500002</v>
      </c>
      <c r="T373">
        <f t="shared" si="23"/>
        <v>2012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4">
        <f t="shared" si="22"/>
        <v>42425.576898148152</v>
      </c>
      <c r="T374">
        <f t="shared" si="23"/>
        <v>2016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4">
        <f t="shared" si="22"/>
        <v>41078.91201388889</v>
      </c>
      <c r="T375">
        <f t="shared" si="23"/>
        <v>2012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4">
        <f t="shared" si="22"/>
        <v>40757.889247685183</v>
      </c>
      <c r="T376">
        <f t="shared" si="23"/>
        <v>2011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4">
        <f t="shared" si="22"/>
        <v>41657.985081018516</v>
      </c>
      <c r="T377">
        <f t="shared" si="23"/>
        <v>2014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4">
        <f t="shared" si="22"/>
        <v>42576.452731481477</v>
      </c>
      <c r="T378">
        <f t="shared" si="23"/>
        <v>2016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4">
        <f t="shared" si="22"/>
        <v>42292.250787037032</v>
      </c>
      <c r="T379">
        <f t="shared" si="23"/>
        <v>2015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4">
        <f t="shared" si="22"/>
        <v>42370.571851851855</v>
      </c>
      <c r="T380">
        <f t="shared" si="23"/>
        <v>2016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4">
        <f t="shared" si="22"/>
        <v>40987.688333333332</v>
      </c>
      <c r="T381">
        <f t="shared" si="23"/>
        <v>2012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4">
        <f t="shared" si="22"/>
        <v>42367.719814814816</v>
      </c>
      <c r="T382">
        <f t="shared" si="23"/>
        <v>2015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4">
        <f t="shared" si="22"/>
        <v>41085.698113425926</v>
      </c>
      <c r="T383">
        <f t="shared" si="23"/>
        <v>2012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4">
        <f t="shared" si="22"/>
        <v>41144.709490740745</v>
      </c>
      <c r="T384">
        <f t="shared" si="23"/>
        <v>2012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4">
        <f t="shared" si="22"/>
        <v>41755.117581018516</v>
      </c>
      <c r="T385">
        <f t="shared" si="23"/>
        <v>2014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0" t="s">
        <v>8308</v>
      </c>
      <c r="R386" t="s">
        <v>8313</v>
      </c>
      <c r="S386" s="14">
        <f t="shared" si="22"/>
        <v>41980.781793981485</v>
      </c>
      <c r="T386">
        <f t="shared" si="23"/>
        <v>2014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46" si="24">ROUND(E387/D387*100,0)</f>
        <v>106</v>
      </c>
      <c r="P387">
        <f t="shared" ref="P387:P450" si="25">ROUND(E387/L387,2)</f>
        <v>111.8</v>
      </c>
      <c r="Q387" s="10" t="s">
        <v>8308</v>
      </c>
      <c r="R387" t="s">
        <v>8313</v>
      </c>
      <c r="S387" s="14">
        <f t="shared" ref="S387:S450" si="26">(((J387/60)/60)/24)+DATE(1970,1,1)</f>
        <v>41934.584502314814</v>
      </c>
      <c r="T387">
        <f t="shared" ref="T387:T450" si="27">YEAR(S387)</f>
        <v>2014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4">
        <f t="shared" si="26"/>
        <v>42211.951284722221</v>
      </c>
      <c r="T388">
        <f t="shared" si="27"/>
        <v>2015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4">
        <f t="shared" si="26"/>
        <v>42200.67659722222</v>
      </c>
      <c r="T389">
        <f t="shared" si="27"/>
        <v>2015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4">
        <f t="shared" si="26"/>
        <v>42549.076157407413</v>
      </c>
      <c r="T390">
        <f t="shared" si="27"/>
        <v>2016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4">
        <f t="shared" si="26"/>
        <v>41674.063078703701</v>
      </c>
      <c r="T391">
        <f t="shared" si="27"/>
        <v>2014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4">
        <f t="shared" si="26"/>
        <v>42112.036712962959</v>
      </c>
      <c r="T392">
        <f t="shared" si="27"/>
        <v>2015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4">
        <f t="shared" si="26"/>
        <v>40865.042256944449</v>
      </c>
      <c r="T393">
        <f t="shared" si="27"/>
        <v>2011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4">
        <f t="shared" si="26"/>
        <v>40763.717256944445</v>
      </c>
      <c r="T394">
        <f t="shared" si="27"/>
        <v>2011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4">
        <f t="shared" si="26"/>
        <v>41526.708935185183</v>
      </c>
      <c r="T395">
        <f t="shared" si="27"/>
        <v>2013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4">
        <f t="shared" si="26"/>
        <v>42417.818078703705</v>
      </c>
      <c r="T396">
        <f t="shared" si="27"/>
        <v>2016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4">
        <f t="shared" si="26"/>
        <v>40990.909259259257</v>
      </c>
      <c r="T397">
        <f t="shared" si="27"/>
        <v>2012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4">
        <f t="shared" si="26"/>
        <v>41082.564884259256</v>
      </c>
      <c r="T398">
        <f t="shared" si="27"/>
        <v>2012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4">
        <f t="shared" si="26"/>
        <v>40379.776435185187</v>
      </c>
      <c r="T399">
        <f t="shared" si="27"/>
        <v>2010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4">
        <f t="shared" si="26"/>
        <v>42078.793124999997</v>
      </c>
      <c r="T400">
        <f t="shared" si="27"/>
        <v>2015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4">
        <f t="shared" si="26"/>
        <v>42687.875775462962</v>
      </c>
      <c r="T401">
        <f t="shared" si="27"/>
        <v>2016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4">
        <f t="shared" si="26"/>
        <v>41745.635960648149</v>
      </c>
      <c r="T402">
        <f t="shared" si="27"/>
        <v>2014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4">
        <f t="shared" si="26"/>
        <v>40732.842245370368</v>
      </c>
      <c r="T403">
        <f t="shared" si="27"/>
        <v>2011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4">
        <f t="shared" si="26"/>
        <v>42292.539548611108</v>
      </c>
      <c r="T404">
        <f t="shared" si="27"/>
        <v>2015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4">
        <f t="shared" si="26"/>
        <v>40718.310659722221</v>
      </c>
      <c r="T405">
        <f t="shared" si="27"/>
        <v>2011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4">
        <f t="shared" si="26"/>
        <v>41646.628032407411</v>
      </c>
      <c r="T406">
        <f t="shared" si="27"/>
        <v>2014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4">
        <f t="shared" si="26"/>
        <v>41674.08494212963</v>
      </c>
      <c r="T407">
        <f t="shared" si="27"/>
        <v>2014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4">
        <f t="shared" si="26"/>
        <v>40638.162465277775</v>
      </c>
      <c r="T408">
        <f t="shared" si="27"/>
        <v>2011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4">
        <f t="shared" si="26"/>
        <v>40806.870949074073</v>
      </c>
      <c r="T409">
        <f t="shared" si="27"/>
        <v>2011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4">
        <f t="shared" si="26"/>
        <v>41543.735995370371</v>
      </c>
      <c r="T410">
        <f t="shared" si="27"/>
        <v>2013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4">
        <f t="shared" si="26"/>
        <v>42543.862777777773</v>
      </c>
      <c r="T411">
        <f t="shared" si="27"/>
        <v>2016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4">
        <f t="shared" si="26"/>
        <v>42113.981446759266</v>
      </c>
      <c r="T412">
        <f t="shared" si="27"/>
        <v>2015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4">
        <f t="shared" si="26"/>
        <v>41598.17597222222</v>
      </c>
      <c r="T413">
        <f t="shared" si="27"/>
        <v>2013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4">
        <f t="shared" si="26"/>
        <v>41099.742800925924</v>
      </c>
      <c r="T414">
        <f t="shared" si="27"/>
        <v>2012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4">
        <f t="shared" si="26"/>
        <v>41079.877442129626</v>
      </c>
      <c r="T415">
        <f t="shared" si="27"/>
        <v>2012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4">
        <f t="shared" si="26"/>
        <v>41529.063252314816</v>
      </c>
      <c r="T416">
        <f t="shared" si="27"/>
        <v>2013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4">
        <f t="shared" si="26"/>
        <v>41904.851875</v>
      </c>
      <c r="T417">
        <f t="shared" si="27"/>
        <v>2014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4">
        <f t="shared" si="26"/>
        <v>41648.396192129629</v>
      </c>
      <c r="T418">
        <f t="shared" si="27"/>
        <v>2014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4">
        <f t="shared" si="26"/>
        <v>41360.970601851855</v>
      </c>
      <c r="T419">
        <f t="shared" si="27"/>
        <v>2013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4">
        <f t="shared" si="26"/>
        <v>42178.282372685186</v>
      </c>
      <c r="T420">
        <f t="shared" si="27"/>
        <v>2015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4">
        <f t="shared" si="26"/>
        <v>41394.842442129629</v>
      </c>
      <c r="T421">
        <f t="shared" si="27"/>
        <v>2013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4">
        <f t="shared" si="26"/>
        <v>41682.23646990741</v>
      </c>
      <c r="T422">
        <f t="shared" si="27"/>
        <v>2014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4">
        <f t="shared" si="26"/>
        <v>42177.491388888884</v>
      </c>
      <c r="T423">
        <f t="shared" si="27"/>
        <v>2015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4">
        <f t="shared" si="26"/>
        <v>41863.260381944441</v>
      </c>
      <c r="T424">
        <f t="shared" si="27"/>
        <v>2014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4">
        <f t="shared" si="26"/>
        <v>41400.92627314815</v>
      </c>
      <c r="T425">
        <f t="shared" si="27"/>
        <v>2013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4">
        <f t="shared" si="26"/>
        <v>40934.376145833332</v>
      </c>
      <c r="T426">
        <f t="shared" si="27"/>
        <v>2012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4">
        <f t="shared" si="26"/>
        <v>42275.861157407402</v>
      </c>
      <c r="T427">
        <f t="shared" si="27"/>
        <v>2015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4">
        <f t="shared" si="26"/>
        <v>42400.711967592593</v>
      </c>
      <c r="T428">
        <f t="shared" si="27"/>
        <v>2016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 t="e">
        <f t="shared" si="25"/>
        <v>#DIV/0!</v>
      </c>
      <c r="Q429" s="10" t="s">
        <v>8308</v>
      </c>
      <c r="R429" t="s">
        <v>8314</v>
      </c>
      <c r="S429" s="14">
        <f t="shared" si="26"/>
        <v>42285.909027777772</v>
      </c>
      <c r="T429">
        <f t="shared" si="27"/>
        <v>2015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4">
        <f t="shared" si="26"/>
        <v>41778.766724537039</v>
      </c>
      <c r="T430">
        <f t="shared" si="27"/>
        <v>2014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 t="e">
        <f t="shared" si="25"/>
        <v>#DIV/0!</v>
      </c>
      <c r="Q431" s="10" t="s">
        <v>8308</v>
      </c>
      <c r="R431" t="s">
        <v>8314</v>
      </c>
      <c r="S431" s="14">
        <f t="shared" si="26"/>
        <v>40070.901412037041</v>
      </c>
      <c r="T431">
        <f t="shared" si="27"/>
        <v>2009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4">
        <f t="shared" si="26"/>
        <v>41513.107256944444</v>
      </c>
      <c r="T432">
        <f t="shared" si="27"/>
        <v>2013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4">
        <f t="shared" si="26"/>
        <v>42526.871331018512</v>
      </c>
      <c r="T433">
        <f t="shared" si="27"/>
        <v>2016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4">
        <f t="shared" si="26"/>
        <v>42238.726631944446</v>
      </c>
      <c r="T434">
        <f t="shared" si="27"/>
        <v>2015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 t="e">
        <f t="shared" si="25"/>
        <v>#DIV/0!</v>
      </c>
      <c r="Q435" s="10" t="s">
        <v>8308</v>
      </c>
      <c r="R435" t="s">
        <v>8314</v>
      </c>
      <c r="S435" s="14">
        <f t="shared" si="26"/>
        <v>42228.629884259266</v>
      </c>
      <c r="T435">
        <f t="shared" si="27"/>
        <v>2015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4">
        <f t="shared" si="26"/>
        <v>41576.834513888891</v>
      </c>
      <c r="T436">
        <f t="shared" si="27"/>
        <v>2013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4">
        <f t="shared" si="26"/>
        <v>41500.747453703705</v>
      </c>
      <c r="T437">
        <f t="shared" si="27"/>
        <v>2013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 t="e">
        <f t="shared" si="25"/>
        <v>#DIV/0!</v>
      </c>
      <c r="Q438" s="10" t="s">
        <v>8308</v>
      </c>
      <c r="R438" t="s">
        <v>8314</v>
      </c>
      <c r="S438" s="14">
        <f t="shared" si="26"/>
        <v>41456.36241898148</v>
      </c>
      <c r="T438">
        <f t="shared" si="27"/>
        <v>2013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 t="e">
        <f t="shared" si="25"/>
        <v>#DIV/0!</v>
      </c>
      <c r="Q439" s="10" t="s">
        <v>8308</v>
      </c>
      <c r="R439" t="s">
        <v>8314</v>
      </c>
      <c r="S439" s="14">
        <f t="shared" si="26"/>
        <v>42591.31858796296</v>
      </c>
      <c r="T439">
        <f t="shared" si="27"/>
        <v>2016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4">
        <f t="shared" si="26"/>
        <v>42296.261087962965</v>
      </c>
      <c r="T440">
        <f t="shared" si="27"/>
        <v>2015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 t="e">
        <f t="shared" si="25"/>
        <v>#DIV/0!</v>
      </c>
      <c r="Q441" s="10" t="s">
        <v>8308</v>
      </c>
      <c r="R441" t="s">
        <v>8314</v>
      </c>
      <c r="S441" s="14">
        <f t="shared" si="26"/>
        <v>41919.761782407404</v>
      </c>
      <c r="T441">
        <f t="shared" si="27"/>
        <v>2014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4">
        <f t="shared" si="26"/>
        <v>42423.985567129625</v>
      </c>
      <c r="T442">
        <f t="shared" si="27"/>
        <v>2016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 t="e">
        <f t="shared" si="25"/>
        <v>#DIV/0!</v>
      </c>
      <c r="Q443" s="10" t="s">
        <v>8308</v>
      </c>
      <c r="R443" t="s">
        <v>8314</v>
      </c>
      <c r="S443" s="14">
        <f t="shared" si="26"/>
        <v>41550.793935185182</v>
      </c>
      <c r="T443">
        <f t="shared" si="27"/>
        <v>2013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4">
        <f t="shared" si="26"/>
        <v>42024.888692129629</v>
      </c>
      <c r="T444">
        <f t="shared" si="27"/>
        <v>2015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4">
        <f t="shared" si="26"/>
        <v>41650.015057870369</v>
      </c>
      <c r="T445">
        <f t="shared" si="27"/>
        <v>2014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4">
        <f t="shared" si="26"/>
        <v>40894.906956018516</v>
      </c>
      <c r="T446">
        <f t="shared" si="27"/>
        <v>2011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ref="O447:O478" si="28">ROUND(E447/D447*100,0)</f>
        <v>0</v>
      </c>
      <c r="P447">
        <f t="shared" si="25"/>
        <v>1</v>
      </c>
      <c r="Q447" s="10" t="s">
        <v>8308</v>
      </c>
      <c r="R447" t="s">
        <v>8314</v>
      </c>
      <c r="S447" s="14">
        <f t="shared" si="26"/>
        <v>42130.335358796292</v>
      </c>
      <c r="T447">
        <f t="shared" si="27"/>
        <v>2015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8"/>
        <v>7</v>
      </c>
      <c r="P448">
        <f t="shared" si="25"/>
        <v>47.88</v>
      </c>
      <c r="Q448" s="10" t="s">
        <v>8308</v>
      </c>
      <c r="R448" t="s">
        <v>8314</v>
      </c>
      <c r="S448" s="14">
        <f t="shared" si="26"/>
        <v>42037.083564814813</v>
      </c>
      <c r="T448">
        <f t="shared" si="27"/>
        <v>2015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8"/>
        <v>0</v>
      </c>
      <c r="P449">
        <f t="shared" si="25"/>
        <v>5</v>
      </c>
      <c r="Q449" s="10" t="s">
        <v>8308</v>
      </c>
      <c r="R449" t="s">
        <v>8314</v>
      </c>
      <c r="S449" s="14">
        <f t="shared" si="26"/>
        <v>41331.555127314816</v>
      </c>
      <c r="T449">
        <f t="shared" si="27"/>
        <v>2013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8"/>
        <v>3</v>
      </c>
      <c r="P450">
        <f t="shared" si="25"/>
        <v>20.5</v>
      </c>
      <c r="Q450" s="10" t="s">
        <v>8308</v>
      </c>
      <c r="R450" t="s">
        <v>8314</v>
      </c>
      <c r="S450" s="14">
        <f t="shared" si="26"/>
        <v>41753.758043981477</v>
      </c>
      <c r="T450">
        <f t="shared" si="27"/>
        <v>2014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ROUND(E451/L451,2)</f>
        <v>9</v>
      </c>
      <c r="Q451" s="10" t="s">
        <v>8308</v>
      </c>
      <c r="R451" t="s">
        <v>8314</v>
      </c>
      <c r="S451" s="14">
        <f t="shared" ref="S451:S514" si="30">(((J451/60)/60)/24)+DATE(1970,1,1)</f>
        <v>41534.568113425928</v>
      </c>
      <c r="T451">
        <f t="shared" ref="T451:T514" si="31">YEAR(S451)</f>
        <v>2013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4">
        <f t="shared" si="30"/>
        <v>41654.946759259255</v>
      </c>
      <c r="T452">
        <f t="shared" si="31"/>
        <v>2014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 t="e">
        <f t="shared" si="29"/>
        <v>#DIV/0!</v>
      </c>
      <c r="Q453" s="10" t="s">
        <v>8308</v>
      </c>
      <c r="R453" t="s">
        <v>8314</v>
      </c>
      <c r="S453" s="14">
        <f t="shared" si="30"/>
        <v>41634.715173611112</v>
      </c>
      <c r="T453">
        <f t="shared" si="31"/>
        <v>2013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4">
        <f t="shared" si="30"/>
        <v>42107.703877314809</v>
      </c>
      <c r="T454">
        <f t="shared" si="31"/>
        <v>2015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4">
        <f t="shared" si="30"/>
        <v>42038.824988425928</v>
      </c>
      <c r="T455">
        <f t="shared" si="31"/>
        <v>2015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4">
        <f t="shared" si="30"/>
        <v>41938.717256944445</v>
      </c>
      <c r="T456">
        <f t="shared" si="31"/>
        <v>2014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4">
        <f t="shared" si="30"/>
        <v>40971.002569444441</v>
      </c>
      <c r="T457">
        <f t="shared" si="31"/>
        <v>2012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4">
        <f t="shared" si="30"/>
        <v>41547.694456018515</v>
      </c>
      <c r="T458">
        <f t="shared" si="31"/>
        <v>2013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 t="e">
        <f t="shared" si="29"/>
        <v>#DIV/0!</v>
      </c>
      <c r="Q459" s="10" t="s">
        <v>8308</v>
      </c>
      <c r="R459" t="s">
        <v>8314</v>
      </c>
      <c r="S459" s="14">
        <f t="shared" si="30"/>
        <v>41837.767500000002</v>
      </c>
      <c r="T459">
        <f t="shared" si="31"/>
        <v>2014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4">
        <f t="shared" si="30"/>
        <v>41378.69976851852</v>
      </c>
      <c r="T460">
        <f t="shared" si="31"/>
        <v>2013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4">
        <f t="shared" si="30"/>
        <v>40800.6403587963</v>
      </c>
      <c r="T461">
        <f t="shared" si="31"/>
        <v>2011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4">
        <f t="shared" si="30"/>
        <v>41759.542534722219</v>
      </c>
      <c r="T462">
        <f t="shared" si="31"/>
        <v>2014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 t="e">
        <f t="shared" si="29"/>
        <v>#DIV/0!</v>
      </c>
      <c r="Q463" s="10" t="s">
        <v>8308</v>
      </c>
      <c r="R463" t="s">
        <v>8314</v>
      </c>
      <c r="S463" s="14">
        <f t="shared" si="30"/>
        <v>41407.84684027778</v>
      </c>
      <c r="T463">
        <f t="shared" si="31"/>
        <v>2013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 t="e">
        <f t="shared" si="29"/>
        <v>#DIV/0!</v>
      </c>
      <c r="Q464" s="10" t="s">
        <v>8308</v>
      </c>
      <c r="R464" t="s">
        <v>8314</v>
      </c>
      <c r="S464" s="14">
        <f t="shared" si="30"/>
        <v>40705.126631944448</v>
      </c>
      <c r="T464">
        <f t="shared" si="31"/>
        <v>2011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4">
        <f t="shared" si="30"/>
        <v>40750.710104166668</v>
      </c>
      <c r="T465">
        <f t="shared" si="31"/>
        <v>2011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4">
        <f t="shared" si="30"/>
        <v>42488.848784722228</v>
      </c>
      <c r="T466">
        <f t="shared" si="31"/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4">
        <f t="shared" si="30"/>
        <v>41801.120069444441</v>
      </c>
      <c r="T467">
        <f t="shared" si="31"/>
        <v>2014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4">
        <f t="shared" si="30"/>
        <v>41129.942870370374</v>
      </c>
      <c r="T468">
        <f t="shared" si="31"/>
        <v>2012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4">
        <f t="shared" si="30"/>
        <v>41135.679791666669</v>
      </c>
      <c r="T469">
        <f t="shared" si="31"/>
        <v>2012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 t="e">
        <f t="shared" si="29"/>
        <v>#DIV/0!</v>
      </c>
      <c r="Q470" s="10" t="s">
        <v>8308</v>
      </c>
      <c r="R470" t="s">
        <v>8314</v>
      </c>
      <c r="S470" s="14">
        <f t="shared" si="30"/>
        <v>41041.167627314811</v>
      </c>
      <c r="T470">
        <f t="shared" si="31"/>
        <v>2012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 t="e">
        <f t="shared" si="29"/>
        <v>#DIV/0!</v>
      </c>
      <c r="Q471" s="10" t="s">
        <v>8308</v>
      </c>
      <c r="R471" t="s">
        <v>8314</v>
      </c>
      <c r="S471" s="14">
        <f t="shared" si="30"/>
        <v>41827.989861111113</v>
      </c>
      <c r="T471">
        <f t="shared" si="31"/>
        <v>2014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4">
        <f t="shared" si="30"/>
        <v>41605.167696759258</v>
      </c>
      <c r="T472">
        <f t="shared" si="31"/>
        <v>2013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4">
        <f t="shared" si="30"/>
        <v>41703.721979166665</v>
      </c>
      <c r="T473">
        <f t="shared" si="31"/>
        <v>2014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4">
        <f t="shared" si="30"/>
        <v>41844.922662037039</v>
      </c>
      <c r="T474">
        <f t="shared" si="31"/>
        <v>2014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4">
        <f t="shared" si="30"/>
        <v>41869.698136574072</v>
      </c>
      <c r="T475">
        <f t="shared" si="31"/>
        <v>2014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4">
        <f t="shared" si="30"/>
        <v>42753.329039351855</v>
      </c>
      <c r="T476">
        <f t="shared" si="31"/>
        <v>2017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 t="e">
        <f t="shared" si="29"/>
        <v>#DIV/0!</v>
      </c>
      <c r="Q477" s="10" t="s">
        <v>8308</v>
      </c>
      <c r="R477" t="s">
        <v>8314</v>
      </c>
      <c r="S477" s="14">
        <f t="shared" si="30"/>
        <v>42100.086145833338</v>
      </c>
      <c r="T477">
        <f t="shared" si="31"/>
        <v>2015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4">
        <f t="shared" si="30"/>
        <v>41757.975011574075</v>
      </c>
      <c r="T478">
        <f t="shared" si="31"/>
        <v>2014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ref="O479:O511" si="32">ROUND(E479/D479*100,0)</f>
        <v>0</v>
      </c>
      <c r="P479" t="e">
        <f t="shared" si="29"/>
        <v>#DIV/0!</v>
      </c>
      <c r="Q479" s="10" t="s">
        <v>8308</v>
      </c>
      <c r="R479" t="s">
        <v>8314</v>
      </c>
      <c r="S479" s="14">
        <f t="shared" si="30"/>
        <v>40987.83488425926</v>
      </c>
      <c r="T479">
        <f t="shared" si="31"/>
        <v>2012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2"/>
        <v>0</v>
      </c>
      <c r="P480" t="e">
        <f t="shared" si="29"/>
        <v>#DIV/0!</v>
      </c>
      <c r="Q480" s="10" t="s">
        <v>8308</v>
      </c>
      <c r="R480" t="s">
        <v>8314</v>
      </c>
      <c r="S480" s="14">
        <f t="shared" si="30"/>
        <v>42065.910983796297</v>
      </c>
      <c r="T480">
        <f t="shared" si="31"/>
        <v>2015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2"/>
        <v>33</v>
      </c>
      <c r="P481">
        <f t="shared" si="29"/>
        <v>88.8</v>
      </c>
      <c r="Q481" s="10" t="s">
        <v>8308</v>
      </c>
      <c r="R481" t="s">
        <v>8314</v>
      </c>
      <c r="S481" s="14">
        <f t="shared" si="30"/>
        <v>41904.407812500001</v>
      </c>
      <c r="T481">
        <f t="shared" si="31"/>
        <v>2014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2"/>
        <v>19</v>
      </c>
      <c r="P482">
        <f t="shared" si="29"/>
        <v>55.46</v>
      </c>
      <c r="Q482" s="10" t="s">
        <v>8308</v>
      </c>
      <c r="R482" t="s">
        <v>8314</v>
      </c>
      <c r="S482" s="14">
        <f t="shared" si="30"/>
        <v>41465.500173611108</v>
      </c>
      <c r="T482">
        <f t="shared" si="31"/>
        <v>2013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2"/>
        <v>6</v>
      </c>
      <c r="P483">
        <f t="shared" si="29"/>
        <v>87.14</v>
      </c>
      <c r="Q483" s="10" t="s">
        <v>8308</v>
      </c>
      <c r="R483" t="s">
        <v>8314</v>
      </c>
      <c r="S483" s="14">
        <f t="shared" si="30"/>
        <v>41162.672326388885</v>
      </c>
      <c r="T483">
        <f t="shared" si="31"/>
        <v>2012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2"/>
        <v>0</v>
      </c>
      <c r="P484">
        <f t="shared" si="29"/>
        <v>10</v>
      </c>
      <c r="Q484" s="10" t="s">
        <v>8308</v>
      </c>
      <c r="R484" t="s">
        <v>8314</v>
      </c>
      <c r="S484" s="14">
        <f t="shared" si="30"/>
        <v>42447.896875000006</v>
      </c>
      <c r="T484">
        <f t="shared" si="31"/>
        <v>2016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2"/>
        <v>50</v>
      </c>
      <c r="P485">
        <f t="shared" si="29"/>
        <v>51.22</v>
      </c>
      <c r="Q485" s="10" t="s">
        <v>8308</v>
      </c>
      <c r="R485" t="s">
        <v>8314</v>
      </c>
      <c r="S485" s="14">
        <f t="shared" si="30"/>
        <v>41243.197592592594</v>
      </c>
      <c r="T485">
        <f t="shared" si="31"/>
        <v>2012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2"/>
        <v>0</v>
      </c>
      <c r="P486">
        <f t="shared" si="29"/>
        <v>13.55</v>
      </c>
      <c r="Q486" s="10" t="s">
        <v>8308</v>
      </c>
      <c r="R486" t="s">
        <v>8314</v>
      </c>
      <c r="S486" s="14">
        <f t="shared" si="30"/>
        <v>42272.93949074074</v>
      </c>
      <c r="T486">
        <f t="shared" si="31"/>
        <v>2015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2"/>
        <v>22</v>
      </c>
      <c r="P487">
        <f t="shared" si="29"/>
        <v>66.52</v>
      </c>
      <c r="Q487" s="10" t="s">
        <v>8308</v>
      </c>
      <c r="R487" t="s">
        <v>8314</v>
      </c>
      <c r="S487" s="14">
        <f t="shared" si="30"/>
        <v>41381.50577546296</v>
      </c>
      <c r="T487">
        <f t="shared" si="31"/>
        <v>2013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2"/>
        <v>0</v>
      </c>
      <c r="P488">
        <f t="shared" si="29"/>
        <v>50</v>
      </c>
      <c r="Q488" s="10" t="s">
        <v>8308</v>
      </c>
      <c r="R488" t="s">
        <v>8314</v>
      </c>
      <c r="S488" s="14">
        <f t="shared" si="30"/>
        <v>41761.94258101852</v>
      </c>
      <c r="T488">
        <f t="shared" si="31"/>
        <v>2014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2"/>
        <v>0</v>
      </c>
      <c r="P489" t="e">
        <f t="shared" si="29"/>
        <v>#DIV/0!</v>
      </c>
      <c r="Q489" s="10" t="s">
        <v>8308</v>
      </c>
      <c r="R489" t="s">
        <v>8314</v>
      </c>
      <c r="S489" s="14">
        <f t="shared" si="30"/>
        <v>42669.594837962963</v>
      </c>
      <c r="T489">
        <f t="shared" si="31"/>
        <v>2016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2"/>
        <v>0</v>
      </c>
      <c r="P490" t="e">
        <f t="shared" si="29"/>
        <v>#DIV/0!</v>
      </c>
      <c r="Q490" s="10" t="s">
        <v>8308</v>
      </c>
      <c r="R490" t="s">
        <v>8314</v>
      </c>
      <c r="S490" s="14">
        <f t="shared" si="30"/>
        <v>42714.054398148146</v>
      </c>
      <c r="T490">
        <f t="shared" si="31"/>
        <v>2016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2"/>
        <v>0</v>
      </c>
      <c r="P491">
        <f t="shared" si="29"/>
        <v>71.67</v>
      </c>
      <c r="Q491" s="10" t="s">
        <v>8308</v>
      </c>
      <c r="R491" t="s">
        <v>8314</v>
      </c>
      <c r="S491" s="14">
        <f t="shared" si="30"/>
        <v>40882.481666666667</v>
      </c>
      <c r="T491">
        <f t="shared" si="31"/>
        <v>2011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2"/>
        <v>0</v>
      </c>
      <c r="P492" t="e">
        <f t="shared" si="29"/>
        <v>#DIV/0!</v>
      </c>
      <c r="Q492" s="10" t="s">
        <v>8308</v>
      </c>
      <c r="R492" t="s">
        <v>8314</v>
      </c>
      <c r="S492" s="14">
        <f t="shared" si="30"/>
        <v>41113.968576388892</v>
      </c>
      <c r="T492">
        <f t="shared" si="31"/>
        <v>2012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2"/>
        <v>0</v>
      </c>
      <c r="P493" t="e">
        <f t="shared" si="29"/>
        <v>#DIV/0!</v>
      </c>
      <c r="Q493" s="10" t="s">
        <v>8308</v>
      </c>
      <c r="R493" t="s">
        <v>8314</v>
      </c>
      <c r="S493" s="14">
        <f t="shared" si="30"/>
        <v>42366.982627314821</v>
      </c>
      <c r="T493">
        <f t="shared" si="31"/>
        <v>2015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2"/>
        <v>0</v>
      </c>
      <c r="P494" t="e">
        <f t="shared" si="29"/>
        <v>#DIV/0!</v>
      </c>
      <c r="Q494" s="10" t="s">
        <v>8308</v>
      </c>
      <c r="R494" t="s">
        <v>8314</v>
      </c>
      <c r="S494" s="14">
        <f t="shared" si="30"/>
        <v>42596.03506944445</v>
      </c>
      <c r="T494">
        <f t="shared" si="31"/>
        <v>2016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2"/>
        <v>0</v>
      </c>
      <c r="P495" t="e">
        <f t="shared" si="29"/>
        <v>#DIV/0!</v>
      </c>
      <c r="Q495" s="10" t="s">
        <v>8308</v>
      </c>
      <c r="R495" t="s">
        <v>8314</v>
      </c>
      <c r="S495" s="14">
        <f t="shared" si="30"/>
        <v>42114.726134259254</v>
      </c>
      <c r="T495">
        <f t="shared" si="31"/>
        <v>2015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2"/>
        <v>0</v>
      </c>
      <c r="P496">
        <f t="shared" si="29"/>
        <v>10.33</v>
      </c>
      <c r="Q496" s="10" t="s">
        <v>8308</v>
      </c>
      <c r="R496" t="s">
        <v>8314</v>
      </c>
      <c r="S496" s="14">
        <f t="shared" si="30"/>
        <v>41799.830613425926</v>
      </c>
      <c r="T496">
        <f t="shared" si="31"/>
        <v>2014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2"/>
        <v>0</v>
      </c>
      <c r="P497" t="e">
        <f t="shared" si="29"/>
        <v>#DIV/0!</v>
      </c>
      <c r="Q497" s="10" t="s">
        <v>8308</v>
      </c>
      <c r="R497" t="s">
        <v>8314</v>
      </c>
      <c r="S497" s="14">
        <f t="shared" si="30"/>
        <v>42171.827604166669</v>
      </c>
      <c r="T497">
        <f t="shared" si="31"/>
        <v>2015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2"/>
        <v>0</v>
      </c>
      <c r="P498">
        <f t="shared" si="29"/>
        <v>1</v>
      </c>
      <c r="Q498" s="10" t="s">
        <v>8308</v>
      </c>
      <c r="R498" t="s">
        <v>8314</v>
      </c>
      <c r="S498" s="14">
        <f t="shared" si="30"/>
        <v>41620.93141203704</v>
      </c>
      <c r="T498">
        <f t="shared" si="31"/>
        <v>2013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2"/>
        <v>1</v>
      </c>
      <c r="P499">
        <f t="shared" si="29"/>
        <v>10</v>
      </c>
      <c r="Q499" s="10" t="s">
        <v>8308</v>
      </c>
      <c r="R499" t="s">
        <v>8314</v>
      </c>
      <c r="S499" s="14">
        <f t="shared" si="30"/>
        <v>41945.037789351853</v>
      </c>
      <c r="T499">
        <f t="shared" si="31"/>
        <v>2014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2"/>
        <v>5</v>
      </c>
      <c r="P500">
        <f t="shared" si="29"/>
        <v>136.09</v>
      </c>
      <c r="Q500" s="10" t="s">
        <v>8308</v>
      </c>
      <c r="R500" t="s">
        <v>8314</v>
      </c>
      <c r="S500" s="14">
        <f t="shared" si="30"/>
        <v>40858.762141203704</v>
      </c>
      <c r="T500">
        <f t="shared" si="31"/>
        <v>2011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2"/>
        <v>10</v>
      </c>
      <c r="P501">
        <f t="shared" si="29"/>
        <v>73.459999999999994</v>
      </c>
      <c r="Q501" s="10" t="s">
        <v>8308</v>
      </c>
      <c r="R501" t="s">
        <v>8314</v>
      </c>
      <c r="S501" s="14">
        <f t="shared" si="30"/>
        <v>40043.895462962959</v>
      </c>
      <c r="T501">
        <f t="shared" si="31"/>
        <v>2009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2"/>
        <v>3</v>
      </c>
      <c r="P502">
        <f t="shared" si="29"/>
        <v>53.75</v>
      </c>
      <c r="Q502" s="10" t="s">
        <v>8308</v>
      </c>
      <c r="R502" t="s">
        <v>8314</v>
      </c>
      <c r="S502" s="14">
        <f t="shared" si="30"/>
        <v>40247.886006944449</v>
      </c>
      <c r="T502">
        <f t="shared" si="31"/>
        <v>2010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2"/>
        <v>0</v>
      </c>
      <c r="P503" t="e">
        <f t="shared" si="29"/>
        <v>#DIV/0!</v>
      </c>
      <c r="Q503" s="10" t="s">
        <v>8308</v>
      </c>
      <c r="R503" t="s">
        <v>8314</v>
      </c>
      <c r="S503" s="14">
        <f t="shared" si="30"/>
        <v>40703.234386574077</v>
      </c>
      <c r="T503">
        <f t="shared" si="31"/>
        <v>2011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2"/>
        <v>1</v>
      </c>
      <c r="P504">
        <f t="shared" si="29"/>
        <v>57.5</v>
      </c>
      <c r="Q504" s="10" t="s">
        <v>8308</v>
      </c>
      <c r="R504" t="s">
        <v>8314</v>
      </c>
      <c r="S504" s="14">
        <f t="shared" si="30"/>
        <v>40956.553530092591</v>
      </c>
      <c r="T504">
        <f t="shared" si="31"/>
        <v>2012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2"/>
        <v>2</v>
      </c>
      <c r="P505">
        <f t="shared" si="29"/>
        <v>12.67</v>
      </c>
      <c r="Q505" s="10" t="s">
        <v>8308</v>
      </c>
      <c r="R505" t="s">
        <v>8314</v>
      </c>
      <c r="S505" s="14">
        <f t="shared" si="30"/>
        <v>41991.526655092588</v>
      </c>
      <c r="T505">
        <f t="shared" si="31"/>
        <v>2014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2"/>
        <v>1</v>
      </c>
      <c r="P506">
        <f t="shared" si="29"/>
        <v>67</v>
      </c>
      <c r="Q506" s="10" t="s">
        <v>8308</v>
      </c>
      <c r="R506" t="s">
        <v>8314</v>
      </c>
      <c r="S506" s="14">
        <f t="shared" si="30"/>
        <v>40949.98364583333</v>
      </c>
      <c r="T506">
        <f t="shared" si="31"/>
        <v>2012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2"/>
        <v>0</v>
      </c>
      <c r="P507">
        <f t="shared" si="29"/>
        <v>3.71</v>
      </c>
      <c r="Q507" s="10" t="s">
        <v>8308</v>
      </c>
      <c r="R507" t="s">
        <v>8314</v>
      </c>
      <c r="S507" s="14">
        <f t="shared" si="30"/>
        <v>42318.098217592589</v>
      </c>
      <c r="T507">
        <f t="shared" si="31"/>
        <v>2015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2"/>
        <v>0</v>
      </c>
      <c r="P508">
        <f t="shared" si="29"/>
        <v>250</v>
      </c>
      <c r="Q508" s="10" t="s">
        <v>8308</v>
      </c>
      <c r="R508" t="s">
        <v>8314</v>
      </c>
      <c r="S508" s="14">
        <f t="shared" si="30"/>
        <v>41466.552314814813</v>
      </c>
      <c r="T508">
        <f t="shared" si="31"/>
        <v>2013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2"/>
        <v>3</v>
      </c>
      <c r="P509">
        <f t="shared" si="29"/>
        <v>64</v>
      </c>
      <c r="Q509" s="10" t="s">
        <v>8308</v>
      </c>
      <c r="R509" t="s">
        <v>8314</v>
      </c>
      <c r="S509" s="14">
        <f t="shared" si="30"/>
        <v>41156.958993055552</v>
      </c>
      <c r="T509">
        <f t="shared" si="31"/>
        <v>2012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2"/>
        <v>1</v>
      </c>
      <c r="P510">
        <f t="shared" si="29"/>
        <v>133.33000000000001</v>
      </c>
      <c r="Q510" s="10" t="s">
        <v>8308</v>
      </c>
      <c r="R510" t="s">
        <v>8314</v>
      </c>
      <c r="S510" s="14">
        <f t="shared" si="30"/>
        <v>40995.024317129632</v>
      </c>
      <c r="T510">
        <f t="shared" si="31"/>
        <v>2012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2"/>
        <v>0</v>
      </c>
      <c r="P511">
        <f t="shared" si="29"/>
        <v>10</v>
      </c>
      <c r="Q511" s="10" t="s">
        <v>8308</v>
      </c>
      <c r="R511" t="s">
        <v>8314</v>
      </c>
      <c r="S511" s="14">
        <f t="shared" si="30"/>
        <v>42153.631597222222</v>
      </c>
      <c r="T511">
        <f t="shared" si="31"/>
        <v>2015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ref="O512:O575" si="33">ROUND(E512/D512*100,0)</f>
        <v>0</v>
      </c>
      <c r="P512" t="e">
        <f t="shared" si="29"/>
        <v>#DIV/0!</v>
      </c>
      <c r="Q512" s="10" t="s">
        <v>8308</v>
      </c>
      <c r="R512" t="s">
        <v>8314</v>
      </c>
      <c r="S512" s="14">
        <f t="shared" si="30"/>
        <v>42400.176377314812</v>
      </c>
      <c r="T512">
        <f t="shared" si="31"/>
        <v>2016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3"/>
        <v>3</v>
      </c>
      <c r="P513">
        <f t="shared" si="29"/>
        <v>30</v>
      </c>
      <c r="Q513" s="10" t="s">
        <v>8308</v>
      </c>
      <c r="R513" t="s">
        <v>8314</v>
      </c>
      <c r="S513" s="14">
        <f t="shared" si="30"/>
        <v>41340.303032407406</v>
      </c>
      <c r="T513">
        <f t="shared" si="31"/>
        <v>2013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3"/>
        <v>0</v>
      </c>
      <c r="P514">
        <f t="shared" si="29"/>
        <v>5.5</v>
      </c>
      <c r="Q514" s="10" t="s">
        <v>8308</v>
      </c>
      <c r="R514" t="s">
        <v>8314</v>
      </c>
      <c r="S514" s="14">
        <f t="shared" si="30"/>
        <v>42649.742210648154</v>
      </c>
      <c r="T514">
        <f t="shared" si="31"/>
        <v>2016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3"/>
        <v>14</v>
      </c>
      <c r="P515">
        <f t="shared" ref="P515:P578" si="34">ROUND(E515/L515,2)</f>
        <v>102.38</v>
      </c>
      <c r="Q515" s="10" t="s">
        <v>8308</v>
      </c>
      <c r="R515" t="s">
        <v>8314</v>
      </c>
      <c r="S515" s="14">
        <f t="shared" ref="S515:S578" si="35">(((J515/60)/60)/24)+DATE(1970,1,1)</f>
        <v>42552.653993055559</v>
      </c>
      <c r="T515">
        <f t="shared" ref="T515:T578" si="36">YEAR(S515)</f>
        <v>2016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3"/>
        <v>3</v>
      </c>
      <c r="P516">
        <f t="shared" si="34"/>
        <v>16.670000000000002</v>
      </c>
      <c r="Q516" s="10" t="s">
        <v>8308</v>
      </c>
      <c r="R516" t="s">
        <v>8314</v>
      </c>
      <c r="S516" s="14">
        <f t="shared" si="35"/>
        <v>41830.613969907405</v>
      </c>
      <c r="T516">
        <f t="shared" si="36"/>
        <v>2014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3"/>
        <v>25</v>
      </c>
      <c r="P517">
        <f t="shared" si="34"/>
        <v>725.03</v>
      </c>
      <c r="Q517" s="10" t="s">
        <v>8308</v>
      </c>
      <c r="R517" t="s">
        <v>8314</v>
      </c>
      <c r="S517" s="14">
        <f t="shared" si="35"/>
        <v>42327.490752314814</v>
      </c>
      <c r="T517">
        <f t="shared" si="36"/>
        <v>2015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3"/>
        <v>0</v>
      </c>
      <c r="P518" t="e">
        <f t="shared" si="34"/>
        <v>#DIV/0!</v>
      </c>
      <c r="Q518" s="10" t="s">
        <v>8308</v>
      </c>
      <c r="R518" t="s">
        <v>8314</v>
      </c>
      <c r="S518" s="14">
        <f t="shared" si="35"/>
        <v>42091.778703703705</v>
      </c>
      <c r="T518">
        <f t="shared" si="36"/>
        <v>2015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3"/>
        <v>1</v>
      </c>
      <c r="P519">
        <f t="shared" si="34"/>
        <v>68.33</v>
      </c>
      <c r="Q519" s="10" t="s">
        <v>8308</v>
      </c>
      <c r="R519" t="s">
        <v>8314</v>
      </c>
      <c r="S519" s="14">
        <f t="shared" si="35"/>
        <v>42738.615289351852</v>
      </c>
      <c r="T519">
        <f t="shared" si="36"/>
        <v>2017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3"/>
        <v>0</v>
      </c>
      <c r="P520" t="e">
        <f t="shared" si="34"/>
        <v>#DIV/0!</v>
      </c>
      <c r="Q520" s="10" t="s">
        <v>8308</v>
      </c>
      <c r="R520" t="s">
        <v>8314</v>
      </c>
      <c r="S520" s="14">
        <f t="shared" si="35"/>
        <v>42223.616018518514</v>
      </c>
      <c r="T520">
        <f t="shared" si="36"/>
        <v>2015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3"/>
        <v>23</v>
      </c>
      <c r="P521">
        <f t="shared" si="34"/>
        <v>39.229999999999997</v>
      </c>
      <c r="Q521" s="10" t="s">
        <v>8308</v>
      </c>
      <c r="R521" t="s">
        <v>8314</v>
      </c>
      <c r="S521" s="14">
        <f t="shared" si="35"/>
        <v>41218.391446759262</v>
      </c>
      <c r="T521">
        <f t="shared" si="36"/>
        <v>2012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3"/>
        <v>102</v>
      </c>
      <c r="P522">
        <f t="shared" si="34"/>
        <v>150.15</v>
      </c>
      <c r="Q522" s="10" t="s">
        <v>8315</v>
      </c>
      <c r="R522" t="s">
        <v>8316</v>
      </c>
      <c r="S522" s="14">
        <f t="shared" si="35"/>
        <v>42318.702094907407</v>
      </c>
      <c r="T522">
        <f t="shared" si="36"/>
        <v>2015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3"/>
        <v>105</v>
      </c>
      <c r="P523">
        <f t="shared" si="34"/>
        <v>93.43</v>
      </c>
      <c r="Q523" s="10" t="s">
        <v>8315</v>
      </c>
      <c r="R523" t="s">
        <v>8316</v>
      </c>
      <c r="S523" s="14">
        <f t="shared" si="35"/>
        <v>42646.092812499999</v>
      </c>
      <c r="T523">
        <f t="shared" si="36"/>
        <v>2016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3"/>
        <v>115</v>
      </c>
      <c r="P524">
        <f t="shared" si="34"/>
        <v>110.97</v>
      </c>
      <c r="Q524" s="10" t="s">
        <v>8315</v>
      </c>
      <c r="R524" t="s">
        <v>8316</v>
      </c>
      <c r="S524" s="14">
        <f t="shared" si="35"/>
        <v>42430.040798611109</v>
      </c>
      <c r="T524">
        <f t="shared" si="36"/>
        <v>2016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3"/>
        <v>121</v>
      </c>
      <c r="P525">
        <f t="shared" si="34"/>
        <v>71.790000000000006</v>
      </c>
      <c r="Q525" s="10" t="s">
        <v>8315</v>
      </c>
      <c r="R525" t="s">
        <v>8316</v>
      </c>
      <c r="S525" s="14">
        <f t="shared" si="35"/>
        <v>42238.13282407407</v>
      </c>
      <c r="T525">
        <f t="shared" si="36"/>
        <v>2015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3"/>
        <v>109</v>
      </c>
      <c r="P526">
        <f t="shared" si="34"/>
        <v>29.26</v>
      </c>
      <c r="Q526" s="10" t="s">
        <v>8315</v>
      </c>
      <c r="R526" t="s">
        <v>8316</v>
      </c>
      <c r="S526" s="14">
        <f t="shared" si="35"/>
        <v>42492.717233796298</v>
      </c>
      <c r="T526">
        <f t="shared" si="36"/>
        <v>2016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3"/>
        <v>100</v>
      </c>
      <c r="P527">
        <f t="shared" si="34"/>
        <v>1000</v>
      </c>
      <c r="Q527" s="10" t="s">
        <v>8315</v>
      </c>
      <c r="R527" t="s">
        <v>8316</v>
      </c>
      <c r="S527" s="14">
        <f t="shared" si="35"/>
        <v>41850.400937500002</v>
      </c>
      <c r="T527">
        <f t="shared" si="36"/>
        <v>2014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3"/>
        <v>114</v>
      </c>
      <c r="P528">
        <f t="shared" si="34"/>
        <v>74.349999999999994</v>
      </c>
      <c r="Q528" s="10" t="s">
        <v>8315</v>
      </c>
      <c r="R528" t="s">
        <v>8316</v>
      </c>
      <c r="S528" s="14">
        <f t="shared" si="35"/>
        <v>42192.591944444444</v>
      </c>
      <c r="T528">
        <f t="shared" si="36"/>
        <v>2015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3"/>
        <v>101</v>
      </c>
      <c r="P529">
        <f t="shared" si="34"/>
        <v>63.83</v>
      </c>
      <c r="Q529" s="10" t="s">
        <v>8315</v>
      </c>
      <c r="R529" t="s">
        <v>8316</v>
      </c>
      <c r="S529" s="14">
        <f t="shared" si="35"/>
        <v>42753.205625000002</v>
      </c>
      <c r="T529">
        <f t="shared" si="36"/>
        <v>2017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3"/>
        <v>116</v>
      </c>
      <c r="P530">
        <f t="shared" si="34"/>
        <v>44.33</v>
      </c>
      <c r="Q530" s="10" t="s">
        <v>8315</v>
      </c>
      <c r="R530" t="s">
        <v>8316</v>
      </c>
      <c r="S530" s="14">
        <f t="shared" si="35"/>
        <v>42155.920219907406</v>
      </c>
      <c r="T530">
        <f t="shared" si="36"/>
        <v>2015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3"/>
        <v>130</v>
      </c>
      <c r="P531">
        <f t="shared" si="34"/>
        <v>86.94</v>
      </c>
      <c r="Q531" s="10" t="s">
        <v>8315</v>
      </c>
      <c r="R531" t="s">
        <v>8316</v>
      </c>
      <c r="S531" s="14">
        <f t="shared" si="35"/>
        <v>42725.031180555554</v>
      </c>
      <c r="T531">
        <f t="shared" si="36"/>
        <v>2016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3"/>
        <v>108</v>
      </c>
      <c r="P532">
        <f t="shared" si="34"/>
        <v>126.55</v>
      </c>
      <c r="Q532" s="10" t="s">
        <v>8315</v>
      </c>
      <c r="R532" t="s">
        <v>8316</v>
      </c>
      <c r="S532" s="14">
        <f t="shared" si="35"/>
        <v>42157.591064814813</v>
      </c>
      <c r="T532">
        <f t="shared" si="36"/>
        <v>2015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3"/>
        <v>100</v>
      </c>
      <c r="P533">
        <f t="shared" si="34"/>
        <v>129.03</v>
      </c>
      <c r="Q533" s="10" t="s">
        <v>8315</v>
      </c>
      <c r="R533" t="s">
        <v>8316</v>
      </c>
      <c r="S533" s="14">
        <f t="shared" si="35"/>
        <v>42676.065150462964</v>
      </c>
      <c r="T533">
        <f t="shared" si="36"/>
        <v>2016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3"/>
        <v>123</v>
      </c>
      <c r="P534">
        <f t="shared" si="34"/>
        <v>71.239999999999995</v>
      </c>
      <c r="Q534" s="10" t="s">
        <v>8315</v>
      </c>
      <c r="R534" t="s">
        <v>8316</v>
      </c>
      <c r="S534" s="14">
        <f t="shared" si="35"/>
        <v>42473.007037037038</v>
      </c>
      <c r="T534">
        <f t="shared" si="36"/>
        <v>2016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3"/>
        <v>100</v>
      </c>
      <c r="P535">
        <f t="shared" si="34"/>
        <v>117.88</v>
      </c>
      <c r="Q535" s="10" t="s">
        <v>8315</v>
      </c>
      <c r="R535" t="s">
        <v>8316</v>
      </c>
      <c r="S535" s="14">
        <f t="shared" si="35"/>
        <v>42482.43478009259</v>
      </c>
      <c r="T535">
        <f t="shared" si="36"/>
        <v>2016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3"/>
        <v>105</v>
      </c>
      <c r="P536">
        <f t="shared" si="34"/>
        <v>327.08</v>
      </c>
      <c r="Q536" s="10" t="s">
        <v>8315</v>
      </c>
      <c r="R536" t="s">
        <v>8316</v>
      </c>
      <c r="S536" s="14">
        <f t="shared" si="35"/>
        <v>42270.810995370368</v>
      </c>
      <c r="T536">
        <f t="shared" si="36"/>
        <v>2015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3"/>
        <v>103</v>
      </c>
      <c r="P537">
        <f t="shared" si="34"/>
        <v>34.75</v>
      </c>
      <c r="Q537" s="10" t="s">
        <v>8315</v>
      </c>
      <c r="R537" t="s">
        <v>8316</v>
      </c>
      <c r="S537" s="14">
        <f t="shared" si="35"/>
        <v>42711.545196759253</v>
      </c>
      <c r="T537">
        <f t="shared" si="36"/>
        <v>2016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3"/>
        <v>118</v>
      </c>
      <c r="P538">
        <f t="shared" si="34"/>
        <v>100.06</v>
      </c>
      <c r="Q538" s="10" t="s">
        <v>8315</v>
      </c>
      <c r="R538" t="s">
        <v>8316</v>
      </c>
      <c r="S538" s="14">
        <f t="shared" si="35"/>
        <v>42179.344988425932</v>
      </c>
      <c r="T538">
        <f t="shared" si="36"/>
        <v>2015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3"/>
        <v>121</v>
      </c>
      <c r="P539">
        <f t="shared" si="34"/>
        <v>40.85</v>
      </c>
      <c r="Q539" s="10" t="s">
        <v>8315</v>
      </c>
      <c r="R539" t="s">
        <v>8316</v>
      </c>
      <c r="S539" s="14">
        <f t="shared" si="35"/>
        <v>42282.768414351856</v>
      </c>
      <c r="T539">
        <f t="shared" si="36"/>
        <v>2015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3"/>
        <v>302</v>
      </c>
      <c r="P540">
        <f t="shared" si="34"/>
        <v>252.02</v>
      </c>
      <c r="Q540" s="10" t="s">
        <v>8315</v>
      </c>
      <c r="R540" t="s">
        <v>8316</v>
      </c>
      <c r="S540" s="14">
        <f t="shared" si="35"/>
        <v>42473.794710648144</v>
      </c>
      <c r="T540">
        <f t="shared" si="36"/>
        <v>2016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3"/>
        <v>101</v>
      </c>
      <c r="P541">
        <f t="shared" si="34"/>
        <v>25.16</v>
      </c>
      <c r="Q541" s="10" t="s">
        <v>8315</v>
      </c>
      <c r="R541" t="s">
        <v>8316</v>
      </c>
      <c r="S541" s="14">
        <f t="shared" si="35"/>
        <v>42535.049849537041</v>
      </c>
      <c r="T541">
        <f t="shared" si="36"/>
        <v>2016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3"/>
        <v>0</v>
      </c>
      <c r="P542">
        <f t="shared" si="34"/>
        <v>1</v>
      </c>
      <c r="Q542" s="10" t="s">
        <v>8317</v>
      </c>
      <c r="R542" t="s">
        <v>8318</v>
      </c>
      <c r="S542" s="14">
        <f t="shared" si="35"/>
        <v>42009.817199074074</v>
      </c>
      <c r="T542">
        <f t="shared" si="36"/>
        <v>2015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3"/>
        <v>1</v>
      </c>
      <c r="P543">
        <f t="shared" si="34"/>
        <v>25</v>
      </c>
      <c r="Q543" s="10" t="s">
        <v>8317</v>
      </c>
      <c r="R543" t="s">
        <v>8318</v>
      </c>
      <c r="S543" s="14">
        <f t="shared" si="35"/>
        <v>42276.046689814815</v>
      </c>
      <c r="T543">
        <f t="shared" si="36"/>
        <v>2015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3"/>
        <v>0</v>
      </c>
      <c r="P544">
        <f t="shared" si="34"/>
        <v>1</v>
      </c>
      <c r="Q544" s="10" t="s">
        <v>8317</v>
      </c>
      <c r="R544" t="s">
        <v>8318</v>
      </c>
      <c r="S544" s="14">
        <f t="shared" si="35"/>
        <v>42433.737453703703</v>
      </c>
      <c r="T544">
        <f t="shared" si="36"/>
        <v>2016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3"/>
        <v>0</v>
      </c>
      <c r="P545">
        <f t="shared" si="34"/>
        <v>35</v>
      </c>
      <c r="Q545" s="10" t="s">
        <v>8317</v>
      </c>
      <c r="R545" t="s">
        <v>8318</v>
      </c>
      <c r="S545" s="14">
        <f t="shared" si="35"/>
        <v>41914.092152777775</v>
      </c>
      <c r="T545">
        <f t="shared" si="36"/>
        <v>2014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3"/>
        <v>1</v>
      </c>
      <c r="P546">
        <f t="shared" si="34"/>
        <v>3</v>
      </c>
      <c r="Q546" s="10" t="s">
        <v>8317</v>
      </c>
      <c r="R546" t="s">
        <v>8318</v>
      </c>
      <c r="S546" s="14">
        <f t="shared" si="35"/>
        <v>42525.656944444447</v>
      </c>
      <c r="T546">
        <f t="shared" si="36"/>
        <v>2016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3"/>
        <v>27</v>
      </c>
      <c r="P547">
        <f t="shared" si="34"/>
        <v>402.71</v>
      </c>
      <c r="Q547" s="10" t="s">
        <v>8317</v>
      </c>
      <c r="R547" t="s">
        <v>8318</v>
      </c>
      <c r="S547" s="14">
        <f t="shared" si="35"/>
        <v>42283.592465277776</v>
      </c>
      <c r="T547">
        <f t="shared" si="36"/>
        <v>2015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3"/>
        <v>0</v>
      </c>
      <c r="P548">
        <f t="shared" si="34"/>
        <v>26</v>
      </c>
      <c r="Q548" s="10" t="s">
        <v>8317</v>
      </c>
      <c r="R548" t="s">
        <v>8318</v>
      </c>
      <c r="S548" s="14">
        <f t="shared" si="35"/>
        <v>42249.667997685188</v>
      </c>
      <c r="T548">
        <f t="shared" si="36"/>
        <v>2015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3"/>
        <v>0</v>
      </c>
      <c r="P549" t="e">
        <f t="shared" si="34"/>
        <v>#DIV/0!</v>
      </c>
      <c r="Q549" s="10" t="s">
        <v>8317</v>
      </c>
      <c r="R549" t="s">
        <v>8318</v>
      </c>
      <c r="S549" s="14">
        <f t="shared" si="35"/>
        <v>42380.696342592593</v>
      </c>
      <c r="T549">
        <f t="shared" si="36"/>
        <v>2016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3"/>
        <v>0</v>
      </c>
      <c r="P550">
        <f t="shared" si="34"/>
        <v>9</v>
      </c>
      <c r="Q550" s="10" t="s">
        <v>8317</v>
      </c>
      <c r="R550" t="s">
        <v>8318</v>
      </c>
      <c r="S550" s="14">
        <f t="shared" si="35"/>
        <v>42276.903333333335</v>
      </c>
      <c r="T550">
        <f t="shared" si="36"/>
        <v>2015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3"/>
        <v>3</v>
      </c>
      <c r="P551">
        <f t="shared" si="34"/>
        <v>8.5</v>
      </c>
      <c r="Q551" s="10" t="s">
        <v>8317</v>
      </c>
      <c r="R551" t="s">
        <v>8318</v>
      </c>
      <c r="S551" s="14">
        <f t="shared" si="35"/>
        <v>42163.636828703704</v>
      </c>
      <c r="T551">
        <f t="shared" si="36"/>
        <v>2015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3"/>
        <v>1</v>
      </c>
      <c r="P552">
        <f t="shared" si="34"/>
        <v>8.75</v>
      </c>
      <c r="Q552" s="10" t="s">
        <v>8317</v>
      </c>
      <c r="R552" t="s">
        <v>8318</v>
      </c>
      <c r="S552" s="14">
        <f t="shared" si="35"/>
        <v>42753.678761574076</v>
      </c>
      <c r="T552">
        <f t="shared" si="36"/>
        <v>2017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3"/>
        <v>5</v>
      </c>
      <c r="P553">
        <f t="shared" si="34"/>
        <v>135.04</v>
      </c>
      <c r="Q553" s="10" t="s">
        <v>8317</v>
      </c>
      <c r="R553" t="s">
        <v>8318</v>
      </c>
      <c r="S553" s="14">
        <f t="shared" si="35"/>
        <v>42173.275740740741</v>
      </c>
      <c r="T553">
        <f t="shared" si="36"/>
        <v>2015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3"/>
        <v>0</v>
      </c>
      <c r="P554" t="e">
        <f t="shared" si="34"/>
        <v>#DIV/0!</v>
      </c>
      <c r="Q554" s="10" t="s">
        <v>8317</v>
      </c>
      <c r="R554" t="s">
        <v>8318</v>
      </c>
      <c r="S554" s="14">
        <f t="shared" si="35"/>
        <v>42318.616851851853</v>
      </c>
      <c r="T554">
        <f t="shared" si="36"/>
        <v>2015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3"/>
        <v>0</v>
      </c>
      <c r="P555">
        <f t="shared" si="34"/>
        <v>20.5</v>
      </c>
      <c r="Q555" s="10" t="s">
        <v>8317</v>
      </c>
      <c r="R555" t="s">
        <v>8318</v>
      </c>
      <c r="S555" s="14">
        <f t="shared" si="35"/>
        <v>41927.71980324074</v>
      </c>
      <c r="T555">
        <f t="shared" si="36"/>
        <v>2014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3"/>
        <v>37</v>
      </c>
      <c r="P556">
        <f t="shared" si="34"/>
        <v>64.36</v>
      </c>
      <c r="Q556" s="10" t="s">
        <v>8317</v>
      </c>
      <c r="R556" t="s">
        <v>8318</v>
      </c>
      <c r="S556" s="14">
        <f t="shared" si="35"/>
        <v>41901.684861111113</v>
      </c>
      <c r="T556">
        <f t="shared" si="36"/>
        <v>2014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3"/>
        <v>0</v>
      </c>
      <c r="P557" t="e">
        <f t="shared" si="34"/>
        <v>#DIV/0!</v>
      </c>
      <c r="Q557" s="10" t="s">
        <v>8317</v>
      </c>
      <c r="R557" t="s">
        <v>8318</v>
      </c>
      <c r="S557" s="14">
        <f t="shared" si="35"/>
        <v>42503.353506944448</v>
      </c>
      <c r="T557">
        <f t="shared" si="36"/>
        <v>2016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3"/>
        <v>3</v>
      </c>
      <c r="P558">
        <f t="shared" si="34"/>
        <v>200</v>
      </c>
      <c r="Q558" s="10" t="s">
        <v>8317</v>
      </c>
      <c r="R558" t="s">
        <v>8318</v>
      </c>
      <c r="S558" s="14">
        <f t="shared" si="35"/>
        <v>42345.860150462962</v>
      </c>
      <c r="T558">
        <f t="shared" si="36"/>
        <v>2015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3"/>
        <v>1</v>
      </c>
      <c r="P559">
        <f t="shared" si="34"/>
        <v>68.3</v>
      </c>
      <c r="Q559" s="10" t="s">
        <v>8317</v>
      </c>
      <c r="R559" t="s">
        <v>8318</v>
      </c>
      <c r="S559" s="14">
        <f t="shared" si="35"/>
        <v>42676.942164351851</v>
      </c>
      <c r="T559">
        <f t="shared" si="36"/>
        <v>2016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3"/>
        <v>0</v>
      </c>
      <c r="P560" t="e">
        <f t="shared" si="34"/>
        <v>#DIV/0!</v>
      </c>
      <c r="Q560" s="10" t="s">
        <v>8317</v>
      </c>
      <c r="R560" t="s">
        <v>8318</v>
      </c>
      <c r="S560" s="14">
        <f t="shared" si="35"/>
        <v>42057.883159722223</v>
      </c>
      <c r="T560">
        <f t="shared" si="36"/>
        <v>2015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3"/>
        <v>0</v>
      </c>
      <c r="P561">
        <f t="shared" si="34"/>
        <v>50</v>
      </c>
      <c r="Q561" s="10" t="s">
        <v>8317</v>
      </c>
      <c r="R561" t="s">
        <v>8318</v>
      </c>
      <c r="S561" s="14">
        <f t="shared" si="35"/>
        <v>42321.283101851848</v>
      </c>
      <c r="T561">
        <f t="shared" si="36"/>
        <v>2015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3"/>
        <v>0</v>
      </c>
      <c r="P562">
        <f t="shared" si="34"/>
        <v>4</v>
      </c>
      <c r="Q562" s="10" t="s">
        <v>8317</v>
      </c>
      <c r="R562" t="s">
        <v>8318</v>
      </c>
      <c r="S562" s="14">
        <f t="shared" si="35"/>
        <v>41960.771354166667</v>
      </c>
      <c r="T562">
        <f t="shared" si="36"/>
        <v>2014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3"/>
        <v>0</v>
      </c>
      <c r="P563">
        <f t="shared" si="34"/>
        <v>27.5</v>
      </c>
      <c r="Q563" s="10" t="s">
        <v>8317</v>
      </c>
      <c r="R563" t="s">
        <v>8318</v>
      </c>
      <c r="S563" s="14">
        <f t="shared" si="35"/>
        <v>42268.658715277779</v>
      </c>
      <c r="T563">
        <f t="shared" si="36"/>
        <v>2015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3"/>
        <v>0</v>
      </c>
      <c r="P564" t="e">
        <f t="shared" si="34"/>
        <v>#DIV/0!</v>
      </c>
      <c r="Q564" s="10" t="s">
        <v>8317</v>
      </c>
      <c r="R564" t="s">
        <v>8318</v>
      </c>
      <c r="S564" s="14">
        <f t="shared" si="35"/>
        <v>42692.389062500006</v>
      </c>
      <c r="T564">
        <f t="shared" si="36"/>
        <v>2016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3"/>
        <v>0</v>
      </c>
      <c r="P565">
        <f t="shared" si="34"/>
        <v>34</v>
      </c>
      <c r="Q565" s="10" t="s">
        <v>8317</v>
      </c>
      <c r="R565" t="s">
        <v>8318</v>
      </c>
      <c r="S565" s="14">
        <f t="shared" si="35"/>
        <v>42022.069988425923</v>
      </c>
      <c r="T565">
        <f t="shared" si="36"/>
        <v>2015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3"/>
        <v>0</v>
      </c>
      <c r="P566">
        <f t="shared" si="34"/>
        <v>1</v>
      </c>
      <c r="Q566" s="10" t="s">
        <v>8317</v>
      </c>
      <c r="R566" t="s">
        <v>8318</v>
      </c>
      <c r="S566" s="14">
        <f t="shared" si="35"/>
        <v>42411.942997685182</v>
      </c>
      <c r="T566">
        <f t="shared" si="36"/>
        <v>2016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3"/>
        <v>0</v>
      </c>
      <c r="P567" t="e">
        <f t="shared" si="34"/>
        <v>#DIV/0!</v>
      </c>
      <c r="Q567" s="10" t="s">
        <v>8317</v>
      </c>
      <c r="R567" t="s">
        <v>8318</v>
      </c>
      <c r="S567" s="14">
        <f t="shared" si="35"/>
        <v>42165.785289351858</v>
      </c>
      <c r="T567">
        <f t="shared" si="36"/>
        <v>2015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3"/>
        <v>0</v>
      </c>
      <c r="P568">
        <f t="shared" si="34"/>
        <v>1</v>
      </c>
      <c r="Q568" s="10" t="s">
        <v>8317</v>
      </c>
      <c r="R568" t="s">
        <v>8318</v>
      </c>
      <c r="S568" s="14">
        <f t="shared" si="35"/>
        <v>42535.68440972222</v>
      </c>
      <c r="T568">
        <f t="shared" si="36"/>
        <v>2016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3"/>
        <v>0</v>
      </c>
      <c r="P569" t="e">
        <f t="shared" si="34"/>
        <v>#DIV/0!</v>
      </c>
      <c r="Q569" s="10" t="s">
        <v>8317</v>
      </c>
      <c r="R569" t="s">
        <v>8318</v>
      </c>
      <c r="S569" s="14">
        <f t="shared" si="35"/>
        <v>41975.842523148152</v>
      </c>
      <c r="T569">
        <f t="shared" si="36"/>
        <v>2014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3"/>
        <v>1</v>
      </c>
      <c r="P570">
        <f t="shared" si="34"/>
        <v>49</v>
      </c>
      <c r="Q570" s="10" t="s">
        <v>8317</v>
      </c>
      <c r="R570" t="s">
        <v>8318</v>
      </c>
      <c r="S570" s="14">
        <f t="shared" si="35"/>
        <v>42348.9215625</v>
      </c>
      <c r="T570">
        <f t="shared" si="36"/>
        <v>2015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3"/>
        <v>1</v>
      </c>
      <c r="P571">
        <f t="shared" si="34"/>
        <v>20</v>
      </c>
      <c r="Q571" s="10" t="s">
        <v>8317</v>
      </c>
      <c r="R571" t="s">
        <v>8318</v>
      </c>
      <c r="S571" s="14">
        <f t="shared" si="35"/>
        <v>42340.847361111111</v>
      </c>
      <c r="T571">
        <f t="shared" si="36"/>
        <v>2015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3"/>
        <v>0</v>
      </c>
      <c r="P572">
        <f t="shared" si="34"/>
        <v>142</v>
      </c>
      <c r="Q572" s="10" t="s">
        <v>8317</v>
      </c>
      <c r="R572" t="s">
        <v>8318</v>
      </c>
      <c r="S572" s="14">
        <f t="shared" si="35"/>
        <v>42388.798252314817</v>
      </c>
      <c r="T572">
        <f t="shared" si="36"/>
        <v>2016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3"/>
        <v>0</v>
      </c>
      <c r="P573">
        <f t="shared" si="34"/>
        <v>53</v>
      </c>
      <c r="Q573" s="10" t="s">
        <v>8317</v>
      </c>
      <c r="R573" t="s">
        <v>8318</v>
      </c>
      <c r="S573" s="14">
        <f t="shared" si="35"/>
        <v>42192.816238425927</v>
      </c>
      <c r="T573">
        <f t="shared" si="36"/>
        <v>2015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3"/>
        <v>0</v>
      </c>
      <c r="P574" t="e">
        <f t="shared" si="34"/>
        <v>#DIV/0!</v>
      </c>
      <c r="Q574" s="10" t="s">
        <v>8317</v>
      </c>
      <c r="R574" t="s">
        <v>8318</v>
      </c>
      <c r="S574" s="14">
        <f t="shared" si="35"/>
        <v>42282.71629629629</v>
      </c>
      <c r="T574">
        <f t="shared" si="36"/>
        <v>2015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3"/>
        <v>0</v>
      </c>
      <c r="P575">
        <f t="shared" si="34"/>
        <v>38.44</v>
      </c>
      <c r="Q575" s="10" t="s">
        <v>8317</v>
      </c>
      <c r="R575" t="s">
        <v>8318</v>
      </c>
      <c r="S575" s="14">
        <f t="shared" si="35"/>
        <v>41963.050127314811</v>
      </c>
      <c r="T575">
        <f t="shared" si="36"/>
        <v>2014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ref="O576:O639" si="37">ROUND(E576/D576*100,0)</f>
        <v>1</v>
      </c>
      <c r="P576">
        <f t="shared" si="34"/>
        <v>20</v>
      </c>
      <c r="Q576" s="10" t="s">
        <v>8317</v>
      </c>
      <c r="R576" t="s">
        <v>8318</v>
      </c>
      <c r="S576" s="14">
        <f t="shared" si="35"/>
        <v>42632.443368055552</v>
      </c>
      <c r="T576">
        <f t="shared" si="36"/>
        <v>2016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7"/>
        <v>0</v>
      </c>
      <c r="P577">
        <f t="shared" si="34"/>
        <v>64.75</v>
      </c>
      <c r="Q577" s="10" t="s">
        <v>8317</v>
      </c>
      <c r="R577" t="s">
        <v>8318</v>
      </c>
      <c r="S577" s="14">
        <f t="shared" si="35"/>
        <v>42138.692627314813</v>
      </c>
      <c r="T577">
        <f t="shared" si="36"/>
        <v>2015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7"/>
        <v>0</v>
      </c>
      <c r="P578">
        <f t="shared" si="34"/>
        <v>1</v>
      </c>
      <c r="Q578" s="10" t="s">
        <v>8317</v>
      </c>
      <c r="R578" t="s">
        <v>8318</v>
      </c>
      <c r="S578" s="14">
        <f t="shared" si="35"/>
        <v>42031.471666666665</v>
      </c>
      <c r="T578">
        <f t="shared" si="36"/>
        <v>2015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7"/>
        <v>0</v>
      </c>
      <c r="P579">
        <f t="shared" ref="P579:P642" si="38">ROUND(E579/L579,2)</f>
        <v>10</v>
      </c>
      <c r="Q579" s="10" t="s">
        <v>8317</v>
      </c>
      <c r="R579" t="s">
        <v>8318</v>
      </c>
      <c r="S579" s="14">
        <f t="shared" ref="S579:S642" si="39">(((J579/60)/60)/24)+DATE(1970,1,1)</f>
        <v>42450.589143518519</v>
      </c>
      <c r="T579">
        <f t="shared" ref="T579:T642" si="40">YEAR(S579)</f>
        <v>2016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7"/>
        <v>0</v>
      </c>
      <c r="P580">
        <f t="shared" si="38"/>
        <v>2</v>
      </c>
      <c r="Q580" s="10" t="s">
        <v>8317</v>
      </c>
      <c r="R580" t="s">
        <v>8318</v>
      </c>
      <c r="S580" s="14">
        <f t="shared" si="39"/>
        <v>42230.578622685185</v>
      </c>
      <c r="T580">
        <f t="shared" si="40"/>
        <v>2015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7"/>
        <v>1</v>
      </c>
      <c r="P581">
        <f t="shared" si="38"/>
        <v>35</v>
      </c>
      <c r="Q581" s="10" t="s">
        <v>8317</v>
      </c>
      <c r="R581" t="s">
        <v>8318</v>
      </c>
      <c r="S581" s="14">
        <f t="shared" si="39"/>
        <v>41968.852118055554</v>
      </c>
      <c r="T581">
        <f t="shared" si="40"/>
        <v>2014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7"/>
        <v>0</v>
      </c>
      <c r="P582">
        <f t="shared" si="38"/>
        <v>1</v>
      </c>
      <c r="Q582" s="10" t="s">
        <v>8317</v>
      </c>
      <c r="R582" t="s">
        <v>8318</v>
      </c>
      <c r="S582" s="14">
        <f t="shared" si="39"/>
        <v>42605.908182870371</v>
      </c>
      <c r="T582">
        <f t="shared" si="40"/>
        <v>2016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7"/>
        <v>0</v>
      </c>
      <c r="P583" t="e">
        <f t="shared" si="38"/>
        <v>#DIV/0!</v>
      </c>
      <c r="Q583" s="10" t="s">
        <v>8317</v>
      </c>
      <c r="R583" t="s">
        <v>8318</v>
      </c>
      <c r="S583" s="14">
        <f t="shared" si="39"/>
        <v>42188.012777777782</v>
      </c>
      <c r="T583">
        <f t="shared" si="40"/>
        <v>2015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7"/>
        <v>0</v>
      </c>
      <c r="P584" t="e">
        <f t="shared" si="38"/>
        <v>#DIV/0!</v>
      </c>
      <c r="Q584" s="10" t="s">
        <v>8317</v>
      </c>
      <c r="R584" t="s">
        <v>8318</v>
      </c>
      <c r="S584" s="14">
        <f t="shared" si="39"/>
        <v>42055.739803240736</v>
      </c>
      <c r="T584">
        <f t="shared" si="40"/>
        <v>2015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7"/>
        <v>0</v>
      </c>
      <c r="P585">
        <f t="shared" si="38"/>
        <v>1</v>
      </c>
      <c r="Q585" s="10" t="s">
        <v>8317</v>
      </c>
      <c r="R585" t="s">
        <v>8318</v>
      </c>
      <c r="S585" s="14">
        <f t="shared" si="39"/>
        <v>42052.93850694444</v>
      </c>
      <c r="T585">
        <f t="shared" si="40"/>
        <v>2015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7"/>
        <v>1</v>
      </c>
      <c r="P586">
        <f t="shared" si="38"/>
        <v>5</v>
      </c>
      <c r="Q586" s="10" t="s">
        <v>8317</v>
      </c>
      <c r="R586" t="s">
        <v>8318</v>
      </c>
      <c r="S586" s="14">
        <f t="shared" si="39"/>
        <v>42049.716620370367</v>
      </c>
      <c r="T586">
        <f t="shared" si="40"/>
        <v>2015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7"/>
        <v>0</v>
      </c>
      <c r="P587" t="e">
        <f t="shared" si="38"/>
        <v>#DIV/0!</v>
      </c>
      <c r="Q587" s="10" t="s">
        <v>8317</v>
      </c>
      <c r="R587" t="s">
        <v>8318</v>
      </c>
      <c r="S587" s="14">
        <f t="shared" si="39"/>
        <v>42283.3909375</v>
      </c>
      <c r="T587">
        <f t="shared" si="40"/>
        <v>2015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7"/>
        <v>1</v>
      </c>
      <c r="P588">
        <f t="shared" si="38"/>
        <v>14</v>
      </c>
      <c r="Q588" s="10" t="s">
        <v>8317</v>
      </c>
      <c r="R588" t="s">
        <v>8318</v>
      </c>
      <c r="S588" s="14">
        <f t="shared" si="39"/>
        <v>42020.854247685187</v>
      </c>
      <c r="T588">
        <f t="shared" si="40"/>
        <v>2015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7"/>
        <v>9</v>
      </c>
      <c r="P589">
        <f t="shared" si="38"/>
        <v>389.29</v>
      </c>
      <c r="Q589" s="10" t="s">
        <v>8317</v>
      </c>
      <c r="R589" t="s">
        <v>8318</v>
      </c>
      <c r="S589" s="14">
        <f t="shared" si="39"/>
        <v>42080.757326388892</v>
      </c>
      <c r="T589">
        <f t="shared" si="40"/>
        <v>2015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7"/>
        <v>3</v>
      </c>
      <c r="P590">
        <f t="shared" si="38"/>
        <v>150.5</v>
      </c>
      <c r="Q590" s="10" t="s">
        <v>8317</v>
      </c>
      <c r="R590" t="s">
        <v>8318</v>
      </c>
      <c r="S590" s="14">
        <f t="shared" si="39"/>
        <v>42631.769513888896</v>
      </c>
      <c r="T590">
        <f t="shared" si="40"/>
        <v>2016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7"/>
        <v>0</v>
      </c>
      <c r="P591">
        <f t="shared" si="38"/>
        <v>1</v>
      </c>
      <c r="Q591" s="10" t="s">
        <v>8317</v>
      </c>
      <c r="R591" t="s">
        <v>8318</v>
      </c>
      <c r="S591" s="14">
        <f t="shared" si="39"/>
        <v>42178.614571759259</v>
      </c>
      <c r="T591">
        <f t="shared" si="40"/>
        <v>2015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7"/>
        <v>4</v>
      </c>
      <c r="P592">
        <f t="shared" si="38"/>
        <v>24.78</v>
      </c>
      <c r="Q592" s="10" t="s">
        <v>8317</v>
      </c>
      <c r="R592" t="s">
        <v>8318</v>
      </c>
      <c r="S592" s="14">
        <f t="shared" si="39"/>
        <v>42377.554756944446</v>
      </c>
      <c r="T592">
        <f t="shared" si="40"/>
        <v>2016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7"/>
        <v>0</v>
      </c>
      <c r="P593">
        <f t="shared" si="38"/>
        <v>30.5</v>
      </c>
      <c r="Q593" s="10" t="s">
        <v>8317</v>
      </c>
      <c r="R593" t="s">
        <v>8318</v>
      </c>
      <c r="S593" s="14">
        <f t="shared" si="39"/>
        <v>42177.543171296296</v>
      </c>
      <c r="T593">
        <f t="shared" si="40"/>
        <v>2015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7"/>
        <v>3</v>
      </c>
      <c r="P594">
        <f t="shared" si="38"/>
        <v>250</v>
      </c>
      <c r="Q594" s="10" t="s">
        <v>8317</v>
      </c>
      <c r="R594" t="s">
        <v>8318</v>
      </c>
      <c r="S594" s="14">
        <f t="shared" si="39"/>
        <v>41946.232175925928</v>
      </c>
      <c r="T594">
        <f t="shared" si="40"/>
        <v>2014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7"/>
        <v>23</v>
      </c>
      <c r="P595">
        <f t="shared" si="38"/>
        <v>16.43</v>
      </c>
      <c r="Q595" s="10" t="s">
        <v>8317</v>
      </c>
      <c r="R595" t="s">
        <v>8318</v>
      </c>
      <c r="S595" s="14">
        <f t="shared" si="39"/>
        <v>42070.677604166667</v>
      </c>
      <c r="T595">
        <f t="shared" si="40"/>
        <v>2015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7"/>
        <v>0</v>
      </c>
      <c r="P596">
        <f t="shared" si="38"/>
        <v>13</v>
      </c>
      <c r="Q596" s="10" t="s">
        <v>8317</v>
      </c>
      <c r="R596" t="s">
        <v>8318</v>
      </c>
      <c r="S596" s="14">
        <f t="shared" si="39"/>
        <v>42446.780162037037</v>
      </c>
      <c r="T596">
        <f t="shared" si="40"/>
        <v>2016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7"/>
        <v>0</v>
      </c>
      <c r="P597">
        <f t="shared" si="38"/>
        <v>53.25</v>
      </c>
      <c r="Q597" s="10" t="s">
        <v>8317</v>
      </c>
      <c r="R597" t="s">
        <v>8318</v>
      </c>
      <c r="S597" s="14">
        <f t="shared" si="39"/>
        <v>42083.069884259254</v>
      </c>
      <c r="T597">
        <f t="shared" si="40"/>
        <v>2015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7"/>
        <v>0</v>
      </c>
      <c r="P598">
        <f t="shared" si="38"/>
        <v>3</v>
      </c>
      <c r="Q598" s="10" t="s">
        <v>8317</v>
      </c>
      <c r="R598" t="s">
        <v>8318</v>
      </c>
      <c r="S598" s="14">
        <f t="shared" si="39"/>
        <v>42646.896898148145</v>
      </c>
      <c r="T598">
        <f t="shared" si="40"/>
        <v>2016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7"/>
        <v>0</v>
      </c>
      <c r="P599">
        <f t="shared" si="38"/>
        <v>10</v>
      </c>
      <c r="Q599" s="10" t="s">
        <v>8317</v>
      </c>
      <c r="R599" t="s">
        <v>8318</v>
      </c>
      <c r="S599" s="14">
        <f t="shared" si="39"/>
        <v>42545.705266203702</v>
      </c>
      <c r="T599">
        <f t="shared" si="40"/>
        <v>2016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7"/>
        <v>34</v>
      </c>
      <c r="P600">
        <f t="shared" si="38"/>
        <v>121.43</v>
      </c>
      <c r="Q600" s="10" t="s">
        <v>8317</v>
      </c>
      <c r="R600" t="s">
        <v>8318</v>
      </c>
      <c r="S600" s="14">
        <f t="shared" si="39"/>
        <v>41948.00209490741</v>
      </c>
      <c r="T600">
        <f t="shared" si="40"/>
        <v>2014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7"/>
        <v>0</v>
      </c>
      <c r="P601">
        <f t="shared" si="38"/>
        <v>15.5</v>
      </c>
      <c r="Q601" s="10" t="s">
        <v>8317</v>
      </c>
      <c r="R601" t="s">
        <v>8318</v>
      </c>
      <c r="S601" s="14">
        <f t="shared" si="39"/>
        <v>42047.812523148154</v>
      </c>
      <c r="T601">
        <f t="shared" si="40"/>
        <v>2015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7"/>
        <v>2</v>
      </c>
      <c r="P602">
        <f t="shared" si="38"/>
        <v>100</v>
      </c>
      <c r="Q602" s="10" t="s">
        <v>8317</v>
      </c>
      <c r="R602" t="s">
        <v>8318</v>
      </c>
      <c r="S602" s="14">
        <f t="shared" si="39"/>
        <v>42073.798171296294</v>
      </c>
      <c r="T602">
        <f t="shared" si="40"/>
        <v>2015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7"/>
        <v>1</v>
      </c>
      <c r="P603">
        <f t="shared" si="38"/>
        <v>23.33</v>
      </c>
      <c r="Q603" s="10" t="s">
        <v>8317</v>
      </c>
      <c r="R603" t="s">
        <v>8318</v>
      </c>
      <c r="S603" s="14">
        <f t="shared" si="39"/>
        <v>41969.858090277776</v>
      </c>
      <c r="T603">
        <f t="shared" si="40"/>
        <v>2014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7"/>
        <v>0</v>
      </c>
      <c r="P604" t="e">
        <f t="shared" si="38"/>
        <v>#DIV/0!</v>
      </c>
      <c r="Q604" s="10" t="s">
        <v>8317</v>
      </c>
      <c r="R604" t="s">
        <v>8318</v>
      </c>
      <c r="S604" s="14">
        <f t="shared" si="39"/>
        <v>42143.79415509259</v>
      </c>
      <c r="T604">
        <f t="shared" si="40"/>
        <v>2015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7"/>
        <v>4</v>
      </c>
      <c r="P605">
        <f t="shared" si="38"/>
        <v>45.39</v>
      </c>
      <c r="Q605" s="10" t="s">
        <v>8317</v>
      </c>
      <c r="R605" t="s">
        <v>8318</v>
      </c>
      <c r="S605" s="14">
        <f t="shared" si="39"/>
        <v>41835.639155092591</v>
      </c>
      <c r="T605">
        <f t="shared" si="40"/>
        <v>2014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7"/>
        <v>0</v>
      </c>
      <c r="P606" t="e">
        <f t="shared" si="38"/>
        <v>#DIV/0!</v>
      </c>
      <c r="Q606" s="10" t="s">
        <v>8317</v>
      </c>
      <c r="R606" t="s">
        <v>8318</v>
      </c>
      <c r="S606" s="14">
        <f t="shared" si="39"/>
        <v>41849.035370370373</v>
      </c>
      <c r="T606">
        <f t="shared" si="40"/>
        <v>2014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7"/>
        <v>3</v>
      </c>
      <c r="P607">
        <f t="shared" si="38"/>
        <v>16.38</v>
      </c>
      <c r="Q607" s="10" t="s">
        <v>8317</v>
      </c>
      <c r="R607" t="s">
        <v>8318</v>
      </c>
      <c r="S607" s="14">
        <f t="shared" si="39"/>
        <v>42194.357731481476</v>
      </c>
      <c r="T607">
        <f t="shared" si="40"/>
        <v>2015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7"/>
        <v>0</v>
      </c>
      <c r="P608">
        <f t="shared" si="38"/>
        <v>10</v>
      </c>
      <c r="Q608" s="10" t="s">
        <v>8317</v>
      </c>
      <c r="R608" t="s">
        <v>8318</v>
      </c>
      <c r="S608" s="14">
        <f t="shared" si="39"/>
        <v>42102.650567129633</v>
      </c>
      <c r="T608">
        <f t="shared" si="40"/>
        <v>2015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7"/>
        <v>0</v>
      </c>
      <c r="P609" t="e">
        <f t="shared" si="38"/>
        <v>#DIV/0!</v>
      </c>
      <c r="Q609" s="10" t="s">
        <v>8317</v>
      </c>
      <c r="R609" t="s">
        <v>8318</v>
      </c>
      <c r="S609" s="14">
        <f t="shared" si="39"/>
        <v>42300.825648148151</v>
      </c>
      <c r="T609">
        <f t="shared" si="40"/>
        <v>2015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7"/>
        <v>1</v>
      </c>
      <c r="P610">
        <f t="shared" si="38"/>
        <v>292.2</v>
      </c>
      <c r="Q610" s="10" t="s">
        <v>8317</v>
      </c>
      <c r="R610" t="s">
        <v>8318</v>
      </c>
      <c r="S610" s="14">
        <f t="shared" si="39"/>
        <v>42140.921064814815</v>
      </c>
      <c r="T610">
        <f t="shared" si="40"/>
        <v>2015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7"/>
        <v>1</v>
      </c>
      <c r="P611">
        <f t="shared" si="38"/>
        <v>5</v>
      </c>
      <c r="Q611" s="10" t="s">
        <v>8317</v>
      </c>
      <c r="R611" t="s">
        <v>8318</v>
      </c>
      <c r="S611" s="14">
        <f t="shared" si="39"/>
        <v>42307.034074074079</v>
      </c>
      <c r="T611">
        <f t="shared" si="40"/>
        <v>2015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7"/>
        <v>0</v>
      </c>
      <c r="P612" t="e">
        <f t="shared" si="38"/>
        <v>#DIV/0!</v>
      </c>
      <c r="Q612" s="10" t="s">
        <v>8317</v>
      </c>
      <c r="R612" t="s">
        <v>8318</v>
      </c>
      <c r="S612" s="14">
        <f t="shared" si="39"/>
        <v>42086.83085648148</v>
      </c>
      <c r="T612">
        <f t="shared" si="40"/>
        <v>2015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7"/>
        <v>0</v>
      </c>
      <c r="P613" t="e">
        <f t="shared" si="38"/>
        <v>#DIV/0!</v>
      </c>
      <c r="Q613" s="10" t="s">
        <v>8317</v>
      </c>
      <c r="R613" t="s">
        <v>8318</v>
      </c>
      <c r="S613" s="14">
        <f t="shared" si="39"/>
        <v>42328.560613425929</v>
      </c>
      <c r="T613">
        <f t="shared" si="40"/>
        <v>2015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7"/>
        <v>0</v>
      </c>
      <c r="P614" t="e">
        <f t="shared" si="38"/>
        <v>#DIV/0!</v>
      </c>
      <c r="Q614" s="10" t="s">
        <v>8317</v>
      </c>
      <c r="R614" t="s">
        <v>8318</v>
      </c>
      <c r="S614" s="14">
        <f t="shared" si="39"/>
        <v>42585.031782407401</v>
      </c>
      <c r="T614">
        <f t="shared" si="40"/>
        <v>2016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7"/>
        <v>21</v>
      </c>
      <c r="P615">
        <f t="shared" si="38"/>
        <v>105.93</v>
      </c>
      <c r="Q615" s="10" t="s">
        <v>8317</v>
      </c>
      <c r="R615" t="s">
        <v>8318</v>
      </c>
      <c r="S615" s="14">
        <f t="shared" si="39"/>
        <v>42247.496759259258</v>
      </c>
      <c r="T615">
        <f t="shared" si="40"/>
        <v>2015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7"/>
        <v>0</v>
      </c>
      <c r="P616" t="e">
        <f t="shared" si="38"/>
        <v>#DIV/0!</v>
      </c>
      <c r="Q616" s="10" t="s">
        <v>8317</v>
      </c>
      <c r="R616" t="s">
        <v>8318</v>
      </c>
      <c r="S616" s="14">
        <f t="shared" si="39"/>
        <v>42515.061805555553</v>
      </c>
      <c r="T616">
        <f t="shared" si="40"/>
        <v>2016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7"/>
        <v>0</v>
      </c>
      <c r="P617" t="e">
        <f t="shared" si="38"/>
        <v>#DIV/0!</v>
      </c>
      <c r="Q617" s="10" t="s">
        <v>8317</v>
      </c>
      <c r="R617" t="s">
        <v>8318</v>
      </c>
      <c r="S617" s="14">
        <f t="shared" si="39"/>
        <v>42242.122210648144</v>
      </c>
      <c r="T617">
        <f t="shared" si="40"/>
        <v>2015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7"/>
        <v>0</v>
      </c>
      <c r="P618" t="e">
        <f t="shared" si="38"/>
        <v>#DIV/0!</v>
      </c>
      <c r="Q618" s="10" t="s">
        <v>8317</v>
      </c>
      <c r="R618" t="s">
        <v>8318</v>
      </c>
      <c r="S618" s="14">
        <f t="shared" si="39"/>
        <v>42761.376238425932</v>
      </c>
      <c r="T618">
        <f t="shared" si="40"/>
        <v>2017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7"/>
        <v>3</v>
      </c>
      <c r="P619">
        <f t="shared" si="38"/>
        <v>20</v>
      </c>
      <c r="Q619" s="10" t="s">
        <v>8317</v>
      </c>
      <c r="R619" t="s">
        <v>8318</v>
      </c>
      <c r="S619" s="14">
        <f t="shared" si="39"/>
        <v>42087.343090277776</v>
      </c>
      <c r="T619">
        <f t="shared" si="40"/>
        <v>2015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7"/>
        <v>0</v>
      </c>
      <c r="P620" t="e">
        <f t="shared" si="38"/>
        <v>#DIV/0!</v>
      </c>
      <c r="Q620" s="10" t="s">
        <v>8317</v>
      </c>
      <c r="R620" t="s">
        <v>8318</v>
      </c>
      <c r="S620" s="14">
        <f t="shared" si="39"/>
        <v>42317.810219907406</v>
      </c>
      <c r="T620">
        <f t="shared" si="40"/>
        <v>2015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7"/>
        <v>0</v>
      </c>
      <c r="P621">
        <f t="shared" si="38"/>
        <v>1</v>
      </c>
      <c r="Q621" s="10" t="s">
        <v>8317</v>
      </c>
      <c r="R621" t="s">
        <v>8318</v>
      </c>
      <c r="S621" s="14">
        <f t="shared" si="39"/>
        <v>41908.650347222225</v>
      </c>
      <c r="T621">
        <f t="shared" si="40"/>
        <v>2014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7"/>
        <v>1</v>
      </c>
      <c r="P622">
        <f t="shared" si="38"/>
        <v>300</v>
      </c>
      <c r="Q622" s="10" t="s">
        <v>8317</v>
      </c>
      <c r="R622" t="s">
        <v>8318</v>
      </c>
      <c r="S622" s="14">
        <f t="shared" si="39"/>
        <v>41831.716874999998</v>
      </c>
      <c r="T622">
        <f t="shared" si="40"/>
        <v>2014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7"/>
        <v>1</v>
      </c>
      <c r="P623">
        <f t="shared" si="38"/>
        <v>87</v>
      </c>
      <c r="Q623" s="10" t="s">
        <v>8317</v>
      </c>
      <c r="R623" t="s">
        <v>8318</v>
      </c>
      <c r="S623" s="14">
        <f t="shared" si="39"/>
        <v>42528.987696759257</v>
      </c>
      <c r="T623">
        <f t="shared" si="40"/>
        <v>2016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7"/>
        <v>6</v>
      </c>
      <c r="P624">
        <f t="shared" si="38"/>
        <v>37.89</v>
      </c>
      <c r="Q624" s="10" t="s">
        <v>8317</v>
      </c>
      <c r="R624" t="s">
        <v>8318</v>
      </c>
      <c r="S624" s="14">
        <f t="shared" si="39"/>
        <v>42532.774745370371</v>
      </c>
      <c r="T624">
        <f t="shared" si="40"/>
        <v>2016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7"/>
        <v>0</v>
      </c>
      <c r="P625" t="e">
        <f t="shared" si="38"/>
        <v>#DIV/0!</v>
      </c>
      <c r="Q625" s="10" t="s">
        <v>8317</v>
      </c>
      <c r="R625" t="s">
        <v>8318</v>
      </c>
      <c r="S625" s="14">
        <f t="shared" si="39"/>
        <v>42122.009224537032</v>
      </c>
      <c r="T625">
        <f t="shared" si="40"/>
        <v>2015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7"/>
        <v>0</v>
      </c>
      <c r="P626" t="e">
        <f t="shared" si="38"/>
        <v>#DIV/0!</v>
      </c>
      <c r="Q626" s="10" t="s">
        <v>8317</v>
      </c>
      <c r="R626" t="s">
        <v>8318</v>
      </c>
      <c r="S626" s="14">
        <f t="shared" si="39"/>
        <v>42108.988900462966</v>
      </c>
      <c r="T626">
        <f t="shared" si="40"/>
        <v>2015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7"/>
        <v>0</v>
      </c>
      <c r="P627" t="e">
        <f t="shared" si="38"/>
        <v>#DIV/0!</v>
      </c>
      <c r="Q627" s="10" t="s">
        <v>8317</v>
      </c>
      <c r="R627" t="s">
        <v>8318</v>
      </c>
      <c r="S627" s="14">
        <f t="shared" si="39"/>
        <v>42790.895567129628</v>
      </c>
      <c r="T627">
        <f t="shared" si="40"/>
        <v>2017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7"/>
        <v>17</v>
      </c>
      <c r="P628">
        <f t="shared" si="38"/>
        <v>111.41</v>
      </c>
      <c r="Q628" s="10" t="s">
        <v>8317</v>
      </c>
      <c r="R628" t="s">
        <v>8318</v>
      </c>
      <c r="S628" s="14">
        <f t="shared" si="39"/>
        <v>42198.559479166666</v>
      </c>
      <c r="T628">
        <f t="shared" si="40"/>
        <v>2015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7"/>
        <v>0</v>
      </c>
      <c r="P629">
        <f t="shared" si="38"/>
        <v>90</v>
      </c>
      <c r="Q629" s="10" t="s">
        <v>8317</v>
      </c>
      <c r="R629" t="s">
        <v>8318</v>
      </c>
      <c r="S629" s="14">
        <f t="shared" si="39"/>
        <v>42384.306840277779</v>
      </c>
      <c r="T629">
        <f t="shared" si="40"/>
        <v>2016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7"/>
        <v>0</v>
      </c>
      <c r="P630" t="e">
        <f t="shared" si="38"/>
        <v>#DIV/0!</v>
      </c>
      <c r="Q630" s="10" t="s">
        <v>8317</v>
      </c>
      <c r="R630" t="s">
        <v>8318</v>
      </c>
      <c r="S630" s="14">
        <f t="shared" si="39"/>
        <v>41803.692789351851</v>
      </c>
      <c r="T630">
        <f t="shared" si="40"/>
        <v>2014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7"/>
        <v>0</v>
      </c>
      <c r="P631">
        <f t="shared" si="38"/>
        <v>116.67</v>
      </c>
      <c r="Q631" s="10" t="s">
        <v>8317</v>
      </c>
      <c r="R631" t="s">
        <v>8318</v>
      </c>
      <c r="S631" s="14">
        <f t="shared" si="39"/>
        <v>42474.637824074074</v>
      </c>
      <c r="T631">
        <f t="shared" si="40"/>
        <v>2016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7"/>
        <v>0</v>
      </c>
      <c r="P632">
        <f t="shared" si="38"/>
        <v>10</v>
      </c>
      <c r="Q632" s="10" t="s">
        <v>8317</v>
      </c>
      <c r="R632" t="s">
        <v>8318</v>
      </c>
      <c r="S632" s="14">
        <f t="shared" si="39"/>
        <v>42223.619456018518</v>
      </c>
      <c r="T632">
        <f t="shared" si="40"/>
        <v>2015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7"/>
        <v>1</v>
      </c>
      <c r="P633">
        <f t="shared" si="38"/>
        <v>76.67</v>
      </c>
      <c r="Q633" s="10" t="s">
        <v>8317</v>
      </c>
      <c r="R633" t="s">
        <v>8318</v>
      </c>
      <c r="S633" s="14">
        <f t="shared" si="39"/>
        <v>42489.772326388891</v>
      </c>
      <c r="T633">
        <f t="shared" si="40"/>
        <v>2016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7"/>
        <v>0</v>
      </c>
      <c r="P634" t="e">
        <f t="shared" si="38"/>
        <v>#DIV/0!</v>
      </c>
      <c r="Q634" s="10" t="s">
        <v>8317</v>
      </c>
      <c r="R634" t="s">
        <v>8318</v>
      </c>
      <c r="S634" s="14">
        <f t="shared" si="39"/>
        <v>42303.659317129626</v>
      </c>
      <c r="T634">
        <f t="shared" si="40"/>
        <v>2015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7"/>
        <v>12</v>
      </c>
      <c r="P635">
        <f t="shared" si="38"/>
        <v>49.8</v>
      </c>
      <c r="Q635" s="10" t="s">
        <v>8317</v>
      </c>
      <c r="R635" t="s">
        <v>8318</v>
      </c>
      <c r="S635" s="14">
        <f t="shared" si="39"/>
        <v>42507.29932870371</v>
      </c>
      <c r="T635">
        <f t="shared" si="40"/>
        <v>2016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7"/>
        <v>0</v>
      </c>
      <c r="P636">
        <f t="shared" si="38"/>
        <v>1</v>
      </c>
      <c r="Q636" s="10" t="s">
        <v>8317</v>
      </c>
      <c r="R636" t="s">
        <v>8318</v>
      </c>
      <c r="S636" s="14">
        <f t="shared" si="39"/>
        <v>42031.928576388891</v>
      </c>
      <c r="T636">
        <f t="shared" si="40"/>
        <v>2015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7"/>
        <v>0</v>
      </c>
      <c r="P637">
        <f t="shared" si="38"/>
        <v>2</v>
      </c>
      <c r="Q637" s="10" t="s">
        <v>8317</v>
      </c>
      <c r="R637" t="s">
        <v>8318</v>
      </c>
      <c r="S637" s="14">
        <f t="shared" si="39"/>
        <v>42076.092152777783</v>
      </c>
      <c r="T637">
        <f t="shared" si="40"/>
        <v>2015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7"/>
        <v>0</v>
      </c>
      <c r="P638">
        <f t="shared" si="38"/>
        <v>4</v>
      </c>
      <c r="Q638" s="10" t="s">
        <v>8317</v>
      </c>
      <c r="R638" t="s">
        <v>8318</v>
      </c>
      <c r="S638" s="14">
        <f t="shared" si="39"/>
        <v>42131.455439814818</v>
      </c>
      <c r="T638">
        <f t="shared" si="40"/>
        <v>2015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7"/>
        <v>0</v>
      </c>
      <c r="P639" t="e">
        <f t="shared" si="38"/>
        <v>#DIV/0!</v>
      </c>
      <c r="Q639" s="10" t="s">
        <v>8317</v>
      </c>
      <c r="R639" t="s">
        <v>8318</v>
      </c>
      <c r="S639" s="14">
        <f t="shared" si="39"/>
        <v>42762.962013888886</v>
      </c>
      <c r="T639">
        <f t="shared" si="40"/>
        <v>2017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ref="O640:O703" si="41">ROUND(E640/D640*100,0)</f>
        <v>0</v>
      </c>
      <c r="P640">
        <f t="shared" si="38"/>
        <v>3</v>
      </c>
      <c r="Q640" s="10" t="s">
        <v>8317</v>
      </c>
      <c r="R640" t="s">
        <v>8318</v>
      </c>
      <c r="S640" s="14">
        <f t="shared" si="39"/>
        <v>42759.593310185184</v>
      </c>
      <c r="T640">
        <f t="shared" si="40"/>
        <v>2017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1"/>
        <v>0</v>
      </c>
      <c r="P641">
        <f t="shared" si="38"/>
        <v>1</v>
      </c>
      <c r="Q641" s="10" t="s">
        <v>8317</v>
      </c>
      <c r="R641" t="s">
        <v>8318</v>
      </c>
      <c r="S641" s="14">
        <f t="shared" si="39"/>
        <v>41865.583275462966</v>
      </c>
      <c r="T641">
        <f t="shared" si="40"/>
        <v>2014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1"/>
        <v>144</v>
      </c>
      <c r="P642">
        <f t="shared" si="38"/>
        <v>50.5</v>
      </c>
      <c r="Q642" s="10" t="s">
        <v>8317</v>
      </c>
      <c r="R642" t="s">
        <v>8319</v>
      </c>
      <c r="S642" s="14">
        <f t="shared" si="39"/>
        <v>42683.420312500006</v>
      </c>
      <c r="T642">
        <f t="shared" si="40"/>
        <v>2016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1"/>
        <v>119</v>
      </c>
      <c r="P643">
        <f t="shared" ref="P643:P706" si="42">ROUND(E643/L643,2)</f>
        <v>151.32</v>
      </c>
      <c r="Q643" s="10" t="s">
        <v>8317</v>
      </c>
      <c r="R643" t="s">
        <v>8319</v>
      </c>
      <c r="S643" s="14">
        <f t="shared" ref="S643:S706" si="43">(((J643/60)/60)/24)+DATE(1970,1,1)</f>
        <v>42199.57</v>
      </c>
      <c r="T643">
        <f t="shared" ref="T643:T706" si="44">YEAR(S643)</f>
        <v>2015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1"/>
        <v>1460</v>
      </c>
      <c r="P644">
        <f t="shared" si="42"/>
        <v>134.36000000000001</v>
      </c>
      <c r="Q644" s="10" t="s">
        <v>8317</v>
      </c>
      <c r="R644" t="s">
        <v>8319</v>
      </c>
      <c r="S644" s="14">
        <f t="shared" si="43"/>
        <v>42199.651319444441</v>
      </c>
      <c r="T644">
        <f t="shared" si="44"/>
        <v>2015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1"/>
        <v>106</v>
      </c>
      <c r="P645">
        <f t="shared" si="42"/>
        <v>174.03</v>
      </c>
      <c r="Q645" s="10" t="s">
        <v>8317</v>
      </c>
      <c r="R645" t="s">
        <v>8319</v>
      </c>
      <c r="S645" s="14">
        <f t="shared" si="43"/>
        <v>42100.642071759255</v>
      </c>
      <c r="T645">
        <f t="shared" si="44"/>
        <v>2015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1"/>
        <v>300</v>
      </c>
      <c r="P646">
        <f t="shared" si="42"/>
        <v>73.489999999999995</v>
      </c>
      <c r="Q646" s="10" t="s">
        <v>8317</v>
      </c>
      <c r="R646" t="s">
        <v>8319</v>
      </c>
      <c r="S646" s="14">
        <f t="shared" si="43"/>
        <v>41898.665960648148</v>
      </c>
      <c r="T646">
        <f t="shared" si="44"/>
        <v>2014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1"/>
        <v>279</v>
      </c>
      <c r="P647">
        <f t="shared" si="42"/>
        <v>23.52</v>
      </c>
      <c r="Q647" s="10" t="s">
        <v>8317</v>
      </c>
      <c r="R647" t="s">
        <v>8319</v>
      </c>
      <c r="S647" s="14">
        <f t="shared" si="43"/>
        <v>42564.026319444441</v>
      </c>
      <c r="T647">
        <f t="shared" si="44"/>
        <v>2016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1"/>
        <v>132</v>
      </c>
      <c r="P648">
        <f t="shared" si="42"/>
        <v>39.07</v>
      </c>
      <c r="Q648" s="10" t="s">
        <v>8317</v>
      </c>
      <c r="R648" t="s">
        <v>8319</v>
      </c>
      <c r="S648" s="14">
        <f t="shared" si="43"/>
        <v>41832.852627314816</v>
      </c>
      <c r="T648">
        <f t="shared" si="44"/>
        <v>2014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1"/>
        <v>107</v>
      </c>
      <c r="P649">
        <f t="shared" si="42"/>
        <v>125.94</v>
      </c>
      <c r="Q649" s="10" t="s">
        <v>8317</v>
      </c>
      <c r="R649" t="s">
        <v>8319</v>
      </c>
      <c r="S649" s="14">
        <f t="shared" si="43"/>
        <v>42416.767928240741</v>
      </c>
      <c r="T649">
        <f t="shared" si="44"/>
        <v>2016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1"/>
        <v>127</v>
      </c>
      <c r="P650">
        <f t="shared" si="42"/>
        <v>1644</v>
      </c>
      <c r="Q650" s="10" t="s">
        <v>8317</v>
      </c>
      <c r="R650" t="s">
        <v>8319</v>
      </c>
      <c r="S650" s="14">
        <f t="shared" si="43"/>
        <v>41891.693379629629</v>
      </c>
      <c r="T650">
        <f t="shared" si="44"/>
        <v>2014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1"/>
        <v>140</v>
      </c>
      <c r="P651">
        <f t="shared" si="42"/>
        <v>42.67</v>
      </c>
      <c r="Q651" s="10" t="s">
        <v>8317</v>
      </c>
      <c r="R651" t="s">
        <v>8319</v>
      </c>
      <c r="S651" s="14">
        <f t="shared" si="43"/>
        <v>41877.912187499998</v>
      </c>
      <c r="T651">
        <f t="shared" si="44"/>
        <v>2014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1"/>
        <v>112</v>
      </c>
      <c r="P652">
        <f t="shared" si="42"/>
        <v>35.130000000000003</v>
      </c>
      <c r="Q652" s="10" t="s">
        <v>8317</v>
      </c>
      <c r="R652" t="s">
        <v>8319</v>
      </c>
      <c r="S652" s="14">
        <f t="shared" si="43"/>
        <v>41932.036851851852</v>
      </c>
      <c r="T652">
        <f t="shared" si="44"/>
        <v>2014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1"/>
        <v>101</v>
      </c>
      <c r="P653">
        <f t="shared" si="42"/>
        <v>239.35</v>
      </c>
      <c r="Q653" s="10" t="s">
        <v>8317</v>
      </c>
      <c r="R653" t="s">
        <v>8319</v>
      </c>
      <c r="S653" s="14">
        <f t="shared" si="43"/>
        <v>41956.017488425925</v>
      </c>
      <c r="T653">
        <f t="shared" si="44"/>
        <v>2014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1"/>
        <v>100</v>
      </c>
      <c r="P654">
        <f t="shared" si="42"/>
        <v>107.64</v>
      </c>
      <c r="Q654" s="10" t="s">
        <v>8317</v>
      </c>
      <c r="R654" t="s">
        <v>8319</v>
      </c>
      <c r="S654" s="14">
        <f t="shared" si="43"/>
        <v>42675.690393518518</v>
      </c>
      <c r="T654">
        <f t="shared" si="44"/>
        <v>2016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1"/>
        <v>141</v>
      </c>
      <c r="P655">
        <f t="shared" si="42"/>
        <v>95.83</v>
      </c>
      <c r="Q655" s="10" t="s">
        <v>8317</v>
      </c>
      <c r="R655" t="s">
        <v>8319</v>
      </c>
      <c r="S655" s="14">
        <f t="shared" si="43"/>
        <v>42199.618518518517</v>
      </c>
      <c r="T655">
        <f t="shared" si="44"/>
        <v>2015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1"/>
        <v>267</v>
      </c>
      <c r="P656">
        <f t="shared" si="42"/>
        <v>31.66</v>
      </c>
      <c r="Q656" s="10" t="s">
        <v>8317</v>
      </c>
      <c r="R656" t="s">
        <v>8319</v>
      </c>
      <c r="S656" s="14">
        <f t="shared" si="43"/>
        <v>42163.957326388889</v>
      </c>
      <c r="T656">
        <f t="shared" si="44"/>
        <v>2015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1"/>
        <v>147</v>
      </c>
      <c r="P657">
        <f t="shared" si="42"/>
        <v>42.89</v>
      </c>
      <c r="Q657" s="10" t="s">
        <v>8317</v>
      </c>
      <c r="R657" t="s">
        <v>8319</v>
      </c>
      <c r="S657" s="14">
        <f t="shared" si="43"/>
        <v>42045.957314814819</v>
      </c>
      <c r="T657">
        <f t="shared" si="44"/>
        <v>2015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1"/>
        <v>214</v>
      </c>
      <c r="P658">
        <f t="shared" si="42"/>
        <v>122.74</v>
      </c>
      <c r="Q658" s="10" t="s">
        <v>8317</v>
      </c>
      <c r="R658" t="s">
        <v>8319</v>
      </c>
      <c r="S658" s="14">
        <f t="shared" si="43"/>
        <v>42417.804618055554</v>
      </c>
      <c r="T658">
        <f t="shared" si="44"/>
        <v>2016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1"/>
        <v>126</v>
      </c>
      <c r="P659">
        <f t="shared" si="42"/>
        <v>190.45</v>
      </c>
      <c r="Q659" s="10" t="s">
        <v>8317</v>
      </c>
      <c r="R659" t="s">
        <v>8319</v>
      </c>
      <c r="S659" s="14">
        <f t="shared" si="43"/>
        <v>42331.84574074074</v>
      </c>
      <c r="T659">
        <f t="shared" si="44"/>
        <v>2015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1"/>
        <v>104</v>
      </c>
      <c r="P660">
        <f t="shared" si="42"/>
        <v>109.34</v>
      </c>
      <c r="Q660" s="10" t="s">
        <v>8317</v>
      </c>
      <c r="R660" t="s">
        <v>8319</v>
      </c>
      <c r="S660" s="14">
        <f t="shared" si="43"/>
        <v>42179.160752314812</v>
      </c>
      <c r="T660">
        <f t="shared" si="44"/>
        <v>2015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1"/>
        <v>101</v>
      </c>
      <c r="P661">
        <f t="shared" si="42"/>
        <v>143.66999999999999</v>
      </c>
      <c r="Q661" s="10" t="s">
        <v>8317</v>
      </c>
      <c r="R661" t="s">
        <v>8319</v>
      </c>
      <c r="S661" s="14">
        <f t="shared" si="43"/>
        <v>42209.593692129631</v>
      </c>
      <c r="T661">
        <f t="shared" si="44"/>
        <v>2015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1"/>
        <v>3</v>
      </c>
      <c r="P662">
        <f t="shared" si="42"/>
        <v>84.94</v>
      </c>
      <c r="Q662" s="10" t="s">
        <v>8317</v>
      </c>
      <c r="R662" t="s">
        <v>8319</v>
      </c>
      <c r="S662" s="14">
        <f t="shared" si="43"/>
        <v>41922.741655092592</v>
      </c>
      <c r="T662">
        <f t="shared" si="44"/>
        <v>2014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1"/>
        <v>1</v>
      </c>
      <c r="P663">
        <f t="shared" si="42"/>
        <v>10.56</v>
      </c>
      <c r="Q663" s="10" t="s">
        <v>8317</v>
      </c>
      <c r="R663" t="s">
        <v>8319</v>
      </c>
      <c r="S663" s="14">
        <f t="shared" si="43"/>
        <v>42636.645358796297</v>
      </c>
      <c r="T663">
        <f t="shared" si="44"/>
        <v>2016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1"/>
        <v>0</v>
      </c>
      <c r="P664">
        <f t="shared" si="42"/>
        <v>39</v>
      </c>
      <c r="Q664" s="10" t="s">
        <v>8317</v>
      </c>
      <c r="R664" t="s">
        <v>8319</v>
      </c>
      <c r="S664" s="14">
        <f t="shared" si="43"/>
        <v>41990.438043981485</v>
      </c>
      <c r="T664">
        <f t="shared" si="44"/>
        <v>2014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1"/>
        <v>0</v>
      </c>
      <c r="P665">
        <f t="shared" si="42"/>
        <v>100</v>
      </c>
      <c r="Q665" s="10" t="s">
        <v>8317</v>
      </c>
      <c r="R665" t="s">
        <v>8319</v>
      </c>
      <c r="S665" s="14">
        <f t="shared" si="43"/>
        <v>42173.843240740738</v>
      </c>
      <c r="T665">
        <f t="shared" si="44"/>
        <v>2015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1"/>
        <v>8</v>
      </c>
      <c r="P666">
        <f t="shared" si="42"/>
        <v>31.17</v>
      </c>
      <c r="Q666" s="10" t="s">
        <v>8317</v>
      </c>
      <c r="R666" t="s">
        <v>8319</v>
      </c>
      <c r="S666" s="14">
        <f t="shared" si="43"/>
        <v>42077.666377314818</v>
      </c>
      <c r="T666">
        <f t="shared" si="44"/>
        <v>2015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1"/>
        <v>19</v>
      </c>
      <c r="P667">
        <f t="shared" si="42"/>
        <v>155.33000000000001</v>
      </c>
      <c r="Q667" s="10" t="s">
        <v>8317</v>
      </c>
      <c r="R667" t="s">
        <v>8319</v>
      </c>
      <c r="S667" s="14">
        <f t="shared" si="43"/>
        <v>42688.711354166662</v>
      </c>
      <c r="T667">
        <f t="shared" si="44"/>
        <v>2016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1"/>
        <v>0</v>
      </c>
      <c r="P668">
        <f t="shared" si="42"/>
        <v>2</v>
      </c>
      <c r="Q668" s="10" t="s">
        <v>8317</v>
      </c>
      <c r="R668" t="s">
        <v>8319</v>
      </c>
      <c r="S668" s="14">
        <f t="shared" si="43"/>
        <v>41838.832152777781</v>
      </c>
      <c r="T668">
        <f t="shared" si="44"/>
        <v>2014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1"/>
        <v>10</v>
      </c>
      <c r="P669">
        <f t="shared" si="42"/>
        <v>178.93</v>
      </c>
      <c r="Q669" s="10" t="s">
        <v>8317</v>
      </c>
      <c r="R669" t="s">
        <v>8319</v>
      </c>
      <c r="S669" s="14">
        <f t="shared" si="43"/>
        <v>42632.373414351852</v>
      </c>
      <c r="T669">
        <f t="shared" si="44"/>
        <v>2016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1"/>
        <v>5</v>
      </c>
      <c r="P670">
        <f t="shared" si="42"/>
        <v>27.36</v>
      </c>
      <c r="Q670" s="10" t="s">
        <v>8317</v>
      </c>
      <c r="R670" t="s">
        <v>8319</v>
      </c>
      <c r="S670" s="14">
        <f t="shared" si="43"/>
        <v>42090.831273148149</v>
      </c>
      <c r="T670">
        <f t="shared" si="44"/>
        <v>2015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1"/>
        <v>22</v>
      </c>
      <c r="P671">
        <f t="shared" si="42"/>
        <v>1536.25</v>
      </c>
      <c r="Q671" s="10" t="s">
        <v>8317</v>
      </c>
      <c r="R671" t="s">
        <v>8319</v>
      </c>
      <c r="S671" s="14">
        <f t="shared" si="43"/>
        <v>42527.625671296293</v>
      </c>
      <c r="T671">
        <f t="shared" si="44"/>
        <v>2016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1"/>
        <v>29</v>
      </c>
      <c r="P672">
        <f t="shared" si="42"/>
        <v>85</v>
      </c>
      <c r="Q672" s="10" t="s">
        <v>8317</v>
      </c>
      <c r="R672" t="s">
        <v>8319</v>
      </c>
      <c r="S672" s="14">
        <f t="shared" si="43"/>
        <v>42506.709722222222</v>
      </c>
      <c r="T672">
        <f t="shared" si="44"/>
        <v>2016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1"/>
        <v>39</v>
      </c>
      <c r="P673">
        <f t="shared" si="42"/>
        <v>788.53</v>
      </c>
      <c r="Q673" s="10" t="s">
        <v>8317</v>
      </c>
      <c r="R673" t="s">
        <v>8319</v>
      </c>
      <c r="S673" s="14">
        <f t="shared" si="43"/>
        <v>41984.692731481482</v>
      </c>
      <c r="T673">
        <f t="shared" si="44"/>
        <v>2014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1"/>
        <v>22</v>
      </c>
      <c r="P674">
        <f t="shared" si="42"/>
        <v>50.3</v>
      </c>
      <c r="Q674" s="10" t="s">
        <v>8317</v>
      </c>
      <c r="R674" t="s">
        <v>8319</v>
      </c>
      <c r="S674" s="14">
        <f t="shared" si="43"/>
        <v>41974.219490740739</v>
      </c>
      <c r="T674">
        <f t="shared" si="44"/>
        <v>2014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1"/>
        <v>0</v>
      </c>
      <c r="P675">
        <f t="shared" si="42"/>
        <v>68.33</v>
      </c>
      <c r="Q675" s="10" t="s">
        <v>8317</v>
      </c>
      <c r="R675" t="s">
        <v>8319</v>
      </c>
      <c r="S675" s="14">
        <f t="shared" si="43"/>
        <v>41838.840474537035</v>
      </c>
      <c r="T675">
        <f t="shared" si="44"/>
        <v>2014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1"/>
        <v>0</v>
      </c>
      <c r="P676">
        <f t="shared" si="42"/>
        <v>7.5</v>
      </c>
      <c r="Q676" s="10" t="s">
        <v>8317</v>
      </c>
      <c r="R676" t="s">
        <v>8319</v>
      </c>
      <c r="S676" s="14">
        <f t="shared" si="43"/>
        <v>41803.116053240738</v>
      </c>
      <c r="T676">
        <f t="shared" si="44"/>
        <v>2014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1"/>
        <v>15</v>
      </c>
      <c r="P677">
        <f t="shared" si="42"/>
        <v>34.270000000000003</v>
      </c>
      <c r="Q677" s="10" t="s">
        <v>8317</v>
      </c>
      <c r="R677" t="s">
        <v>8319</v>
      </c>
      <c r="S677" s="14">
        <f t="shared" si="43"/>
        <v>41975.930601851855</v>
      </c>
      <c r="T677">
        <f t="shared" si="44"/>
        <v>2014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1"/>
        <v>1</v>
      </c>
      <c r="P678">
        <f t="shared" si="42"/>
        <v>61.29</v>
      </c>
      <c r="Q678" s="10" t="s">
        <v>8317</v>
      </c>
      <c r="R678" t="s">
        <v>8319</v>
      </c>
      <c r="S678" s="14">
        <f t="shared" si="43"/>
        <v>42012.768298611118</v>
      </c>
      <c r="T678">
        <f t="shared" si="44"/>
        <v>2015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1"/>
        <v>26</v>
      </c>
      <c r="P679">
        <f t="shared" si="42"/>
        <v>133.25</v>
      </c>
      <c r="Q679" s="10" t="s">
        <v>8317</v>
      </c>
      <c r="R679" t="s">
        <v>8319</v>
      </c>
      <c r="S679" s="14">
        <f t="shared" si="43"/>
        <v>42504.403877314813</v>
      </c>
      <c r="T679">
        <f t="shared" si="44"/>
        <v>2016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1"/>
        <v>4</v>
      </c>
      <c r="P680">
        <f t="shared" si="42"/>
        <v>65.180000000000007</v>
      </c>
      <c r="Q680" s="10" t="s">
        <v>8317</v>
      </c>
      <c r="R680" t="s">
        <v>8319</v>
      </c>
      <c r="S680" s="14">
        <f t="shared" si="43"/>
        <v>42481.376597222217</v>
      </c>
      <c r="T680">
        <f t="shared" si="44"/>
        <v>2016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1"/>
        <v>15</v>
      </c>
      <c r="P681">
        <f t="shared" si="42"/>
        <v>93.9</v>
      </c>
      <c r="Q681" s="10" t="s">
        <v>8317</v>
      </c>
      <c r="R681" t="s">
        <v>8319</v>
      </c>
      <c r="S681" s="14">
        <f t="shared" si="43"/>
        <v>42556.695706018523</v>
      </c>
      <c r="T681">
        <f t="shared" si="44"/>
        <v>2016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1"/>
        <v>26</v>
      </c>
      <c r="P682">
        <f t="shared" si="42"/>
        <v>150.65</v>
      </c>
      <c r="Q682" s="10" t="s">
        <v>8317</v>
      </c>
      <c r="R682" t="s">
        <v>8319</v>
      </c>
      <c r="S682" s="14">
        <f t="shared" si="43"/>
        <v>41864.501516203702</v>
      </c>
      <c r="T682">
        <f t="shared" si="44"/>
        <v>2014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1"/>
        <v>0</v>
      </c>
      <c r="P683">
        <f t="shared" si="42"/>
        <v>1</v>
      </c>
      <c r="Q683" s="10" t="s">
        <v>8317</v>
      </c>
      <c r="R683" t="s">
        <v>8319</v>
      </c>
      <c r="S683" s="14">
        <f t="shared" si="43"/>
        <v>42639.805601851855</v>
      </c>
      <c r="T683">
        <f t="shared" si="44"/>
        <v>2016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1"/>
        <v>0</v>
      </c>
      <c r="P684">
        <f t="shared" si="42"/>
        <v>13.25</v>
      </c>
      <c r="Q684" s="10" t="s">
        <v>8317</v>
      </c>
      <c r="R684" t="s">
        <v>8319</v>
      </c>
      <c r="S684" s="14">
        <f t="shared" si="43"/>
        <v>42778.765300925923</v>
      </c>
      <c r="T684">
        <f t="shared" si="44"/>
        <v>2017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1"/>
        <v>1</v>
      </c>
      <c r="P685">
        <f t="shared" si="42"/>
        <v>99.33</v>
      </c>
      <c r="Q685" s="10" t="s">
        <v>8317</v>
      </c>
      <c r="R685" t="s">
        <v>8319</v>
      </c>
      <c r="S685" s="14">
        <f t="shared" si="43"/>
        <v>42634.900046296301</v>
      </c>
      <c r="T685">
        <f t="shared" si="44"/>
        <v>2016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1"/>
        <v>7</v>
      </c>
      <c r="P686">
        <f t="shared" si="42"/>
        <v>177.39</v>
      </c>
      <c r="Q686" s="10" t="s">
        <v>8317</v>
      </c>
      <c r="R686" t="s">
        <v>8319</v>
      </c>
      <c r="S686" s="14">
        <f t="shared" si="43"/>
        <v>41809.473275462966</v>
      </c>
      <c r="T686">
        <f t="shared" si="44"/>
        <v>2014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1"/>
        <v>28</v>
      </c>
      <c r="P687">
        <f t="shared" si="42"/>
        <v>55.3</v>
      </c>
      <c r="Q687" s="10" t="s">
        <v>8317</v>
      </c>
      <c r="R687" t="s">
        <v>8319</v>
      </c>
      <c r="S687" s="14">
        <f t="shared" si="43"/>
        <v>41971.866574074069</v>
      </c>
      <c r="T687">
        <f t="shared" si="44"/>
        <v>2014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1"/>
        <v>0</v>
      </c>
      <c r="P688" t="e">
        <f t="shared" si="42"/>
        <v>#DIV/0!</v>
      </c>
      <c r="Q688" s="10" t="s">
        <v>8317</v>
      </c>
      <c r="R688" t="s">
        <v>8319</v>
      </c>
      <c r="S688" s="14">
        <f t="shared" si="43"/>
        <v>42189.673263888893</v>
      </c>
      <c r="T688">
        <f t="shared" si="44"/>
        <v>2015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1"/>
        <v>4</v>
      </c>
      <c r="P689">
        <f t="shared" si="42"/>
        <v>591.66999999999996</v>
      </c>
      <c r="Q689" s="10" t="s">
        <v>8317</v>
      </c>
      <c r="R689" t="s">
        <v>8319</v>
      </c>
      <c r="S689" s="14">
        <f t="shared" si="43"/>
        <v>42711.750613425931</v>
      </c>
      <c r="T689">
        <f t="shared" si="44"/>
        <v>2016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1"/>
        <v>73</v>
      </c>
      <c r="P690">
        <f t="shared" si="42"/>
        <v>405.5</v>
      </c>
      <c r="Q690" s="10" t="s">
        <v>8317</v>
      </c>
      <c r="R690" t="s">
        <v>8319</v>
      </c>
      <c r="S690" s="14">
        <f t="shared" si="43"/>
        <v>42262.104780092588</v>
      </c>
      <c r="T690">
        <f t="shared" si="44"/>
        <v>2015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1"/>
        <v>58</v>
      </c>
      <c r="P691">
        <f t="shared" si="42"/>
        <v>343.15</v>
      </c>
      <c r="Q691" s="10" t="s">
        <v>8317</v>
      </c>
      <c r="R691" t="s">
        <v>8319</v>
      </c>
      <c r="S691" s="14">
        <f t="shared" si="43"/>
        <v>42675.66778935185</v>
      </c>
      <c r="T691">
        <f t="shared" si="44"/>
        <v>2016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1"/>
        <v>12</v>
      </c>
      <c r="P692">
        <f t="shared" si="42"/>
        <v>72.59</v>
      </c>
      <c r="Q692" s="10" t="s">
        <v>8317</v>
      </c>
      <c r="R692" t="s">
        <v>8319</v>
      </c>
      <c r="S692" s="14">
        <f t="shared" si="43"/>
        <v>42579.634733796294</v>
      </c>
      <c r="T692">
        <f t="shared" si="44"/>
        <v>2016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1"/>
        <v>1</v>
      </c>
      <c r="P693">
        <f t="shared" si="42"/>
        <v>26</v>
      </c>
      <c r="Q693" s="10" t="s">
        <v>8317</v>
      </c>
      <c r="R693" t="s">
        <v>8319</v>
      </c>
      <c r="S693" s="14">
        <f t="shared" si="43"/>
        <v>42158.028310185182</v>
      </c>
      <c r="T693">
        <f t="shared" si="44"/>
        <v>2015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1"/>
        <v>7</v>
      </c>
      <c r="P694">
        <f t="shared" si="42"/>
        <v>6.5</v>
      </c>
      <c r="Q694" s="10" t="s">
        <v>8317</v>
      </c>
      <c r="R694" t="s">
        <v>8319</v>
      </c>
      <c r="S694" s="14">
        <f t="shared" si="43"/>
        <v>42696.37572916667</v>
      </c>
      <c r="T694">
        <f t="shared" si="44"/>
        <v>2016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1"/>
        <v>35</v>
      </c>
      <c r="P695">
        <f t="shared" si="42"/>
        <v>119.39</v>
      </c>
      <c r="Q695" s="10" t="s">
        <v>8317</v>
      </c>
      <c r="R695" t="s">
        <v>8319</v>
      </c>
      <c r="S695" s="14">
        <f t="shared" si="43"/>
        <v>42094.808182870373</v>
      </c>
      <c r="T695">
        <f t="shared" si="44"/>
        <v>2015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1"/>
        <v>0</v>
      </c>
      <c r="P696">
        <f t="shared" si="42"/>
        <v>84.29</v>
      </c>
      <c r="Q696" s="10" t="s">
        <v>8317</v>
      </c>
      <c r="R696" t="s">
        <v>8319</v>
      </c>
      <c r="S696" s="14">
        <f t="shared" si="43"/>
        <v>42737.663877314815</v>
      </c>
      <c r="T696">
        <f t="shared" si="44"/>
        <v>2017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1"/>
        <v>1</v>
      </c>
      <c r="P697">
        <f t="shared" si="42"/>
        <v>90.86</v>
      </c>
      <c r="Q697" s="10" t="s">
        <v>8317</v>
      </c>
      <c r="R697" t="s">
        <v>8319</v>
      </c>
      <c r="S697" s="14">
        <f t="shared" si="43"/>
        <v>41913.521064814813</v>
      </c>
      <c r="T697">
        <f t="shared" si="44"/>
        <v>2014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1"/>
        <v>0</v>
      </c>
      <c r="P698">
        <f t="shared" si="42"/>
        <v>1</v>
      </c>
      <c r="Q698" s="10" t="s">
        <v>8317</v>
      </c>
      <c r="R698" t="s">
        <v>8319</v>
      </c>
      <c r="S698" s="14">
        <f t="shared" si="43"/>
        <v>41815.927106481482</v>
      </c>
      <c r="T698">
        <f t="shared" si="44"/>
        <v>2014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1"/>
        <v>46</v>
      </c>
      <c r="P699">
        <f t="shared" si="42"/>
        <v>20.34</v>
      </c>
      <c r="Q699" s="10" t="s">
        <v>8317</v>
      </c>
      <c r="R699" t="s">
        <v>8319</v>
      </c>
      <c r="S699" s="14">
        <f t="shared" si="43"/>
        <v>42388.523020833338</v>
      </c>
      <c r="T699">
        <f t="shared" si="44"/>
        <v>2016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1"/>
        <v>15</v>
      </c>
      <c r="P700">
        <f t="shared" si="42"/>
        <v>530.69000000000005</v>
      </c>
      <c r="Q700" s="10" t="s">
        <v>8317</v>
      </c>
      <c r="R700" t="s">
        <v>8319</v>
      </c>
      <c r="S700" s="14">
        <f t="shared" si="43"/>
        <v>41866.931076388886</v>
      </c>
      <c r="T700">
        <f t="shared" si="44"/>
        <v>2014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1"/>
        <v>82</v>
      </c>
      <c r="P701">
        <f t="shared" si="42"/>
        <v>120.39</v>
      </c>
      <c r="Q701" s="10" t="s">
        <v>8317</v>
      </c>
      <c r="R701" t="s">
        <v>8319</v>
      </c>
      <c r="S701" s="14">
        <f t="shared" si="43"/>
        <v>41563.485509259262</v>
      </c>
      <c r="T701">
        <f t="shared" si="44"/>
        <v>2013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1"/>
        <v>3</v>
      </c>
      <c r="P702">
        <f t="shared" si="42"/>
        <v>13</v>
      </c>
      <c r="Q702" s="10" t="s">
        <v>8317</v>
      </c>
      <c r="R702" t="s">
        <v>8319</v>
      </c>
      <c r="S702" s="14">
        <f t="shared" si="43"/>
        <v>42715.688437500001</v>
      </c>
      <c r="T702">
        <f t="shared" si="44"/>
        <v>2016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1"/>
        <v>27</v>
      </c>
      <c r="P703">
        <f t="shared" si="42"/>
        <v>291.33</v>
      </c>
      <c r="Q703" s="10" t="s">
        <v>8317</v>
      </c>
      <c r="R703" t="s">
        <v>8319</v>
      </c>
      <c r="S703" s="14">
        <f t="shared" si="43"/>
        <v>41813.662962962961</v>
      </c>
      <c r="T703">
        <f t="shared" si="44"/>
        <v>2014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ref="O704:O767" si="45">ROUND(E704/D704*100,0)</f>
        <v>31</v>
      </c>
      <c r="P704">
        <f t="shared" si="42"/>
        <v>124.92</v>
      </c>
      <c r="Q704" s="10" t="s">
        <v>8317</v>
      </c>
      <c r="R704" t="s">
        <v>8319</v>
      </c>
      <c r="S704" s="14">
        <f t="shared" si="43"/>
        <v>42668.726701388892</v>
      </c>
      <c r="T704">
        <f t="shared" si="44"/>
        <v>2016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5"/>
        <v>6</v>
      </c>
      <c r="P705">
        <f t="shared" si="42"/>
        <v>119.57</v>
      </c>
      <c r="Q705" s="10" t="s">
        <v>8317</v>
      </c>
      <c r="R705" t="s">
        <v>8319</v>
      </c>
      <c r="S705" s="14">
        <f t="shared" si="43"/>
        <v>42711.950798611113</v>
      </c>
      <c r="T705">
        <f t="shared" si="44"/>
        <v>2016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5"/>
        <v>1</v>
      </c>
      <c r="P706">
        <f t="shared" si="42"/>
        <v>120.25</v>
      </c>
      <c r="Q706" s="10" t="s">
        <v>8317</v>
      </c>
      <c r="R706" t="s">
        <v>8319</v>
      </c>
      <c r="S706" s="14">
        <f t="shared" si="43"/>
        <v>42726.192916666667</v>
      </c>
      <c r="T706">
        <f t="shared" si="44"/>
        <v>2016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5"/>
        <v>1</v>
      </c>
      <c r="P707">
        <f t="shared" ref="P707:P770" si="46">ROUND(E707/L707,2)</f>
        <v>195.4</v>
      </c>
      <c r="Q707" s="10" t="s">
        <v>8317</v>
      </c>
      <c r="R707" t="s">
        <v>8319</v>
      </c>
      <c r="S707" s="14">
        <f t="shared" ref="S707:S770" si="47">(((J707/60)/60)/24)+DATE(1970,1,1)</f>
        <v>42726.491643518515</v>
      </c>
      <c r="T707">
        <f t="shared" ref="T707:T770" si="48">YEAR(S707)</f>
        <v>2016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5"/>
        <v>0</v>
      </c>
      <c r="P708" t="e">
        <f t="shared" si="46"/>
        <v>#DIV/0!</v>
      </c>
      <c r="Q708" s="10" t="s">
        <v>8317</v>
      </c>
      <c r="R708" t="s">
        <v>8319</v>
      </c>
      <c r="S708" s="14">
        <f t="shared" si="47"/>
        <v>42676.995173611111</v>
      </c>
      <c r="T708">
        <f t="shared" si="48"/>
        <v>2016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5"/>
        <v>79</v>
      </c>
      <c r="P709">
        <f t="shared" si="46"/>
        <v>117.7</v>
      </c>
      <c r="Q709" s="10" t="s">
        <v>8317</v>
      </c>
      <c r="R709" t="s">
        <v>8319</v>
      </c>
      <c r="S709" s="14">
        <f t="shared" si="47"/>
        <v>42696.663506944446</v>
      </c>
      <c r="T709">
        <f t="shared" si="48"/>
        <v>2016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5"/>
        <v>22</v>
      </c>
      <c r="P710">
        <f t="shared" si="46"/>
        <v>23.95</v>
      </c>
      <c r="Q710" s="10" t="s">
        <v>8317</v>
      </c>
      <c r="R710" t="s">
        <v>8319</v>
      </c>
      <c r="S710" s="14">
        <f t="shared" si="47"/>
        <v>41835.581018518518</v>
      </c>
      <c r="T710">
        <f t="shared" si="48"/>
        <v>2014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5"/>
        <v>0</v>
      </c>
      <c r="P711">
        <f t="shared" si="46"/>
        <v>30.5</v>
      </c>
      <c r="Q711" s="10" t="s">
        <v>8317</v>
      </c>
      <c r="R711" t="s">
        <v>8319</v>
      </c>
      <c r="S711" s="14">
        <f t="shared" si="47"/>
        <v>41948.041192129633</v>
      </c>
      <c r="T711">
        <f t="shared" si="48"/>
        <v>2014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5"/>
        <v>0</v>
      </c>
      <c r="P712" t="e">
        <f t="shared" si="46"/>
        <v>#DIV/0!</v>
      </c>
      <c r="Q712" s="10" t="s">
        <v>8317</v>
      </c>
      <c r="R712" t="s">
        <v>8319</v>
      </c>
      <c r="S712" s="14">
        <f t="shared" si="47"/>
        <v>41837.984976851854</v>
      </c>
      <c r="T712">
        <f t="shared" si="48"/>
        <v>2014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5"/>
        <v>34</v>
      </c>
      <c r="P713">
        <f t="shared" si="46"/>
        <v>99.97</v>
      </c>
      <c r="Q713" s="10" t="s">
        <v>8317</v>
      </c>
      <c r="R713" t="s">
        <v>8319</v>
      </c>
      <c r="S713" s="14">
        <f t="shared" si="47"/>
        <v>42678.459120370375</v>
      </c>
      <c r="T713">
        <f t="shared" si="48"/>
        <v>2016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5"/>
        <v>0</v>
      </c>
      <c r="P714">
        <f t="shared" si="46"/>
        <v>26.25</v>
      </c>
      <c r="Q714" s="10" t="s">
        <v>8317</v>
      </c>
      <c r="R714" t="s">
        <v>8319</v>
      </c>
      <c r="S714" s="14">
        <f t="shared" si="47"/>
        <v>42384.680925925932</v>
      </c>
      <c r="T714">
        <f t="shared" si="48"/>
        <v>2016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5"/>
        <v>1</v>
      </c>
      <c r="P715">
        <f t="shared" si="46"/>
        <v>199</v>
      </c>
      <c r="Q715" s="10" t="s">
        <v>8317</v>
      </c>
      <c r="R715" t="s">
        <v>8319</v>
      </c>
      <c r="S715" s="14">
        <f t="shared" si="47"/>
        <v>42496.529305555552</v>
      </c>
      <c r="T715">
        <f t="shared" si="48"/>
        <v>2016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5"/>
        <v>15</v>
      </c>
      <c r="P716">
        <f t="shared" si="46"/>
        <v>80.319999999999993</v>
      </c>
      <c r="Q716" s="10" t="s">
        <v>8317</v>
      </c>
      <c r="R716" t="s">
        <v>8319</v>
      </c>
      <c r="S716" s="14">
        <f t="shared" si="47"/>
        <v>42734.787986111114</v>
      </c>
      <c r="T716">
        <f t="shared" si="48"/>
        <v>2016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5"/>
        <v>5</v>
      </c>
      <c r="P717">
        <f t="shared" si="46"/>
        <v>115.75</v>
      </c>
      <c r="Q717" s="10" t="s">
        <v>8317</v>
      </c>
      <c r="R717" t="s">
        <v>8319</v>
      </c>
      <c r="S717" s="14">
        <f t="shared" si="47"/>
        <v>42273.090740740736</v>
      </c>
      <c r="T717">
        <f t="shared" si="48"/>
        <v>2015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5"/>
        <v>10</v>
      </c>
      <c r="P718">
        <f t="shared" si="46"/>
        <v>44.69</v>
      </c>
      <c r="Q718" s="10" t="s">
        <v>8317</v>
      </c>
      <c r="R718" t="s">
        <v>8319</v>
      </c>
      <c r="S718" s="14">
        <f t="shared" si="47"/>
        <v>41940.658645833333</v>
      </c>
      <c r="T718">
        <f t="shared" si="48"/>
        <v>2014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5"/>
        <v>0</v>
      </c>
      <c r="P719">
        <f t="shared" si="46"/>
        <v>76.25</v>
      </c>
      <c r="Q719" s="10" t="s">
        <v>8317</v>
      </c>
      <c r="R719" t="s">
        <v>8319</v>
      </c>
      <c r="S719" s="14">
        <f t="shared" si="47"/>
        <v>41857.854189814818</v>
      </c>
      <c r="T719">
        <f t="shared" si="48"/>
        <v>2014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5"/>
        <v>1</v>
      </c>
      <c r="P720">
        <f t="shared" si="46"/>
        <v>22.5</v>
      </c>
      <c r="Q720" s="10" t="s">
        <v>8317</v>
      </c>
      <c r="R720" t="s">
        <v>8319</v>
      </c>
      <c r="S720" s="14">
        <f t="shared" si="47"/>
        <v>42752.845451388886</v>
      </c>
      <c r="T720">
        <f t="shared" si="48"/>
        <v>2017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5"/>
        <v>1</v>
      </c>
      <c r="P721">
        <f t="shared" si="46"/>
        <v>19.399999999999999</v>
      </c>
      <c r="Q721" s="10" t="s">
        <v>8317</v>
      </c>
      <c r="R721" t="s">
        <v>8319</v>
      </c>
      <c r="S721" s="14">
        <f t="shared" si="47"/>
        <v>42409.040231481486</v>
      </c>
      <c r="T721">
        <f t="shared" si="48"/>
        <v>2016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5"/>
        <v>144</v>
      </c>
      <c r="P722">
        <f t="shared" si="46"/>
        <v>66.709999999999994</v>
      </c>
      <c r="Q722" s="10" t="s">
        <v>8320</v>
      </c>
      <c r="R722" t="s">
        <v>8321</v>
      </c>
      <c r="S722" s="14">
        <f t="shared" si="47"/>
        <v>40909.649201388893</v>
      </c>
      <c r="T722">
        <f t="shared" si="48"/>
        <v>2012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5"/>
        <v>122</v>
      </c>
      <c r="P723">
        <f t="shared" si="46"/>
        <v>84.14</v>
      </c>
      <c r="Q723" s="10" t="s">
        <v>8320</v>
      </c>
      <c r="R723" t="s">
        <v>8321</v>
      </c>
      <c r="S723" s="14">
        <f t="shared" si="47"/>
        <v>41807.571840277778</v>
      </c>
      <c r="T723">
        <f t="shared" si="48"/>
        <v>2014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5"/>
        <v>132</v>
      </c>
      <c r="P724">
        <f t="shared" si="46"/>
        <v>215.73</v>
      </c>
      <c r="Q724" s="10" t="s">
        <v>8320</v>
      </c>
      <c r="R724" t="s">
        <v>8321</v>
      </c>
      <c r="S724" s="14">
        <f t="shared" si="47"/>
        <v>40977.805300925924</v>
      </c>
      <c r="T724">
        <f t="shared" si="48"/>
        <v>2012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5"/>
        <v>109</v>
      </c>
      <c r="P725">
        <f t="shared" si="46"/>
        <v>54.69</v>
      </c>
      <c r="Q725" s="10" t="s">
        <v>8320</v>
      </c>
      <c r="R725" t="s">
        <v>8321</v>
      </c>
      <c r="S725" s="14">
        <f t="shared" si="47"/>
        <v>42184.816539351858</v>
      </c>
      <c r="T725">
        <f t="shared" si="48"/>
        <v>2015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5"/>
        <v>105</v>
      </c>
      <c r="P726">
        <f t="shared" si="46"/>
        <v>51.63</v>
      </c>
      <c r="Q726" s="10" t="s">
        <v>8320</v>
      </c>
      <c r="R726" t="s">
        <v>8321</v>
      </c>
      <c r="S726" s="14">
        <f t="shared" si="47"/>
        <v>40694.638460648144</v>
      </c>
      <c r="T726">
        <f t="shared" si="48"/>
        <v>2011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5"/>
        <v>100</v>
      </c>
      <c r="P727">
        <f t="shared" si="46"/>
        <v>143.36000000000001</v>
      </c>
      <c r="Q727" s="10" t="s">
        <v>8320</v>
      </c>
      <c r="R727" t="s">
        <v>8321</v>
      </c>
      <c r="S727" s="14">
        <f t="shared" si="47"/>
        <v>42321.626296296294</v>
      </c>
      <c r="T727">
        <f t="shared" si="48"/>
        <v>2015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5"/>
        <v>101</v>
      </c>
      <c r="P728">
        <f t="shared" si="46"/>
        <v>72.430000000000007</v>
      </c>
      <c r="Q728" s="10" t="s">
        <v>8320</v>
      </c>
      <c r="R728" t="s">
        <v>8321</v>
      </c>
      <c r="S728" s="14">
        <f t="shared" si="47"/>
        <v>41346.042673611111</v>
      </c>
      <c r="T728">
        <f t="shared" si="48"/>
        <v>2013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5"/>
        <v>156</v>
      </c>
      <c r="P729">
        <f t="shared" si="46"/>
        <v>36.53</v>
      </c>
      <c r="Q729" s="10" t="s">
        <v>8320</v>
      </c>
      <c r="R729" t="s">
        <v>8321</v>
      </c>
      <c r="S729" s="14">
        <f t="shared" si="47"/>
        <v>41247.020243055551</v>
      </c>
      <c r="T729">
        <f t="shared" si="48"/>
        <v>2012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5"/>
        <v>106</v>
      </c>
      <c r="P730">
        <f t="shared" si="46"/>
        <v>60.9</v>
      </c>
      <c r="Q730" s="10" t="s">
        <v>8320</v>
      </c>
      <c r="R730" t="s">
        <v>8321</v>
      </c>
      <c r="S730" s="14">
        <f t="shared" si="47"/>
        <v>40731.837465277778</v>
      </c>
      <c r="T730">
        <f t="shared" si="48"/>
        <v>2011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5"/>
        <v>131</v>
      </c>
      <c r="P731">
        <f t="shared" si="46"/>
        <v>43.55</v>
      </c>
      <c r="Q731" s="10" t="s">
        <v>8320</v>
      </c>
      <c r="R731" t="s">
        <v>8321</v>
      </c>
      <c r="S731" s="14">
        <f t="shared" si="47"/>
        <v>41111.185891203706</v>
      </c>
      <c r="T731">
        <f t="shared" si="48"/>
        <v>2012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5"/>
        <v>132</v>
      </c>
      <c r="P732">
        <f t="shared" si="46"/>
        <v>99.77</v>
      </c>
      <c r="Q732" s="10" t="s">
        <v>8320</v>
      </c>
      <c r="R732" t="s">
        <v>8321</v>
      </c>
      <c r="S732" s="14">
        <f t="shared" si="47"/>
        <v>40854.745266203703</v>
      </c>
      <c r="T732">
        <f t="shared" si="48"/>
        <v>2011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5"/>
        <v>126</v>
      </c>
      <c r="P733">
        <f t="shared" si="46"/>
        <v>88.73</v>
      </c>
      <c r="Q733" s="10" t="s">
        <v>8320</v>
      </c>
      <c r="R733" t="s">
        <v>8321</v>
      </c>
      <c r="S733" s="14">
        <f t="shared" si="47"/>
        <v>40879.795682870368</v>
      </c>
      <c r="T733">
        <f t="shared" si="48"/>
        <v>2011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5"/>
        <v>160</v>
      </c>
      <c r="P734">
        <f t="shared" si="46"/>
        <v>4.92</v>
      </c>
      <c r="Q734" s="10" t="s">
        <v>8320</v>
      </c>
      <c r="R734" t="s">
        <v>8321</v>
      </c>
      <c r="S734" s="14">
        <f t="shared" si="47"/>
        <v>41486.424317129626</v>
      </c>
      <c r="T734">
        <f t="shared" si="48"/>
        <v>2013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5"/>
        <v>120</v>
      </c>
      <c r="P735">
        <f t="shared" si="46"/>
        <v>17.82</v>
      </c>
      <c r="Q735" s="10" t="s">
        <v>8320</v>
      </c>
      <c r="R735" t="s">
        <v>8321</v>
      </c>
      <c r="S735" s="14">
        <f t="shared" si="47"/>
        <v>41598.420046296298</v>
      </c>
      <c r="T735">
        <f t="shared" si="48"/>
        <v>2013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5"/>
        <v>126</v>
      </c>
      <c r="P736">
        <f t="shared" si="46"/>
        <v>187.19</v>
      </c>
      <c r="Q736" s="10" t="s">
        <v>8320</v>
      </c>
      <c r="R736" t="s">
        <v>8321</v>
      </c>
      <c r="S736" s="14">
        <f t="shared" si="47"/>
        <v>42102.164583333331</v>
      </c>
      <c r="T736">
        <f t="shared" si="48"/>
        <v>2015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5"/>
        <v>114</v>
      </c>
      <c r="P737">
        <f t="shared" si="46"/>
        <v>234.81</v>
      </c>
      <c r="Q737" s="10" t="s">
        <v>8320</v>
      </c>
      <c r="R737" t="s">
        <v>8321</v>
      </c>
      <c r="S737" s="14">
        <f t="shared" si="47"/>
        <v>41946.029467592591</v>
      </c>
      <c r="T737">
        <f t="shared" si="48"/>
        <v>2014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5"/>
        <v>315</v>
      </c>
      <c r="P738">
        <f t="shared" si="46"/>
        <v>105.05</v>
      </c>
      <c r="Q738" s="10" t="s">
        <v>8320</v>
      </c>
      <c r="R738" t="s">
        <v>8321</v>
      </c>
      <c r="S738" s="14">
        <f t="shared" si="47"/>
        <v>41579.734259259261</v>
      </c>
      <c r="T738">
        <f t="shared" si="48"/>
        <v>2013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5"/>
        <v>122</v>
      </c>
      <c r="P739">
        <f t="shared" si="46"/>
        <v>56.67</v>
      </c>
      <c r="Q739" s="10" t="s">
        <v>8320</v>
      </c>
      <c r="R739" t="s">
        <v>8321</v>
      </c>
      <c r="S739" s="14">
        <f t="shared" si="47"/>
        <v>41667.275312500002</v>
      </c>
      <c r="T739">
        <f t="shared" si="48"/>
        <v>2014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5"/>
        <v>107</v>
      </c>
      <c r="P740">
        <f t="shared" si="46"/>
        <v>39.049999999999997</v>
      </c>
      <c r="Q740" s="10" t="s">
        <v>8320</v>
      </c>
      <c r="R740" t="s">
        <v>8321</v>
      </c>
      <c r="S740" s="14">
        <f t="shared" si="47"/>
        <v>41943.604097222218</v>
      </c>
      <c r="T740">
        <f t="shared" si="48"/>
        <v>2014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5"/>
        <v>158</v>
      </c>
      <c r="P741">
        <f t="shared" si="46"/>
        <v>68.349999999999994</v>
      </c>
      <c r="Q741" s="10" t="s">
        <v>8320</v>
      </c>
      <c r="R741" t="s">
        <v>8321</v>
      </c>
      <c r="S741" s="14">
        <f t="shared" si="47"/>
        <v>41829.502650462964</v>
      </c>
      <c r="T741">
        <f t="shared" si="48"/>
        <v>2014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5"/>
        <v>107</v>
      </c>
      <c r="P742">
        <f t="shared" si="46"/>
        <v>169.58</v>
      </c>
      <c r="Q742" s="10" t="s">
        <v>8320</v>
      </c>
      <c r="R742" t="s">
        <v>8321</v>
      </c>
      <c r="S742" s="14">
        <f t="shared" si="47"/>
        <v>42162.146782407406</v>
      </c>
      <c r="T742">
        <f t="shared" si="48"/>
        <v>2015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5"/>
        <v>102</v>
      </c>
      <c r="P743">
        <f t="shared" si="46"/>
        <v>141.41999999999999</v>
      </c>
      <c r="Q743" s="10" t="s">
        <v>8320</v>
      </c>
      <c r="R743" t="s">
        <v>8321</v>
      </c>
      <c r="S743" s="14">
        <f t="shared" si="47"/>
        <v>41401.648217592592</v>
      </c>
      <c r="T743">
        <f t="shared" si="48"/>
        <v>2013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5"/>
        <v>111</v>
      </c>
      <c r="P744">
        <f t="shared" si="46"/>
        <v>67.39</v>
      </c>
      <c r="Q744" s="10" t="s">
        <v>8320</v>
      </c>
      <c r="R744" t="s">
        <v>8321</v>
      </c>
      <c r="S744" s="14">
        <f t="shared" si="47"/>
        <v>41689.917962962965</v>
      </c>
      <c r="T744">
        <f t="shared" si="48"/>
        <v>2014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5"/>
        <v>148</v>
      </c>
      <c r="P745">
        <f t="shared" si="46"/>
        <v>54.27</v>
      </c>
      <c r="Q745" s="10" t="s">
        <v>8320</v>
      </c>
      <c r="R745" t="s">
        <v>8321</v>
      </c>
      <c r="S745" s="14">
        <f t="shared" si="47"/>
        <v>40990.709317129629</v>
      </c>
      <c r="T745">
        <f t="shared" si="48"/>
        <v>2012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5"/>
        <v>102</v>
      </c>
      <c r="P746">
        <f t="shared" si="46"/>
        <v>82.52</v>
      </c>
      <c r="Q746" s="10" t="s">
        <v>8320</v>
      </c>
      <c r="R746" t="s">
        <v>8321</v>
      </c>
      <c r="S746" s="14">
        <f t="shared" si="47"/>
        <v>41226.95721064815</v>
      </c>
      <c r="T746">
        <f t="shared" si="48"/>
        <v>2012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5"/>
        <v>179</v>
      </c>
      <c r="P747">
        <f t="shared" si="46"/>
        <v>53.73</v>
      </c>
      <c r="Q747" s="10" t="s">
        <v>8320</v>
      </c>
      <c r="R747" t="s">
        <v>8321</v>
      </c>
      <c r="S747" s="14">
        <f t="shared" si="47"/>
        <v>41367.572280092594</v>
      </c>
      <c r="T747">
        <f t="shared" si="48"/>
        <v>2013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5"/>
        <v>111</v>
      </c>
      <c r="P748">
        <f t="shared" si="46"/>
        <v>34.21</v>
      </c>
      <c r="Q748" s="10" t="s">
        <v>8320</v>
      </c>
      <c r="R748" t="s">
        <v>8321</v>
      </c>
      <c r="S748" s="14">
        <f t="shared" si="47"/>
        <v>41157.042928240742</v>
      </c>
      <c r="T748">
        <f t="shared" si="48"/>
        <v>2012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5"/>
        <v>100</v>
      </c>
      <c r="P749">
        <f t="shared" si="46"/>
        <v>127.33</v>
      </c>
      <c r="Q749" s="10" t="s">
        <v>8320</v>
      </c>
      <c r="R749" t="s">
        <v>8321</v>
      </c>
      <c r="S749" s="14">
        <f t="shared" si="47"/>
        <v>41988.548831018517</v>
      </c>
      <c r="T749">
        <f t="shared" si="48"/>
        <v>2014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5"/>
        <v>100</v>
      </c>
      <c r="P750">
        <f t="shared" si="46"/>
        <v>45.57</v>
      </c>
      <c r="Q750" s="10" t="s">
        <v>8320</v>
      </c>
      <c r="R750" t="s">
        <v>8321</v>
      </c>
      <c r="S750" s="14">
        <f t="shared" si="47"/>
        <v>41831.846828703703</v>
      </c>
      <c r="T750">
        <f t="shared" si="48"/>
        <v>2014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5"/>
        <v>106</v>
      </c>
      <c r="P751">
        <f t="shared" si="46"/>
        <v>95.96</v>
      </c>
      <c r="Q751" s="10" t="s">
        <v>8320</v>
      </c>
      <c r="R751" t="s">
        <v>8321</v>
      </c>
      <c r="S751" s="14">
        <f t="shared" si="47"/>
        <v>42733.94131944445</v>
      </c>
      <c r="T751">
        <f t="shared" si="48"/>
        <v>2016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5"/>
        <v>103</v>
      </c>
      <c r="P752">
        <f t="shared" si="46"/>
        <v>77.27</v>
      </c>
      <c r="Q752" s="10" t="s">
        <v>8320</v>
      </c>
      <c r="R752" t="s">
        <v>8321</v>
      </c>
      <c r="S752" s="14">
        <f t="shared" si="47"/>
        <v>41299.878148148149</v>
      </c>
      <c r="T752">
        <f t="shared" si="48"/>
        <v>2013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5"/>
        <v>119</v>
      </c>
      <c r="P753">
        <f t="shared" si="46"/>
        <v>57.34</v>
      </c>
      <c r="Q753" s="10" t="s">
        <v>8320</v>
      </c>
      <c r="R753" t="s">
        <v>8321</v>
      </c>
      <c r="S753" s="14">
        <f t="shared" si="47"/>
        <v>40713.630497685182</v>
      </c>
      <c r="T753">
        <f t="shared" si="48"/>
        <v>2011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5"/>
        <v>112</v>
      </c>
      <c r="P754">
        <f t="shared" si="46"/>
        <v>53.19</v>
      </c>
      <c r="Q754" s="10" t="s">
        <v>8320</v>
      </c>
      <c r="R754" t="s">
        <v>8321</v>
      </c>
      <c r="S754" s="14">
        <f t="shared" si="47"/>
        <v>42639.421493055561</v>
      </c>
      <c r="T754">
        <f t="shared" si="48"/>
        <v>2016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5"/>
        <v>128</v>
      </c>
      <c r="P755">
        <f t="shared" si="46"/>
        <v>492.31</v>
      </c>
      <c r="Q755" s="10" t="s">
        <v>8320</v>
      </c>
      <c r="R755" t="s">
        <v>8321</v>
      </c>
      <c r="S755" s="14">
        <f t="shared" si="47"/>
        <v>42019.590173611112</v>
      </c>
      <c r="T755">
        <f t="shared" si="48"/>
        <v>2015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5"/>
        <v>104</v>
      </c>
      <c r="P756">
        <f t="shared" si="46"/>
        <v>42.35</v>
      </c>
      <c r="Q756" s="10" t="s">
        <v>8320</v>
      </c>
      <c r="R756" t="s">
        <v>8321</v>
      </c>
      <c r="S756" s="14">
        <f t="shared" si="47"/>
        <v>41249.749085648145</v>
      </c>
      <c r="T756">
        <f t="shared" si="48"/>
        <v>2012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5"/>
        <v>102</v>
      </c>
      <c r="P757">
        <f t="shared" si="46"/>
        <v>37.47</v>
      </c>
      <c r="Q757" s="10" t="s">
        <v>8320</v>
      </c>
      <c r="R757" t="s">
        <v>8321</v>
      </c>
      <c r="S757" s="14">
        <f t="shared" si="47"/>
        <v>41383.605057870373</v>
      </c>
      <c r="T757">
        <f t="shared" si="48"/>
        <v>2013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5"/>
        <v>118</v>
      </c>
      <c r="P758">
        <f t="shared" si="46"/>
        <v>37.450000000000003</v>
      </c>
      <c r="Q758" s="10" t="s">
        <v>8320</v>
      </c>
      <c r="R758" t="s">
        <v>8321</v>
      </c>
      <c r="S758" s="14">
        <f t="shared" si="47"/>
        <v>40590.766886574071</v>
      </c>
      <c r="T758">
        <f t="shared" si="48"/>
        <v>2011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5"/>
        <v>238</v>
      </c>
      <c r="P759">
        <f t="shared" si="46"/>
        <v>33.06</v>
      </c>
      <c r="Q759" s="10" t="s">
        <v>8320</v>
      </c>
      <c r="R759" t="s">
        <v>8321</v>
      </c>
      <c r="S759" s="14">
        <f t="shared" si="47"/>
        <v>41235.054560185185</v>
      </c>
      <c r="T759">
        <f t="shared" si="48"/>
        <v>2012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5"/>
        <v>102</v>
      </c>
      <c r="P760">
        <f t="shared" si="46"/>
        <v>134.21</v>
      </c>
      <c r="Q760" s="10" t="s">
        <v>8320</v>
      </c>
      <c r="R760" t="s">
        <v>8321</v>
      </c>
      <c r="S760" s="14">
        <f t="shared" si="47"/>
        <v>40429.836435185185</v>
      </c>
      <c r="T760">
        <f t="shared" si="48"/>
        <v>2010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5"/>
        <v>102</v>
      </c>
      <c r="P761">
        <f t="shared" si="46"/>
        <v>51.47</v>
      </c>
      <c r="Q761" s="10" t="s">
        <v>8320</v>
      </c>
      <c r="R761" t="s">
        <v>8321</v>
      </c>
      <c r="S761" s="14">
        <f t="shared" si="47"/>
        <v>41789.330312500002</v>
      </c>
      <c r="T761">
        <f t="shared" si="48"/>
        <v>2014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5"/>
        <v>0</v>
      </c>
      <c r="P762" t="e">
        <f t="shared" si="46"/>
        <v>#DIV/0!</v>
      </c>
      <c r="Q762" s="10" t="s">
        <v>8320</v>
      </c>
      <c r="R762" t="s">
        <v>8322</v>
      </c>
      <c r="S762" s="14">
        <f t="shared" si="47"/>
        <v>42670.764039351852</v>
      </c>
      <c r="T762">
        <f t="shared" si="48"/>
        <v>2016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5"/>
        <v>5</v>
      </c>
      <c r="P763">
        <f t="shared" si="46"/>
        <v>39.17</v>
      </c>
      <c r="Q763" s="10" t="s">
        <v>8320</v>
      </c>
      <c r="R763" t="s">
        <v>8322</v>
      </c>
      <c r="S763" s="14">
        <f t="shared" si="47"/>
        <v>41642.751458333332</v>
      </c>
      <c r="T763">
        <f t="shared" si="48"/>
        <v>2014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5"/>
        <v>0</v>
      </c>
      <c r="P764" t="e">
        <f t="shared" si="46"/>
        <v>#DIV/0!</v>
      </c>
      <c r="Q764" s="10" t="s">
        <v>8320</v>
      </c>
      <c r="R764" t="s">
        <v>8322</v>
      </c>
      <c r="S764" s="14">
        <f t="shared" si="47"/>
        <v>42690.858449074076</v>
      </c>
      <c r="T764">
        <f t="shared" si="48"/>
        <v>2016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5"/>
        <v>0</v>
      </c>
      <c r="P765">
        <f t="shared" si="46"/>
        <v>5</v>
      </c>
      <c r="Q765" s="10" t="s">
        <v>8320</v>
      </c>
      <c r="R765" t="s">
        <v>8322</v>
      </c>
      <c r="S765" s="14">
        <f t="shared" si="47"/>
        <v>41471.446851851848</v>
      </c>
      <c r="T765">
        <f t="shared" si="48"/>
        <v>2013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5"/>
        <v>0</v>
      </c>
      <c r="P766" t="e">
        <f t="shared" si="46"/>
        <v>#DIV/0!</v>
      </c>
      <c r="Q766" s="10" t="s">
        <v>8320</v>
      </c>
      <c r="R766" t="s">
        <v>8322</v>
      </c>
      <c r="S766" s="14">
        <f t="shared" si="47"/>
        <v>42227.173159722224</v>
      </c>
      <c r="T766">
        <f t="shared" si="48"/>
        <v>2015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5"/>
        <v>36</v>
      </c>
      <c r="P767">
        <f t="shared" si="46"/>
        <v>57.3</v>
      </c>
      <c r="Q767" s="10" t="s">
        <v>8320</v>
      </c>
      <c r="R767" t="s">
        <v>8322</v>
      </c>
      <c r="S767" s="14">
        <f t="shared" si="47"/>
        <v>41901.542638888888</v>
      </c>
      <c r="T767">
        <f t="shared" si="48"/>
        <v>2014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ref="O768:O831" si="49">ROUND(E768/D768*100,0)</f>
        <v>0</v>
      </c>
      <c r="P768" t="e">
        <f t="shared" si="46"/>
        <v>#DIV/0!</v>
      </c>
      <c r="Q768" s="10" t="s">
        <v>8320</v>
      </c>
      <c r="R768" t="s">
        <v>8322</v>
      </c>
      <c r="S768" s="14">
        <f t="shared" si="47"/>
        <v>42021.783368055556</v>
      </c>
      <c r="T768">
        <f t="shared" si="48"/>
        <v>2015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9"/>
        <v>4</v>
      </c>
      <c r="P769">
        <f t="shared" si="46"/>
        <v>59</v>
      </c>
      <c r="Q769" s="10" t="s">
        <v>8320</v>
      </c>
      <c r="R769" t="s">
        <v>8322</v>
      </c>
      <c r="S769" s="14">
        <f t="shared" si="47"/>
        <v>42115.143634259264</v>
      </c>
      <c r="T769">
        <f t="shared" si="48"/>
        <v>2015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9"/>
        <v>0</v>
      </c>
      <c r="P770" t="e">
        <f t="shared" si="46"/>
        <v>#DIV/0!</v>
      </c>
      <c r="Q770" s="10" t="s">
        <v>8320</v>
      </c>
      <c r="R770" t="s">
        <v>8322</v>
      </c>
      <c r="S770" s="14">
        <f t="shared" si="47"/>
        <v>41594.207060185188</v>
      </c>
      <c r="T770">
        <f t="shared" si="48"/>
        <v>2013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9"/>
        <v>41</v>
      </c>
      <c r="P771">
        <f t="shared" ref="P771:P834" si="50">ROUND(E771/L771,2)</f>
        <v>31.85</v>
      </c>
      <c r="Q771" s="10" t="s">
        <v>8320</v>
      </c>
      <c r="R771" t="s">
        <v>8322</v>
      </c>
      <c r="S771" s="14">
        <f t="shared" ref="S771:S834" si="51">(((J771/60)/60)/24)+DATE(1970,1,1)</f>
        <v>41604.996458333335</v>
      </c>
      <c r="T771">
        <f t="shared" ref="T771:T834" si="52">YEAR(S771)</f>
        <v>2013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9"/>
        <v>0</v>
      </c>
      <c r="P772" t="e">
        <f t="shared" si="50"/>
        <v>#DIV/0!</v>
      </c>
      <c r="Q772" s="10" t="s">
        <v>8320</v>
      </c>
      <c r="R772" t="s">
        <v>8322</v>
      </c>
      <c r="S772" s="14">
        <f t="shared" si="51"/>
        <v>41289.999641203707</v>
      </c>
      <c r="T772">
        <f t="shared" si="52"/>
        <v>2013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9"/>
        <v>0</v>
      </c>
      <c r="P773">
        <f t="shared" si="50"/>
        <v>10</v>
      </c>
      <c r="Q773" s="10" t="s">
        <v>8320</v>
      </c>
      <c r="R773" t="s">
        <v>8322</v>
      </c>
      <c r="S773" s="14">
        <f t="shared" si="51"/>
        <v>42349.824097222227</v>
      </c>
      <c r="T773">
        <f t="shared" si="52"/>
        <v>2015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9"/>
        <v>3</v>
      </c>
      <c r="P774">
        <f t="shared" si="50"/>
        <v>50</v>
      </c>
      <c r="Q774" s="10" t="s">
        <v>8320</v>
      </c>
      <c r="R774" t="s">
        <v>8322</v>
      </c>
      <c r="S774" s="14">
        <f t="shared" si="51"/>
        <v>40068.056932870371</v>
      </c>
      <c r="T774">
        <f t="shared" si="52"/>
        <v>2009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9"/>
        <v>1</v>
      </c>
      <c r="P775">
        <f t="shared" si="50"/>
        <v>16</v>
      </c>
      <c r="Q775" s="10" t="s">
        <v>8320</v>
      </c>
      <c r="R775" t="s">
        <v>8322</v>
      </c>
      <c r="S775" s="14">
        <f t="shared" si="51"/>
        <v>42100.735937499994</v>
      </c>
      <c r="T775">
        <f t="shared" si="52"/>
        <v>2015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9"/>
        <v>70</v>
      </c>
      <c r="P776">
        <f t="shared" si="50"/>
        <v>39</v>
      </c>
      <c r="Q776" s="10" t="s">
        <v>8320</v>
      </c>
      <c r="R776" t="s">
        <v>8322</v>
      </c>
      <c r="S776" s="14">
        <f t="shared" si="51"/>
        <v>41663.780300925922</v>
      </c>
      <c r="T776">
        <f t="shared" si="52"/>
        <v>2014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9"/>
        <v>2</v>
      </c>
      <c r="P777">
        <f t="shared" si="50"/>
        <v>34</v>
      </c>
      <c r="Q777" s="10" t="s">
        <v>8320</v>
      </c>
      <c r="R777" t="s">
        <v>8322</v>
      </c>
      <c r="S777" s="14">
        <f t="shared" si="51"/>
        <v>40863.060127314813</v>
      </c>
      <c r="T777">
        <f t="shared" si="52"/>
        <v>2011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9"/>
        <v>51</v>
      </c>
      <c r="P778">
        <f t="shared" si="50"/>
        <v>63.12</v>
      </c>
      <c r="Q778" s="10" t="s">
        <v>8320</v>
      </c>
      <c r="R778" t="s">
        <v>8322</v>
      </c>
      <c r="S778" s="14">
        <f t="shared" si="51"/>
        <v>42250.685706018514</v>
      </c>
      <c r="T778">
        <f t="shared" si="52"/>
        <v>2015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9"/>
        <v>1</v>
      </c>
      <c r="P779">
        <f t="shared" si="50"/>
        <v>7</v>
      </c>
      <c r="Q779" s="10" t="s">
        <v>8320</v>
      </c>
      <c r="R779" t="s">
        <v>8322</v>
      </c>
      <c r="S779" s="14">
        <f t="shared" si="51"/>
        <v>41456.981215277774</v>
      </c>
      <c r="T779">
        <f t="shared" si="52"/>
        <v>2013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9"/>
        <v>0</v>
      </c>
      <c r="P780">
        <f t="shared" si="50"/>
        <v>2</v>
      </c>
      <c r="Q780" s="10" t="s">
        <v>8320</v>
      </c>
      <c r="R780" t="s">
        <v>8322</v>
      </c>
      <c r="S780" s="14">
        <f t="shared" si="51"/>
        <v>41729.702314814815</v>
      </c>
      <c r="T780">
        <f t="shared" si="52"/>
        <v>2014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9"/>
        <v>3</v>
      </c>
      <c r="P781">
        <f t="shared" si="50"/>
        <v>66.67</v>
      </c>
      <c r="Q781" s="10" t="s">
        <v>8320</v>
      </c>
      <c r="R781" t="s">
        <v>8322</v>
      </c>
      <c r="S781" s="14">
        <f t="shared" si="51"/>
        <v>40436.68408564815</v>
      </c>
      <c r="T781">
        <f t="shared" si="52"/>
        <v>2010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9"/>
        <v>104</v>
      </c>
      <c r="P782">
        <f t="shared" si="50"/>
        <v>38.520000000000003</v>
      </c>
      <c r="Q782" s="10" t="s">
        <v>8323</v>
      </c>
      <c r="R782" t="s">
        <v>8324</v>
      </c>
      <c r="S782" s="14">
        <f t="shared" si="51"/>
        <v>40636.673900462964</v>
      </c>
      <c r="T782">
        <f t="shared" si="52"/>
        <v>2011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9"/>
        <v>133</v>
      </c>
      <c r="P783">
        <f t="shared" si="50"/>
        <v>42.61</v>
      </c>
      <c r="Q783" s="10" t="s">
        <v>8323</v>
      </c>
      <c r="R783" t="s">
        <v>8324</v>
      </c>
      <c r="S783" s="14">
        <f t="shared" si="51"/>
        <v>41403.000856481485</v>
      </c>
      <c r="T783">
        <f t="shared" si="52"/>
        <v>2013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9"/>
        <v>100</v>
      </c>
      <c r="P784">
        <f t="shared" si="50"/>
        <v>50</v>
      </c>
      <c r="Q784" s="10" t="s">
        <v>8323</v>
      </c>
      <c r="R784" t="s">
        <v>8324</v>
      </c>
      <c r="S784" s="14">
        <f t="shared" si="51"/>
        <v>41116.758125</v>
      </c>
      <c r="T784">
        <f t="shared" si="52"/>
        <v>2012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9"/>
        <v>148</v>
      </c>
      <c r="P785">
        <f t="shared" si="50"/>
        <v>63.49</v>
      </c>
      <c r="Q785" s="10" t="s">
        <v>8323</v>
      </c>
      <c r="R785" t="s">
        <v>8324</v>
      </c>
      <c r="S785" s="14">
        <f t="shared" si="51"/>
        <v>40987.773715277777</v>
      </c>
      <c r="T785">
        <f t="shared" si="52"/>
        <v>2012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9"/>
        <v>103</v>
      </c>
      <c r="P786">
        <f t="shared" si="50"/>
        <v>102.5</v>
      </c>
      <c r="Q786" s="10" t="s">
        <v>8323</v>
      </c>
      <c r="R786" t="s">
        <v>8324</v>
      </c>
      <c r="S786" s="14">
        <f t="shared" si="51"/>
        <v>41675.149525462963</v>
      </c>
      <c r="T786">
        <f t="shared" si="52"/>
        <v>2014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9"/>
        <v>181</v>
      </c>
      <c r="P787">
        <f t="shared" si="50"/>
        <v>31.14</v>
      </c>
      <c r="Q787" s="10" t="s">
        <v>8323</v>
      </c>
      <c r="R787" t="s">
        <v>8324</v>
      </c>
      <c r="S787" s="14">
        <f t="shared" si="51"/>
        <v>41303.593923611108</v>
      </c>
      <c r="T787">
        <f t="shared" si="52"/>
        <v>2013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9"/>
        <v>143</v>
      </c>
      <c r="P788">
        <f t="shared" si="50"/>
        <v>162.27000000000001</v>
      </c>
      <c r="Q788" s="10" t="s">
        <v>8323</v>
      </c>
      <c r="R788" t="s">
        <v>8324</v>
      </c>
      <c r="S788" s="14">
        <f t="shared" si="51"/>
        <v>40983.055949074071</v>
      </c>
      <c r="T788">
        <f t="shared" si="52"/>
        <v>2012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9"/>
        <v>114</v>
      </c>
      <c r="P789">
        <f t="shared" si="50"/>
        <v>80.59</v>
      </c>
      <c r="Q789" s="10" t="s">
        <v>8323</v>
      </c>
      <c r="R789" t="s">
        <v>8324</v>
      </c>
      <c r="S789" s="14">
        <f t="shared" si="51"/>
        <v>41549.627615740741</v>
      </c>
      <c r="T789">
        <f t="shared" si="52"/>
        <v>2013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9"/>
        <v>204</v>
      </c>
      <c r="P790">
        <f t="shared" si="50"/>
        <v>59.85</v>
      </c>
      <c r="Q790" s="10" t="s">
        <v>8323</v>
      </c>
      <c r="R790" t="s">
        <v>8324</v>
      </c>
      <c r="S790" s="14">
        <f t="shared" si="51"/>
        <v>41059.006805555553</v>
      </c>
      <c r="T790">
        <f t="shared" si="52"/>
        <v>2012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9"/>
        <v>109</v>
      </c>
      <c r="P791">
        <f t="shared" si="50"/>
        <v>132.86000000000001</v>
      </c>
      <c r="Q791" s="10" t="s">
        <v>8323</v>
      </c>
      <c r="R791" t="s">
        <v>8324</v>
      </c>
      <c r="S791" s="14">
        <f t="shared" si="51"/>
        <v>41277.186111111114</v>
      </c>
      <c r="T791">
        <f t="shared" si="52"/>
        <v>2013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9"/>
        <v>144</v>
      </c>
      <c r="P792">
        <f t="shared" si="50"/>
        <v>92.55</v>
      </c>
      <c r="Q792" s="10" t="s">
        <v>8323</v>
      </c>
      <c r="R792" t="s">
        <v>8324</v>
      </c>
      <c r="S792" s="14">
        <f t="shared" si="51"/>
        <v>41276.047905092593</v>
      </c>
      <c r="T792">
        <f t="shared" si="52"/>
        <v>2013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9"/>
        <v>104</v>
      </c>
      <c r="P793">
        <f t="shared" si="50"/>
        <v>60.86</v>
      </c>
      <c r="Q793" s="10" t="s">
        <v>8323</v>
      </c>
      <c r="R793" t="s">
        <v>8324</v>
      </c>
      <c r="S793" s="14">
        <f t="shared" si="51"/>
        <v>41557.780624999999</v>
      </c>
      <c r="T793">
        <f t="shared" si="52"/>
        <v>2013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9"/>
        <v>100</v>
      </c>
      <c r="P794">
        <f t="shared" si="50"/>
        <v>41.85</v>
      </c>
      <c r="Q794" s="10" t="s">
        <v>8323</v>
      </c>
      <c r="R794" t="s">
        <v>8324</v>
      </c>
      <c r="S794" s="14">
        <f t="shared" si="51"/>
        <v>41555.873645833337</v>
      </c>
      <c r="T794">
        <f t="shared" si="52"/>
        <v>2013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9"/>
        <v>103</v>
      </c>
      <c r="P795">
        <f t="shared" si="50"/>
        <v>88.33</v>
      </c>
      <c r="Q795" s="10" t="s">
        <v>8323</v>
      </c>
      <c r="R795" t="s">
        <v>8324</v>
      </c>
      <c r="S795" s="14">
        <f t="shared" si="51"/>
        <v>41442.741249999999</v>
      </c>
      <c r="T795">
        <f t="shared" si="52"/>
        <v>2013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9"/>
        <v>105</v>
      </c>
      <c r="P796">
        <f t="shared" si="50"/>
        <v>158.96</v>
      </c>
      <c r="Q796" s="10" t="s">
        <v>8323</v>
      </c>
      <c r="R796" t="s">
        <v>8324</v>
      </c>
      <c r="S796" s="14">
        <f t="shared" si="51"/>
        <v>40736.115011574075</v>
      </c>
      <c r="T796">
        <f t="shared" si="52"/>
        <v>2011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9"/>
        <v>112</v>
      </c>
      <c r="P797">
        <f t="shared" si="50"/>
        <v>85.05</v>
      </c>
      <c r="Q797" s="10" t="s">
        <v>8323</v>
      </c>
      <c r="R797" t="s">
        <v>8324</v>
      </c>
      <c r="S797" s="14">
        <f t="shared" si="51"/>
        <v>40963.613032407404</v>
      </c>
      <c r="T797">
        <f t="shared" si="52"/>
        <v>2012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9"/>
        <v>101</v>
      </c>
      <c r="P798">
        <f t="shared" si="50"/>
        <v>112.61</v>
      </c>
      <c r="Q798" s="10" t="s">
        <v>8323</v>
      </c>
      <c r="R798" t="s">
        <v>8324</v>
      </c>
      <c r="S798" s="14">
        <f t="shared" si="51"/>
        <v>41502.882928240739</v>
      </c>
      <c r="T798">
        <f t="shared" si="52"/>
        <v>2013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9"/>
        <v>108</v>
      </c>
      <c r="P799">
        <f t="shared" si="50"/>
        <v>45.44</v>
      </c>
      <c r="Q799" s="10" t="s">
        <v>8323</v>
      </c>
      <c r="R799" t="s">
        <v>8324</v>
      </c>
      <c r="S799" s="14">
        <f t="shared" si="51"/>
        <v>40996.994074074071</v>
      </c>
      <c r="T799">
        <f t="shared" si="52"/>
        <v>2012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9"/>
        <v>115</v>
      </c>
      <c r="P800">
        <f t="shared" si="50"/>
        <v>46.22</v>
      </c>
      <c r="Q800" s="10" t="s">
        <v>8323</v>
      </c>
      <c r="R800" t="s">
        <v>8324</v>
      </c>
      <c r="S800" s="14">
        <f t="shared" si="51"/>
        <v>41882.590127314819</v>
      </c>
      <c r="T800">
        <f t="shared" si="52"/>
        <v>2014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9"/>
        <v>100</v>
      </c>
      <c r="P801">
        <f t="shared" si="50"/>
        <v>178.61</v>
      </c>
      <c r="Q801" s="10" t="s">
        <v>8323</v>
      </c>
      <c r="R801" t="s">
        <v>8324</v>
      </c>
      <c r="S801" s="14">
        <f t="shared" si="51"/>
        <v>40996.667199074072</v>
      </c>
      <c r="T801">
        <f t="shared" si="52"/>
        <v>2012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9"/>
        <v>152</v>
      </c>
      <c r="P802">
        <f t="shared" si="50"/>
        <v>40.75</v>
      </c>
      <c r="Q802" s="10" t="s">
        <v>8323</v>
      </c>
      <c r="R802" t="s">
        <v>8324</v>
      </c>
      <c r="S802" s="14">
        <f t="shared" si="51"/>
        <v>41863.433495370373</v>
      </c>
      <c r="T802">
        <f t="shared" si="52"/>
        <v>2014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9"/>
        <v>112</v>
      </c>
      <c r="P803">
        <f t="shared" si="50"/>
        <v>43.73</v>
      </c>
      <c r="Q803" s="10" t="s">
        <v>8323</v>
      </c>
      <c r="R803" t="s">
        <v>8324</v>
      </c>
      <c r="S803" s="14">
        <f t="shared" si="51"/>
        <v>40695.795370370368</v>
      </c>
      <c r="T803">
        <f t="shared" si="52"/>
        <v>2011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9"/>
        <v>101</v>
      </c>
      <c r="P804">
        <f t="shared" si="50"/>
        <v>81.069999999999993</v>
      </c>
      <c r="Q804" s="10" t="s">
        <v>8323</v>
      </c>
      <c r="R804" t="s">
        <v>8324</v>
      </c>
      <c r="S804" s="14">
        <f t="shared" si="51"/>
        <v>41123.022268518522</v>
      </c>
      <c r="T804">
        <f t="shared" si="52"/>
        <v>2012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9"/>
        <v>123</v>
      </c>
      <c r="P805">
        <f t="shared" si="50"/>
        <v>74.61</v>
      </c>
      <c r="Q805" s="10" t="s">
        <v>8323</v>
      </c>
      <c r="R805" t="s">
        <v>8324</v>
      </c>
      <c r="S805" s="14">
        <f t="shared" si="51"/>
        <v>40665.949976851851</v>
      </c>
      <c r="T805">
        <f t="shared" si="52"/>
        <v>2011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9"/>
        <v>100</v>
      </c>
      <c r="P806">
        <f t="shared" si="50"/>
        <v>305.56</v>
      </c>
      <c r="Q806" s="10" t="s">
        <v>8323</v>
      </c>
      <c r="R806" t="s">
        <v>8324</v>
      </c>
      <c r="S806" s="14">
        <f t="shared" si="51"/>
        <v>40730.105625000004</v>
      </c>
      <c r="T806">
        <f t="shared" si="52"/>
        <v>2011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9"/>
        <v>105</v>
      </c>
      <c r="P807">
        <f t="shared" si="50"/>
        <v>58.33</v>
      </c>
      <c r="Q807" s="10" t="s">
        <v>8323</v>
      </c>
      <c r="R807" t="s">
        <v>8324</v>
      </c>
      <c r="S807" s="14">
        <f t="shared" si="51"/>
        <v>40690.823055555556</v>
      </c>
      <c r="T807">
        <f t="shared" si="52"/>
        <v>2011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9"/>
        <v>104</v>
      </c>
      <c r="P808">
        <f t="shared" si="50"/>
        <v>117.68</v>
      </c>
      <c r="Q808" s="10" t="s">
        <v>8323</v>
      </c>
      <c r="R808" t="s">
        <v>8324</v>
      </c>
      <c r="S808" s="14">
        <f t="shared" si="51"/>
        <v>40763.691423611112</v>
      </c>
      <c r="T808">
        <f t="shared" si="52"/>
        <v>2011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9"/>
        <v>105</v>
      </c>
      <c r="P809">
        <f t="shared" si="50"/>
        <v>73.77</v>
      </c>
      <c r="Q809" s="10" t="s">
        <v>8323</v>
      </c>
      <c r="R809" t="s">
        <v>8324</v>
      </c>
      <c r="S809" s="14">
        <f t="shared" si="51"/>
        <v>42759.628599537042</v>
      </c>
      <c r="T809">
        <f t="shared" si="52"/>
        <v>2017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9"/>
        <v>100</v>
      </c>
      <c r="P810">
        <f t="shared" si="50"/>
        <v>104.65</v>
      </c>
      <c r="Q810" s="10" t="s">
        <v>8323</v>
      </c>
      <c r="R810" t="s">
        <v>8324</v>
      </c>
      <c r="S810" s="14">
        <f t="shared" si="51"/>
        <v>41962.100532407407</v>
      </c>
      <c r="T810">
        <f t="shared" si="52"/>
        <v>2014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9"/>
        <v>104</v>
      </c>
      <c r="P811">
        <f t="shared" si="50"/>
        <v>79.83</v>
      </c>
      <c r="Q811" s="10" t="s">
        <v>8323</v>
      </c>
      <c r="R811" t="s">
        <v>8324</v>
      </c>
      <c r="S811" s="14">
        <f t="shared" si="51"/>
        <v>41628.833680555559</v>
      </c>
      <c r="T811">
        <f t="shared" si="52"/>
        <v>2013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9"/>
        <v>105</v>
      </c>
      <c r="P812">
        <f t="shared" si="50"/>
        <v>58.33</v>
      </c>
      <c r="Q812" s="10" t="s">
        <v>8323</v>
      </c>
      <c r="R812" t="s">
        <v>8324</v>
      </c>
      <c r="S812" s="14">
        <f t="shared" si="51"/>
        <v>41123.056273148148</v>
      </c>
      <c r="T812">
        <f t="shared" si="52"/>
        <v>2012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9"/>
        <v>104</v>
      </c>
      <c r="P813">
        <f t="shared" si="50"/>
        <v>86.67</v>
      </c>
      <c r="Q813" s="10" t="s">
        <v>8323</v>
      </c>
      <c r="R813" t="s">
        <v>8324</v>
      </c>
      <c r="S813" s="14">
        <f t="shared" si="51"/>
        <v>41443.643541666665</v>
      </c>
      <c r="T813">
        <f t="shared" si="52"/>
        <v>2013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9"/>
        <v>152</v>
      </c>
      <c r="P814">
        <f t="shared" si="50"/>
        <v>27.61</v>
      </c>
      <c r="Q814" s="10" t="s">
        <v>8323</v>
      </c>
      <c r="R814" t="s">
        <v>8324</v>
      </c>
      <c r="S814" s="14">
        <f t="shared" si="51"/>
        <v>41282.017962962964</v>
      </c>
      <c r="T814">
        <f t="shared" si="52"/>
        <v>2013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9"/>
        <v>160</v>
      </c>
      <c r="P815">
        <f t="shared" si="50"/>
        <v>25</v>
      </c>
      <c r="Q815" s="10" t="s">
        <v>8323</v>
      </c>
      <c r="R815" t="s">
        <v>8324</v>
      </c>
      <c r="S815" s="14">
        <f t="shared" si="51"/>
        <v>41080.960243055553</v>
      </c>
      <c r="T815">
        <f t="shared" si="52"/>
        <v>2012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9"/>
        <v>127</v>
      </c>
      <c r="P816">
        <f t="shared" si="50"/>
        <v>45.46</v>
      </c>
      <c r="Q816" s="10" t="s">
        <v>8323</v>
      </c>
      <c r="R816" t="s">
        <v>8324</v>
      </c>
      <c r="S816" s="14">
        <f t="shared" si="51"/>
        <v>40679.743067129632</v>
      </c>
      <c r="T816">
        <f t="shared" si="52"/>
        <v>2011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9"/>
        <v>107</v>
      </c>
      <c r="P817">
        <f t="shared" si="50"/>
        <v>99.53</v>
      </c>
      <c r="Q817" s="10" t="s">
        <v>8323</v>
      </c>
      <c r="R817" t="s">
        <v>8324</v>
      </c>
      <c r="S817" s="14">
        <f t="shared" si="51"/>
        <v>41914.917858796296</v>
      </c>
      <c r="T817">
        <f t="shared" si="52"/>
        <v>2014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9"/>
        <v>115</v>
      </c>
      <c r="P818">
        <f t="shared" si="50"/>
        <v>39.31</v>
      </c>
      <c r="Q818" s="10" t="s">
        <v>8323</v>
      </c>
      <c r="R818" t="s">
        <v>8324</v>
      </c>
      <c r="S818" s="14">
        <f t="shared" si="51"/>
        <v>41341.870868055557</v>
      </c>
      <c r="T818">
        <f t="shared" si="52"/>
        <v>2013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9"/>
        <v>137</v>
      </c>
      <c r="P819">
        <f t="shared" si="50"/>
        <v>89.42</v>
      </c>
      <c r="Q819" s="10" t="s">
        <v>8323</v>
      </c>
      <c r="R819" t="s">
        <v>8324</v>
      </c>
      <c r="S819" s="14">
        <f t="shared" si="51"/>
        <v>40925.599664351852</v>
      </c>
      <c r="T819">
        <f t="shared" si="52"/>
        <v>2012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9"/>
        <v>156</v>
      </c>
      <c r="P820">
        <f t="shared" si="50"/>
        <v>28.68</v>
      </c>
      <c r="Q820" s="10" t="s">
        <v>8323</v>
      </c>
      <c r="R820" t="s">
        <v>8324</v>
      </c>
      <c r="S820" s="14">
        <f t="shared" si="51"/>
        <v>41120.882881944446</v>
      </c>
      <c r="T820">
        <f t="shared" si="52"/>
        <v>2012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9"/>
        <v>109</v>
      </c>
      <c r="P821">
        <f t="shared" si="50"/>
        <v>31.07</v>
      </c>
      <c r="Q821" s="10" t="s">
        <v>8323</v>
      </c>
      <c r="R821" t="s">
        <v>8324</v>
      </c>
      <c r="S821" s="14">
        <f t="shared" si="51"/>
        <v>41619.998310185183</v>
      </c>
      <c r="T821">
        <f t="shared" si="52"/>
        <v>2013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9"/>
        <v>134</v>
      </c>
      <c r="P822">
        <f t="shared" si="50"/>
        <v>70.55</v>
      </c>
      <c r="Q822" s="10" t="s">
        <v>8323</v>
      </c>
      <c r="R822" t="s">
        <v>8324</v>
      </c>
      <c r="S822" s="14">
        <f t="shared" si="51"/>
        <v>41768.841921296298</v>
      </c>
      <c r="T822">
        <f t="shared" si="52"/>
        <v>2014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9"/>
        <v>100</v>
      </c>
      <c r="P823">
        <f t="shared" si="50"/>
        <v>224.13</v>
      </c>
      <c r="Q823" s="10" t="s">
        <v>8323</v>
      </c>
      <c r="R823" t="s">
        <v>8324</v>
      </c>
      <c r="S823" s="14">
        <f t="shared" si="51"/>
        <v>42093.922048611115</v>
      </c>
      <c r="T823">
        <f t="shared" si="52"/>
        <v>2015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9"/>
        <v>119</v>
      </c>
      <c r="P824">
        <f t="shared" si="50"/>
        <v>51.81</v>
      </c>
      <c r="Q824" s="10" t="s">
        <v>8323</v>
      </c>
      <c r="R824" t="s">
        <v>8324</v>
      </c>
      <c r="S824" s="14">
        <f t="shared" si="51"/>
        <v>41157.947337962964</v>
      </c>
      <c r="T824">
        <f t="shared" si="52"/>
        <v>2012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9"/>
        <v>180</v>
      </c>
      <c r="P825">
        <f t="shared" si="50"/>
        <v>43.52</v>
      </c>
      <c r="Q825" s="10" t="s">
        <v>8323</v>
      </c>
      <c r="R825" t="s">
        <v>8324</v>
      </c>
      <c r="S825" s="14">
        <f t="shared" si="51"/>
        <v>42055.972824074073</v>
      </c>
      <c r="T825">
        <f t="shared" si="52"/>
        <v>2015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9"/>
        <v>134</v>
      </c>
      <c r="P826">
        <f t="shared" si="50"/>
        <v>39.82</v>
      </c>
      <c r="Q826" s="10" t="s">
        <v>8323</v>
      </c>
      <c r="R826" t="s">
        <v>8324</v>
      </c>
      <c r="S826" s="14">
        <f t="shared" si="51"/>
        <v>40250.242106481484</v>
      </c>
      <c r="T826">
        <f t="shared" si="52"/>
        <v>2010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9"/>
        <v>100</v>
      </c>
      <c r="P827">
        <f t="shared" si="50"/>
        <v>126.81</v>
      </c>
      <c r="Q827" s="10" t="s">
        <v>8323</v>
      </c>
      <c r="R827" t="s">
        <v>8324</v>
      </c>
      <c r="S827" s="14">
        <f t="shared" si="51"/>
        <v>41186.306527777779</v>
      </c>
      <c r="T827">
        <f t="shared" si="52"/>
        <v>2012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9"/>
        <v>101</v>
      </c>
      <c r="P828">
        <f t="shared" si="50"/>
        <v>113.88</v>
      </c>
      <c r="Q828" s="10" t="s">
        <v>8323</v>
      </c>
      <c r="R828" t="s">
        <v>8324</v>
      </c>
      <c r="S828" s="14">
        <f t="shared" si="51"/>
        <v>40973.038541666669</v>
      </c>
      <c r="T828">
        <f t="shared" si="52"/>
        <v>2012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9"/>
        <v>103</v>
      </c>
      <c r="P829">
        <f t="shared" si="50"/>
        <v>28.18</v>
      </c>
      <c r="Q829" s="10" t="s">
        <v>8323</v>
      </c>
      <c r="R829" t="s">
        <v>8324</v>
      </c>
      <c r="S829" s="14">
        <f t="shared" si="51"/>
        <v>40927.473460648151</v>
      </c>
      <c r="T829">
        <f t="shared" si="52"/>
        <v>2012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9"/>
        <v>107</v>
      </c>
      <c r="P830">
        <f t="shared" si="50"/>
        <v>36.61</v>
      </c>
      <c r="Q830" s="10" t="s">
        <v>8323</v>
      </c>
      <c r="R830" t="s">
        <v>8324</v>
      </c>
      <c r="S830" s="14">
        <f t="shared" si="51"/>
        <v>41073.050717592596</v>
      </c>
      <c r="T830">
        <f t="shared" si="52"/>
        <v>2012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9"/>
        <v>104</v>
      </c>
      <c r="P831">
        <f t="shared" si="50"/>
        <v>32.5</v>
      </c>
      <c r="Q831" s="10" t="s">
        <v>8323</v>
      </c>
      <c r="R831" t="s">
        <v>8324</v>
      </c>
      <c r="S831" s="14">
        <f t="shared" si="51"/>
        <v>42504.801388888889</v>
      </c>
      <c r="T831">
        <f t="shared" si="52"/>
        <v>2016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ref="O832:O895" si="53">ROUND(E832/D832*100,0)</f>
        <v>108</v>
      </c>
      <c r="P832">
        <f t="shared" si="50"/>
        <v>60.66</v>
      </c>
      <c r="Q832" s="10" t="s">
        <v>8323</v>
      </c>
      <c r="R832" t="s">
        <v>8324</v>
      </c>
      <c r="S832" s="14">
        <f t="shared" si="51"/>
        <v>41325.525752314818</v>
      </c>
      <c r="T832">
        <f t="shared" si="52"/>
        <v>2013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53"/>
        <v>233</v>
      </c>
      <c r="P833">
        <f t="shared" si="50"/>
        <v>175</v>
      </c>
      <c r="Q833" s="10" t="s">
        <v>8323</v>
      </c>
      <c r="R833" t="s">
        <v>8324</v>
      </c>
      <c r="S833" s="14">
        <f t="shared" si="51"/>
        <v>40996.646921296298</v>
      </c>
      <c r="T833">
        <f t="shared" si="52"/>
        <v>2012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53"/>
        <v>101</v>
      </c>
      <c r="P834">
        <f t="shared" si="50"/>
        <v>97.99</v>
      </c>
      <c r="Q834" s="10" t="s">
        <v>8323</v>
      </c>
      <c r="R834" t="s">
        <v>8324</v>
      </c>
      <c r="S834" s="14">
        <f t="shared" si="51"/>
        <v>40869.675173611111</v>
      </c>
      <c r="T834">
        <f t="shared" si="52"/>
        <v>2011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3"/>
        <v>102</v>
      </c>
      <c r="P835">
        <f t="shared" ref="P835:P898" si="54">ROUND(E835/L835,2)</f>
        <v>148.78</v>
      </c>
      <c r="Q835" s="10" t="s">
        <v>8323</v>
      </c>
      <c r="R835" t="s">
        <v>8324</v>
      </c>
      <c r="S835" s="14">
        <f t="shared" ref="S835:S898" si="55">(((J835/60)/60)/24)+DATE(1970,1,1)</f>
        <v>41718.878182870372</v>
      </c>
      <c r="T835">
        <f t="shared" ref="T835:T898" si="56">YEAR(S835)</f>
        <v>2014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3"/>
        <v>131</v>
      </c>
      <c r="P836">
        <f t="shared" si="54"/>
        <v>96.08</v>
      </c>
      <c r="Q836" s="10" t="s">
        <v>8323</v>
      </c>
      <c r="R836" t="s">
        <v>8324</v>
      </c>
      <c r="S836" s="14">
        <f t="shared" si="55"/>
        <v>41422.822824074072</v>
      </c>
      <c r="T836">
        <f t="shared" si="56"/>
        <v>2013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3"/>
        <v>117</v>
      </c>
      <c r="P837">
        <f t="shared" si="54"/>
        <v>58.63</v>
      </c>
      <c r="Q837" s="10" t="s">
        <v>8323</v>
      </c>
      <c r="R837" t="s">
        <v>8324</v>
      </c>
      <c r="S837" s="14">
        <f t="shared" si="55"/>
        <v>41005.45784722222</v>
      </c>
      <c r="T837">
        <f t="shared" si="56"/>
        <v>2012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3"/>
        <v>101</v>
      </c>
      <c r="P838">
        <f t="shared" si="54"/>
        <v>109.71</v>
      </c>
      <c r="Q838" s="10" t="s">
        <v>8323</v>
      </c>
      <c r="R838" t="s">
        <v>8324</v>
      </c>
      <c r="S838" s="14">
        <f t="shared" si="55"/>
        <v>41524.056921296295</v>
      </c>
      <c r="T838">
        <f t="shared" si="56"/>
        <v>2013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3"/>
        <v>122</v>
      </c>
      <c r="P839">
        <f t="shared" si="54"/>
        <v>49.11</v>
      </c>
      <c r="Q839" s="10" t="s">
        <v>8323</v>
      </c>
      <c r="R839" t="s">
        <v>8324</v>
      </c>
      <c r="S839" s="14">
        <f t="shared" si="55"/>
        <v>41730.998402777775</v>
      </c>
      <c r="T839">
        <f t="shared" si="56"/>
        <v>2014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3"/>
        <v>145</v>
      </c>
      <c r="P840">
        <f t="shared" si="54"/>
        <v>47.67</v>
      </c>
      <c r="Q840" s="10" t="s">
        <v>8323</v>
      </c>
      <c r="R840" t="s">
        <v>8324</v>
      </c>
      <c r="S840" s="14">
        <f t="shared" si="55"/>
        <v>40895.897974537038</v>
      </c>
      <c r="T840">
        <f t="shared" si="56"/>
        <v>2011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3"/>
        <v>117</v>
      </c>
      <c r="P841">
        <f t="shared" si="54"/>
        <v>60.74</v>
      </c>
      <c r="Q841" s="10" t="s">
        <v>8323</v>
      </c>
      <c r="R841" t="s">
        <v>8324</v>
      </c>
      <c r="S841" s="14">
        <f t="shared" si="55"/>
        <v>41144.763379629629</v>
      </c>
      <c r="T841">
        <f t="shared" si="56"/>
        <v>2012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3"/>
        <v>120</v>
      </c>
      <c r="P842">
        <f t="shared" si="54"/>
        <v>63.38</v>
      </c>
      <c r="Q842" s="10" t="s">
        <v>8323</v>
      </c>
      <c r="R842" t="s">
        <v>8325</v>
      </c>
      <c r="S842" s="14">
        <f t="shared" si="55"/>
        <v>42607.226701388892</v>
      </c>
      <c r="T842">
        <f t="shared" si="56"/>
        <v>2016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3"/>
        <v>101</v>
      </c>
      <c r="P843">
        <f t="shared" si="54"/>
        <v>53.89</v>
      </c>
      <c r="Q843" s="10" t="s">
        <v>8323</v>
      </c>
      <c r="R843" t="s">
        <v>8325</v>
      </c>
      <c r="S843" s="14">
        <f t="shared" si="55"/>
        <v>41923.838692129626</v>
      </c>
      <c r="T843">
        <f t="shared" si="56"/>
        <v>2014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3"/>
        <v>104</v>
      </c>
      <c r="P844">
        <f t="shared" si="54"/>
        <v>66.87</v>
      </c>
      <c r="Q844" s="10" t="s">
        <v>8323</v>
      </c>
      <c r="R844" t="s">
        <v>8325</v>
      </c>
      <c r="S844" s="14">
        <f t="shared" si="55"/>
        <v>41526.592395833337</v>
      </c>
      <c r="T844">
        <f t="shared" si="56"/>
        <v>2013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3"/>
        <v>267</v>
      </c>
      <c r="P845">
        <f t="shared" si="54"/>
        <v>63.1</v>
      </c>
      <c r="Q845" s="10" t="s">
        <v>8323</v>
      </c>
      <c r="R845" t="s">
        <v>8325</v>
      </c>
      <c r="S845" s="14">
        <f t="shared" si="55"/>
        <v>42695.257870370369</v>
      </c>
      <c r="T845">
        <f t="shared" si="56"/>
        <v>2016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3"/>
        <v>194</v>
      </c>
      <c r="P846">
        <f t="shared" si="54"/>
        <v>36.630000000000003</v>
      </c>
      <c r="Q846" s="10" t="s">
        <v>8323</v>
      </c>
      <c r="R846" t="s">
        <v>8325</v>
      </c>
      <c r="S846" s="14">
        <f t="shared" si="55"/>
        <v>41905.684629629628</v>
      </c>
      <c r="T846">
        <f t="shared" si="56"/>
        <v>2014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3"/>
        <v>120</v>
      </c>
      <c r="P847">
        <f t="shared" si="54"/>
        <v>34.01</v>
      </c>
      <c r="Q847" s="10" t="s">
        <v>8323</v>
      </c>
      <c r="R847" t="s">
        <v>8325</v>
      </c>
      <c r="S847" s="14">
        <f t="shared" si="55"/>
        <v>42578.205972222218</v>
      </c>
      <c r="T847">
        <f t="shared" si="56"/>
        <v>2016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3"/>
        <v>122</v>
      </c>
      <c r="P848">
        <f t="shared" si="54"/>
        <v>28.55</v>
      </c>
      <c r="Q848" s="10" t="s">
        <v>8323</v>
      </c>
      <c r="R848" t="s">
        <v>8325</v>
      </c>
      <c r="S848" s="14">
        <f t="shared" si="55"/>
        <v>41694.391840277778</v>
      </c>
      <c r="T848">
        <f t="shared" si="56"/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3"/>
        <v>100</v>
      </c>
      <c r="P849">
        <f t="shared" si="54"/>
        <v>10</v>
      </c>
      <c r="Q849" s="10" t="s">
        <v>8323</v>
      </c>
      <c r="R849" t="s">
        <v>8325</v>
      </c>
      <c r="S849" s="14">
        <f t="shared" si="55"/>
        <v>42165.79833333334</v>
      </c>
      <c r="T849">
        <f t="shared" si="56"/>
        <v>2015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3"/>
        <v>100</v>
      </c>
      <c r="P850">
        <f t="shared" si="54"/>
        <v>18.75</v>
      </c>
      <c r="Q850" s="10" t="s">
        <v>8323</v>
      </c>
      <c r="R850" t="s">
        <v>8325</v>
      </c>
      <c r="S850" s="14">
        <f t="shared" si="55"/>
        <v>42078.792048611111</v>
      </c>
      <c r="T850">
        <f t="shared" si="56"/>
        <v>2015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3"/>
        <v>120</v>
      </c>
      <c r="P851">
        <f t="shared" si="54"/>
        <v>41.7</v>
      </c>
      <c r="Q851" s="10" t="s">
        <v>8323</v>
      </c>
      <c r="R851" t="s">
        <v>8325</v>
      </c>
      <c r="S851" s="14">
        <f t="shared" si="55"/>
        <v>42051.148888888885</v>
      </c>
      <c r="T851">
        <f t="shared" si="56"/>
        <v>2015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3"/>
        <v>155</v>
      </c>
      <c r="P852">
        <f t="shared" si="54"/>
        <v>46.67</v>
      </c>
      <c r="Q852" s="10" t="s">
        <v>8323</v>
      </c>
      <c r="R852" t="s">
        <v>8325</v>
      </c>
      <c r="S852" s="14">
        <f t="shared" si="55"/>
        <v>42452.827743055561</v>
      </c>
      <c r="T852">
        <f t="shared" si="56"/>
        <v>2016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3"/>
        <v>130</v>
      </c>
      <c r="P853">
        <f t="shared" si="54"/>
        <v>37.270000000000003</v>
      </c>
      <c r="Q853" s="10" t="s">
        <v>8323</v>
      </c>
      <c r="R853" t="s">
        <v>8325</v>
      </c>
      <c r="S853" s="14">
        <f t="shared" si="55"/>
        <v>42522.880243055552</v>
      </c>
      <c r="T853">
        <f t="shared" si="56"/>
        <v>2016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3"/>
        <v>105</v>
      </c>
      <c r="P854">
        <f t="shared" si="54"/>
        <v>59.26</v>
      </c>
      <c r="Q854" s="10" t="s">
        <v>8323</v>
      </c>
      <c r="R854" t="s">
        <v>8325</v>
      </c>
      <c r="S854" s="14">
        <f t="shared" si="55"/>
        <v>42656.805497685185</v>
      </c>
      <c r="T854">
        <f t="shared" si="56"/>
        <v>2016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3"/>
        <v>100</v>
      </c>
      <c r="P855">
        <f t="shared" si="54"/>
        <v>30</v>
      </c>
      <c r="Q855" s="10" t="s">
        <v>8323</v>
      </c>
      <c r="R855" t="s">
        <v>8325</v>
      </c>
      <c r="S855" s="14">
        <f t="shared" si="55"/>
        <v>42021.832280092596</v>
      </c>
      <c r="T855">
        <f t="shared" si="56"/>
        <v>2015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3"/>
        <v>118</v>
      </c>
      <c r="P856">
        <f t="shared" si="54"/>
        <v>65.86</v>
      </c>
      <c r="Q856" s="10" t="s">
        <v>8323</v>
      </c>
      <c r="R856" t="s">
        <v>8325</v>
      </c>
      <c r="S856" s="14">
        <f t="shared" si="55"/>
        <v>42702.212337962963</v>
      </c>
      <c r="T856">
        <f t="shared" si="56"/>
        <v>2016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3"/>
        <v>103</v>
      </c>
      <c r="P857">
        <f t="shared" si="54"/>
        <v>31.91</v>
      </c>
      <c r="Q857" s="10" t="s">
        <v>8323</v>
      </c>
      <c r="R857" t="s">
        <v>8325</v>
      </c>
      <c r="S857" s="14">
        <f t="shared" si="55"/>
        <v>42545.125196759262</v>
      </c>
      <c r="T857">
        <f t="shared" si="56"/>
        <v>2016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3"/>
        <v>218</v>
      </c>
      <c r="P858">
        <f t="shared" si="54"/>
        <v>19.46</v>
      </c>
      <c r="Q858" s="10" t="s">
        <v>8323</v>
      </c>
      <c r="R858" t="s">
        <v>8325</v>
      </c>
      <c r="S858" s="14">
        <f t="shared" si="55"/>
        <v>42609.311990740738</v>
      </c>
      <c r="T858">
        <f t="shared" si="56"/>
        <v>2016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3"/>
        <v>100</v>
      </c>
      <c r="P859">
        <f t="shared" si="54"/>
        <v>50</v>
      </c>
      <c r="Q859" s="10" t="s">
        <v>8323</v>
      </c>
      <c r="R859" t="s">
        <v>8325</v>
      </c>
      <c r="S859" s="14">
        <f t="shared" si="55"/>
        <v>42291.581377314811</v>
      </c>
      <c r="T859">
        <f t="shared" si="56"/>
        <v>2015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3"/>
        <v>144</v>
      </c>
      <c r="P860">
        <f t="shared" si="54"/>
        <v>22.74</v>
      </c>
      <c r="Q860" s="10" t="s">
        <v>8323</v>
      </c>
      <c r="R860" t="s">
        <v>8325</v>
      </c>
      <c r="S860" s="14">
        <f t="shared" si="55"/>
        <v>42079.745578703703</v>
      </c>
      <c r="T860">
        <f t="shared" si="56"/>
        <v>2015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3"/>
        <v>105</v>
      </c>
      <c r="P861">
        <f t="shared" si="54"/>
        <v>42.72</v>
      </c>
      <c r="Q861" s="10" t="s">
        <v>8323</v>
      </c>
      <c r="R861" t="s">
        <v>8325</v>
      </c>
      <c r="S861" s="14">
        <f t="shared" si="55"/>
        <v>42128.820231481484</v>
      </c>
      <c r="T861">
        <f t="shared" si="56"/>
        <v>2015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3"/>
        <v>18</v>
      </c>
      <c r="P862">
        <f t="shared" si="54"/>
        <v>52.92</v>
      </c>
      <c r="Q862" s="10" t="s">
        <v>8323</v>
      </c>
      <c r="R862" t="s">
        <v>8326</v>
      </c>
      <c r="S862" s="14">
        <f t="shared" si="55"/>
        <v>41570.482789351852</v>
      </c>
      <c r="T862">
        <f t="shared" si="56"/>
        <v>2013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3"/>
        <v>2</v>
      </c>
      <c r="P863">
        <f t="shared" si="54"/>
        <v>50.5</v>
      </c>
      <c r="Q863" s="10" t="s">
        <v>8323</v>
      </c>
      <c r="R863" t="s">
        <v>8326</v>
      </c>
      <c r="S863" s="14">
        <f t="shared" si="55"/>
        <v>42599.965324074074</v>
      </c>
      <c r="T863">
        <f t="shared" si="56"/>
        <v>2016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3"/>
        <v>0</v>
      </c>
      <c r="P864">
        <f t="shared" si="54"/>
        <v>42.5</v>
      </c>
      <c r="Q864" s="10" t="s">
        <v>8323</v>
      </c>
      <c r="R864" t="s">
        <v>8326</v>
      </c>
      <c r="S864" s="14">
        <f t="shared" si="55"/>
        <v>41559.5549537037</v>
      </c>
      <c r="T864">
        <f t="shared" si="56"/>
        <v>2013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3"/>
        <v>5</v>
      </c>
      <c r="P865">
        <f t="shared" si="54"/>
        <v>18</v>
      </c>
      <c r="Q865" s="10" t="s">
        <v>8323</v>
      </c>
      <c r="R865" t="s">
        <v>8326</v>
      </c>
      <c r="S865" s="14">
        <f t="shared" si="55"/>
        <v>40921.117662037039</v>
      </c>
      <c r="T865">
        <f t="shared" si="56"/>
        <v>2012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3"/>
        <v>42</v>
      </c>
      <c r="P866">
        <f t="shared" si="54"/>
        <v>34.18</v>
      </c>
      <c r="Q866" s="10" t="s">
        <v>8323</v>
      </c>
      <c r="R866" t="s">
        <v>8326</v>
      </c>
      <c r="S866" s="14">
        <f t="shared" si="55"/>
        <v>41541.106921296298</v>
      </c>
      <c r="T866">
        <f t="shared" si="56"/>
        <v>2013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3"/>
        <v>2</v>
      </c>
      <c r="P867">
        <f t="shared" si="54"/>
        <v>22.5</v>
      </c>
      <c r="Q867" s="10" t="s">
        <v>8323</v>
      </c>
      <c r="R867" t="s">
        <v>8326</v>
      </c>
      <c r="S867" s="14">
        <f t="shared" si="55"/>
        <v>41230.77311342593</v>
      </c>
      <c r="T867">
        <f t="shared" si="56"/>
        <v>2012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3"/>
        <v>18</v>
      </c>
      <c r="P868">
        <f t="shared" si="54"/>
        <v>58.18</v>
      </c>
      <c r="Q868" s="10" t="s">
        <v>8323</v>
      </c>
      <c r="R868" t="s">
        <v>8326</v>
      </c>
      <c r="S868" s="14">
        <f t="shared" si="55"/>
        <v>42025.637939814813</v>
      </c>
      <c r="T868">
        <f t="shared" si="56"/>
        <v>2015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3"/>
        <v>24</v>
      </c>
      <c r="P869">
        <f t="shared" si="54"/>
        <v>109.18</v>
      </c>
      <c r="Q869" s="10" t="s">
        <v>8323</v>
      </c>
      <c r="R869" t="s">
        <v>8326</v>
      </c>
      <c r="S869" s="14">
        <f t="shared" si="55"/>
        <v>40088.105393518519</v>
      </c>
      <c r="T869">
        <f t="shared" si="56"/>
        <v>2009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3"/>
        <v>0</v>
      </c>
      <c r="P870">
        <f t="shared" si="54"/>
        <v>50</v>
      </c>
      <c r="Q870" s="10" t="s">
        <v>8323</v>
      </c>
      <c r="R870" t="s">
        <v>8326</v>
      </c>
      <c r="S870" s="14">
        <f t="shared" si="55"/>
        <v>41616.027754629627</v>
      </c>
      <c r="T870">
        <f t="shared" si="56"/>
        <v>2013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3"/>
        <v>12</v>
      </c>
      <c r="P871">
        <f t="shared" si="54"/>
        <v>346.67</v>
      </c>
      <c r="Q871" s="10" t="s">
        <v>8323</v>
      </c>
      <c r="R871" t="s">
        <v>8326</v>
      </c>
      <c r="S871" s="14">
        <f t="shared" si="55"/>
        <v>41342.845567129632</v>
      </c>
      <c r="T871">
        <f t="shared" si="56"/>
        <v>2013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3"/>
        <v>0</v>
      </c>
      <c r="P872">
        <f t="shared" si="54"/>
        <v>12.4</v>
      </c>
      <c r="Q872" s="10" t="s">
        <v>8323</v>
      </c>
      <c r="R872" t="s">
        <v>8326</v>
      </c>
      <c r="S872" s="14">
        <f t="shared" si="55"/>
        <v>41488.022256944445</v>
      </c>
      <c r="T872">
        <f t="shared" si="56"/>
        <v>2013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3"/>
        <v>5</v>
      </c>
      <c r="P873">
        <f t="shared" si="54"/>
        <v>27.08</v>
      </c>
      <c r="Q873" s="10" t="s">
        <v>8323</v>
      </c>
      <c r="R873" t="s">
        <v>8326</v>
      </c>
      <c r="S873" s="14">
        <f t="shared" si="55"/>
        <v>41577.561284722222</v>
      </c>
      <c r="T873">
        <f t="shared" si="56"/>
        <v>2013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3"/>
        <v>1</v>
      </c>
      <c r="P874">
        <f t="shared" si="54"/>
        <v>32.5</v>
      </c>
      <c r="Q874" s="10" t="s">
        <v>8323</v>
      </c>
      <c r="R874" t="s">
        <v>8326</v>
      </c>
      <c r="S874" s="14">
        <f t="shared" si="55"/>
        <v>40567.825543981482</v>
      </c>
      <c r="T874">
        <f t="shared" si="56"/>
        <v>2011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3"/>
        <v>1</v>
      </c>
      <c r="P875">
        <f t="shared" si="54"/>
        <v>9</v>
      </c>
      <c r="Q875" s="10" t="s">
        <v>8323</v>
      </c>
      <c r="R875" t="s">
        <v>8326</v>
      </c>
      <c r="S875" s="14">
        <f t="shared" si="55"/>
        <v>41184.167129629634</v>
      </c>
      <c r="T875">
        <f t="shared" si="56"/>
        <v>2012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3"/>
        <v>24</v>
      </c>
      <c r="P876">
        <f t="shared" si="54"/>
        <v>34.76</v>
      </c>
      <c r="Q876" s="10" t="s">
        <v>8323</v>
      </c>
      <c r="R876" t="s">
        <v>8326</v>
      </c>
      <c r="S876" s="14">
        <f t="shared" si="55"/>
        <v>41368.583726851852</v>
      </c>
      <c r="T876">
        <f t="shared" si="56"/>
        <v>2013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3"/>
        <v>0</v>
      </c>
      <c r="P877" t="e">
        <f t="shared" si="54"/>
        <v>#DIV/0!</v>
      </c>
      <c r="Q877" s="10" t="s">
        <v>8323</v>
      </c>
      <c r="R877" t="s">
        <v>8326</v>
      </c>
      <c r="S877" s="14">
        <f t="shared" si="55"/>
        <v>42248.723738425921</v>
      </c>
      <c r="T877">
        <f t="shared" si="56"/>
        <v>2015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3"/>
        <v>41</v>
      </c>
      <c r="P878">
        <f t="shared" si="54"/>
        <v>28.58</v>
      </c>
      <c r="Q878" s="10" t="s">
        <v>8323</v>
      </c>
      <c r="R878" t="s">
        <v>8326</v>
      </c>
      <c r="S878" s="14">
        <f t="shared" si="55"/>
        <v>41276.496840277774</v>
      </c>
      <c r="T878">
        <f t="shared" si="56"/>
        <v>2013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3"/>
        <v>68</v>
      </c>
      <c r="P879">
        <f t="shared" si="54"/>
        <v>46.59</v>
      </c>
      <c r="Q879" s="10" t="s">
        <v>8323</v>
      </c>
      <c r="R879" t="s">
        <v>8326</v>
      </c>
      <c r="S879" s="14">
        <f t="shared" si="55"/>
        <v>41597.788888888892</v>
      </c>
      <c r="T879">
        <f t="shared" si="56"/>
        <v>2013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3"/>
        <v>1</v>
      </c>
      <c r="P880">
        <f t="shared" si="54"/>
        <v>32.5</v>
      </c>
      <c r="Q880" s="10" t="s">
        <v>8323</v>
      </c>
      <c r="R880" t="s">
        <v>8326</v>
      </c>
      <c r="S880" s="14">
        <f t="shared" si="55"/>
        <v>40505.232916666668</v>
      </c>
      <c r="T880">
        <f t="shared" si="56"/>
        <v>2010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3"/>
        <v>31</v>
      </c>
      <c r="P881">
        <f t="shared" si="54"/>
        <v>21.47</v>
      </c>
      <c r="Q881" s="10" t="s">
        <v>8323</v>
      </c>
      <c r="R881" t="s">
        <v>8326</v>
      </c>
      <c r="S881" s="14">
        <f t="shared" si="55"/>
        <v>41037.829918981479</v>
      </c>
      <c r="T881">
        <f t="shared" si="56"/>
        <v>2012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3"/>
        <v>3</v>
      </c>
      <c r="P882">
        <f t="shared" si="54"/>
        <v>14.13</v>
      </c>
      <c r="Q882" s="10" t="s">
        <v>8323</v>
      </c>
      <c r="R882" t="s">
        <v>8327</v>
      </c>
      <c r="S882" s="14">
        <f t="shared" si="55"/>
        <v>41179.32104166667</v>
      </c>
      <c r="T882">
        <f t="shared" si="56"/>
        <v>2012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3"/>
        <v>1</v>
      </c>
      <c r="P883">
        <f t="shared" si="54"/>
        <v>30</v>
      </c>
      <c r="Q883" s="10" t="s">
        <v>8323</v>
      </c>
      <c r="R883" t="s">
        <v>8327</v>
      </c>
      <c r="S883" s="14">
        <f t="shared" si="55"/>
        <v>40877.25099537037</v>
      </c>
      <c r="T883">
        <f t="shared" si="56"/>
        <v>2011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3"/>
        <v>20</v>
      </c>
      <c r="P884">
        <f t="shared" si="54"/>
        <v>21.57</v>
      </c>
      <c r="Q884" s="10" t="s">
        <v>8323</v>
      </c>
      <c r="R884" t="s">
        <v>8327</v>
      </c>
      <c r="S884" s="14">
        <f t="shared" si="55"/>
        <v>40759.860532407409</v>
      </c>
      <c r="T884">
        <f t="shared" si="56"/>
        <v>2011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3"/>
        <v>40</v>
      </c>
      <c r="P885">
        <f t="shared" si="54"/>
        <v>83.38</v>
      </c>
      <c r="Q885" s="10" t="s">
        <v>8323</v>
      </c>
      <c r="R885" t="s">
        <v>8327</v>
      </c>
      <c r="S885" s="14">
        <f t="shared" si="55"/>
        <v>42371.935590277775</v>
      </c>
      <c r="T885">
        <f t="shared" si="56"/>
        <v>2016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3"/>
        <v>1</v>
      </c>
      <c r="P886">
        <f t="shared" si="54"/>
        <v>10</v>
      </c>
      <c r="Q886" s="10" t="s">
        <v>8323</v>
      </c>
      <c r="R886" t="s">
        <v>8327</v>
      </c>
      <c r="S886" s="14">
        <f t="shared" si="55"/>
        <v>40981.802615740737</v>
      </c>
      <c r="T886">
        <f t="shared" si="56"/>
        <v>2012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3"/>
        <v>75</v>
      </c>
      <c r="P887">
        <f t="shared" si="54"/>
        <v>35.71</v>
      </c>
      <c r="Q887" s="10" t="s">
        <v>8323</v>
      </c>
      <c r="R887" t="s">
        <v>8327</v>
      </c>
      <c r="S887" s="14">
        <f t="shared" si="55"/>
        <v>42713.941099537042</v>
      </c>
      <c r="T887">
        <f t="shared" si="56"/>
        <v>2016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3"/>
        <v>41</v>
      </c>
      <c r="P888">
        <f t="shared" si="54"/>
        <v>29.29</v>
      </c>
      <c r="Q888" s="10" t="s">
        <v>8323</v>
      </c>
      <c r="R888" t="s">
        <v>8327</v>
      </c>
      <c r="S888" s="14">
        <f t="shared" si="55"/>
        <v>42603.870520833334</v>
      </c>
      <c r="T888">
        <f t="shared" si="56"/>
        <v>2016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3"/>
        <v>0</v>
      </c>
      <c r="P889" t="e">
        <f t="shared" si="54"/>
        <v>#DIV/0!</v>
      </c>
      <c r="Q889" s="10" t="s">
        <v>8323</v>
      </c>
      <c r="R889" t="s">
        <v>8327</v>
      </c>
      <c r="S889" s="14">
        <f t="shared" si="55"/>
        <v>41026.958969907406</v>
      </c>
      <c r="T889">
        <f t="shared" si="56"/>
        <v>2012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3"/>
        <v>7</v>
      </c>
      <c r="P890">
        <f t="shared" si="54"/>
        <v>18</v>
      </c>
      <c r="Q890" s="10" t="s">
        <v>8323</v>
      </c>
      <c r="R890" t="s">
        <v>8327</v>
      </c>
      <c r="S890" s="14">
        <f t="shared" si="55"/>
        <v>40751.753298611111</v>
      </c>
      <c r="T890">
        <f t="shared" si="56"/>
        <v>2011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3"/>
        <v>9</v>
      </c>
      <c r="P891">
        <f t="shared" si="54"/>
        <v>73.760000000000005</v>
      </c>
      <c r="Q891" s="10" t="s">
        <v>8323</v>
      </c>
      <c r="R891" t="s">
        <v>8327</v>
      </c>
      <c r="S891" s="14">
        <f t="shared" si="55"/>
        <v>41887.784062500003</v>
      </c>
      <c r="T891">
        <f t="shared" si="56"/>
        <v>2014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3"/>
        <v>4</v>
      </c>
      <c r="P892">
        <f t="shared" si="54"/>
        <v>31.25</v>
      </c>
      <c r="Q892" s="10" t="s">
        <v>8323</v>
      </c>
      <c r="R892" t="s">
        <v>8327</v>
      </c>
      <c r="S892" s="14">
        <f t="shared" si="55"/>
        <v>41569.698831018519</v>
      </c>
      <c r="T892">
        <f t="shared" si="56"/>
        <v>2013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3"/>
        <v>3</v>
      </c>
      <c r="P893">
        <f t="shared" si="54"/>
        <v>28.89</v>
      </c>
      <c r="Q893" s="10" t="s">
        <v>8323</v>
      </c>
      <c r="R893" t="s">
        <v>8327</v>
      </c>
      <c r="S893" s="14">
        <f t="shared" si="55"/>
        <v>41842.031597222223</v>
      </c>
      <c r="T893">
        <f t="shared" si="56"/>
        <v>2014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3"/>
        <v>41</v>
      </c>
      <c r="P894">
        <f t="shared" si="54"/>
        <v>143.82</v>
      </c>
      <c r="Q894" s="10" t="s">
        <v>8323</v>
      </c>
      <c r="R894" t="s">
        <v>8327</v>
      </c>
      <c r="S894" s="14">
        <f t="shared" si="55"/>
        <v>40304.20003472222</v>
      </c>
      <c r="T894">
        <f t="shared" si="56"/>
        <v>2010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3"/>
        <v>10</v>
      </c>
      <c r="P895">
        <f t="shared" si="54"/>
        <v>40</v>
      </c>
      <c r="Q895" s="10" t="s">
        <v>8323</v>
      </c>
      <c r="R895" t="s">
        <v>8327</v>
      </c>
      <c r="S895" s="14">
        <f t="shared" si="55"/>
        <v>42065.897719907407</v>
      </c>
      <c r="T895">
        <f t="shared" si="56"/>
        <v>2015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ref="O896:O959" si="57">ROUND(E896/D896*100,0)</f>
        <v>39</v>
      </c>
      <c r="P896">
        <f t="shared" si="54"/>
        <v>147.81</v>
      </c>
      <c r="Q896" s="10" t="s">
        <v>8323</v>
      </c>
      <c r="R896" t="s">
        <v>8327</v>
      </c>
      <c r="S896" s="14">
        <f t="shared" si="55"/>
        <v>42496.981597222228</v>
      </c>
      <c r="T896">
        <f t="shared" si="56"/>
        <v>2016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7"/>
        <v>2</v>
      </c>
      <c r="P897">
        <f t="shared" si="54"/>
        <v>27.86</v>
      </c>
      <c r="Q897" s="10" t="s">
        <v>8323</v>
      </c>
      <c r="R897" t="s">
        <v>8327</v>
      </c>
      <c r="S897" s="14">
        <f t="shared" si="55"/>
        <v>40431.127650462964</v>
      </c>
      <c r="T897">
        <f t="shared" si="56"/>
        <v>2010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7"/>
        <v>40</v>
      </c>
      <c r="P898">
        <f t="shared" si="54"/>
        <v>44.44</v>
      </c>
      <c r="Q898" s="10" t="s">
        <v>8323</v>
      </c>
      <c r="R898" t="s">
        <v>8327</v>
      </c>
      <c r="S898" s="14">
        <f t="shared" si="55"/>
        <v>42218.872986111113</v>
      </c>
      <c r="T898">
        <f t="shared" si="56"/>
        <v>2015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7"/>
        <v>0</v>
      </c>
      <c r="P899" t="e">
        <f t="shared" ref="P899:P962" si="58">ROUND(E899/L899,2)</f>
        <v>#DIV/0!</v>
      </c>
      <c r="Q899" s="10" t="s">
        <v>8323</v>
      </c>
      <c r="R899" t="s">
        <v>8327</v>
      </c>
      <c r="S899" s="14">
        <f t="shared" ref="S899:S962" si="59">(((J899/60)/60)/24)+DATE(1970,1,1)</f>
        <v>41211.688750000001</v>
      </c>
      <c r="T899">
        <f t="shared" ref="T899:T962" si="60">YEAR(S899)</f>
        <v>2012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7"/>
        <v>3</v>
      </c>
      <c r="P900">
        <f t="shared" si="58"/>
        <v>35</v>
      </c>
      <c r="Q900" s="10" t="s">
        <v>8323</v>
      </c>
      <c r="R900" t="s">
        <v>8327</v>
      </c>
      <c r="S900" s="14">
        <f t="shared" si="59"/>
        <v>40878.758217592593</v>
      </c>
      <c r="T900">
        <f t="shared" si="60"/>
        <v>2011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7"/>
        <v>37</v>
      </c>
      <c r="P901">
        <f t="shared" si="58"/>
        <v>35</v>
      </c>
      <c r="Q901" s="10" t="s">
        <v>8323</v>
      </c>
      <c r="R901" t="s">
        <v>8327</v>
      </c>
      <c r="S901" s="14">
        <f t="shared" si="59"/>
        <v>40646.099097222221</v>
      </c>
      <c r="T901">
        <f t="shared" si="60"/>
        <v>2011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7"/>
        <v>0</v>
      </c>
      <c r="P902">
        <f t="shared" si="58"/>
        <v>10.5</v>
      </c>
      <c r="Q902" s="10" t="s">
        <v>8323</v>
      </c>
      <c r="R902" t="s">
        <v>8326</v>
      </c>
      <c r="S902" s="14">
        <f t="shared" si="59"/>
        <v>42429.84956018519</v>
      </c>
      <c r="T902">
        <f t="shared" si="60"/>
        <v>2016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7"/>
        <v>0</v>
      </c>
      <c r="P903" t="e">
        <f t="shared" si="58"/>
        <v>#DIV/0!</v>
      </c>
      <c r="Q903" s="10" t="s">
        <v>8323</v>
      </c>
      <c r="R903" t="s">
        <v>8326</v>
      </c>
      <c r="S903" s="14">
        <f t="shared" si="59"/>
        <v>40291.81150462963</v>
      </c>
      <c r="T903">
        <f t="shared" si="60"/>
        <v>2010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7"/>
        <v>0</v>
      </c>
      <c r="P904">
        <f t="shared" si="58"/>
        <v>30</v>
      </c>
      <c r="Q904" s="10" t="s">
        <v>8323</v>
      </c>
      <c r="R904" t="s">
        <v>8326</v>
      </c>
      <c r="S904" s="14">
        <f t="shared" si="59"/>
        <v>41829.965532407405</v>
      </c>
      <c r="T904">
        <f t="shared" si="60"/>
        <v>2014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7"/>
        <v>3</v>
      </c>
      <c r="P905">
        <f t="shared" si="58"/>
        <v>40</v>
      </c>
      <c r="Q905" s="10" t="s">
        <v>8323</v>
      </c>
      <c r="R905" t="s">
        <v>8326</v>
      </c>
      <c r="S905" s="14">
        <f t="shared" si="59"/>
        <v>41149.796064814815</v>
      </c>
      <c r="T905">
        <f t="shared" si="60"/>
        <v>2012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7"/>
        <v>0</v>
      </c>
      <c r="P906">
        <f t="shared" si="58"/>
        <v>50.33</v>
      </c>
      <c r="Q906" s="10" t="s">
        <v>8323</v>
      </c>
      <c r="R906" t="s">
        <v>8326</v>
      </c>
      <c r="S906" s="14">
        <f t="shared" si="59"/>
        <v>42342.080289351856</v>
      </c>
      <c r="T906">
        <f t="shared" si="60"/>
        <v>2015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7"/>
        <v>3</v>
      </c>
      <c r="P907">
        <f t="shared" si="58"/>
        <v>32.67</v>
      </c>
      <c r="Q907" s="10" t="s">
        <v>8323</v>
      </c>
      <c r="R907" t="s">
        <v>8326</v>
      </c>
      <c r="S907" s="14">
        <f t="shared" si="59"/>
        <v>40507.239884259259</v>
      </c>
      <c r="T907">
        <f t="shared" si="60"/>
        <v>2010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7"/>
        <v>0</v>
      </c>
      <c r="P908" t="e">
        <f t="shared" si="58"/>
        <v>#DIV/0!</v>
      </c>
      <c r="Q908" s="10" t="s">
        <v>8323</v>
      </c>
      <c r="R908" t="s">
        <v>8326</v>
      </c>
      <c r="S908" s="14">
        <f t="shared" si="59"/>
        <v>41681.189699074072</v>
      </c>
      <c r="T908">
        <f t="shared" si="60"/>
        <v>2014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7"/>
        <v>0</v>
      </c>
      <c r="P909" t="e">
        <f t="shared" si="58"/>
        <v>#DIV/0!</v>
      </c>
      <c r="Q909" s="10" t="s">
        <v>8323</v>
      </c>
      <c r="R909" t="s">
        <v>8326</v>
      </c>
      <c r="S909" s="14">
        <f t="shared" si="59"/>
        <v>40767.192395833335</v>
      </c>
      <c r="T909">
        <f t="shared" si="60"/>
        <v>2011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7"/>
        <v>0</v>
      </c>
      <c r="P910" t="e">
        <f t="shared" si="58"/>
        <v>#DIV/0!</v>
      </c>
      <c r="Q910" s="10" t="s">
        <v>8323</v>
      </c>
      <c r="R910" t="s">
        <v>8326</v>
      </c>
      <c r="S910" s="14">
        <f t="shared" si="59"/>
        <v>40340.801562499997</v>
      </c>
      <c r="T910">
        <f t="shared" si="60"/>
        <v>2010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7"/>
        <v>3</v>
      </c>
      <c r="P911">
        <f t="shared" si="58"/>
        <v>65</v>
      </c>
      <c r="Q911" s="10" t="s">
        <v>8323</v>
      </c>
      <c r="R911" t="s">
        <v>8326</v>
      </c>
      <c r="S911" s="14">
        <f t="shared" si="59"/>
        <v>41081.69027777778</v>
      </c>
      <c r="T911">
        <f t="shared" si="60"/>
        <v>2012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7"/>
        <v>22</v>
      </c>
      <c r="P912">
        <f t="shared" si="58"/>
        <v>24.6</v>
      </c>
      <c r="Q912" s="10" t="s">
        <v>8323</v>
      </c>
      <c r="R912" t="s">
        <v>8326</v>
      </c>
      <c r="S912" s="14">
        <f t="shared" si="59"/>
        <v>42737.545358796298</v>
      </c>
      <c r="T912">
        <f t="shared" si="60"/>
        <v>2017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7"/>
        <v>0</v>
      </c>
      <c r="P913" t="e">
        <f t="shared" si="58"/>
        <v>#DIV/0!</v>
      </c>
      <c r="Q913" s="10" t="s">
        <v>8323</v>
      </c>
      <c r="R913" t="s">
        <v>8326</v>
      </c>
      <c r="S913" s="14">
        <f t="shared" si="59"/>
        <v>41642.005150462966</v>
      </c>
      <c r="T913">
        <f t="shared" si="60"/>
        <v>2014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7"/>
        <v>1</v>
      </c>
      <c r="P914">
        <f t="shared" si="58"/>
        <v>15</v>
      </c>
      <c r="Q914" s="10" t="s">
        <v>8323</v>
      </c>
      <c r="R914" t="s">
        <v>8326</v>
      </c>
      <c r="S914" s="14">
        <f t="shared" si="59"/>
        <v>41194.109340277777</v>
      </c>
      <c r="T914">
        <f t="shared" si="60"/>
        <v>2012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7"/>
        <v>7</v>
      </c>
      <c r="P915">
        <f t="shared" si="58"/>
        <v>82.58</v>
      </c>
      <c r="Q915" s="10" t="s">
        <v>8323</v>
      </c>
      <c r="R915" t="s">
        <v>8326</v>
      </c>
      <c r="S915" s="14">
        <f t="shared" si="59"/>
        <v>41004.139108796298</v>
      </c>
      <c r="T915">
        <f t="shared" si="60"/>
        <v>2012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7"/>
        <v>0</v>
      </c>
      <c r="P916" t="e">
        <f t="shared" si="58"/>
        <v>#DIV/0!</v>
      </c>
      <c r="Q916" s="10" t="s">
        <v>8323</v>
      </c>
      <c r="R916" t="s">
        <v>8326</v>
      </c>
      <c r="S916" s="14">
        <f t="shared" si="59"/>
        <v>41116.763275462967</v>
      </c>
      <c r="T916">
        <f t="shared" si="60"/>
        <v>2012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7"/>
        <v>6</v>
      </c>
      <c r="P917">
        <f t="shared" si="58"/>
        <v>41.67</v>
      </c>
      <c r="Q917" s="10" t="s">
        <v>8323</v>
      </c>
      <c r="R917" t="s">
        <v>8326</v>
      </c>
      <c r="S917" s="14">
        <f t="shared" si="59"/>
        <v>40937.679560185185</v>
      </c>
      <c r="T917">
        <f t="shared" si="60"/>
        <v>2012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7"/>
        <v>0</v>
      </c>
      <c r="P918" t="e">
        <f t="shared" si="58"/>
        <v>#DIV/0!</v>
      </c>
      <c r="Q918" s="10" t="s">
        <v>8323</v>
      </c>
      <c r="R918" t="s">
        <v>8326</v>
      </c>
      <c r="S918" s="14">
        <f t="shared" si="59"/>
        <v>40434.853402777779</v>
      </c>
      <c r="T918">
        <f t="shared" si="60"/>
        <v>2010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7"/>
        <v>1</v>
      </c>
      <c r="P919">
        <f t="shared" si="58"/>
        <v>30</v>
      </c>
      <c r="Q919" s="10" t="s">
        <v>8323</v>
      </c>
      <c r="R919" t="s">
        <v>8326</v>
      </c>
      <c r="S919" s="14">
        <f t="shared" si="59"/>
        <v>41802.94363425926</v>
      </c>
      <c r="T919">
        <f t="shared" si="60"/>
        <v>2014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7"/>
        <v>5</v>
      </c>
      <c r="P920">
        <f t="shared" si="58"/>
        <v>19.600000000000001</v>
      </c>
      <c r="Q920" s="10" t="s">
        <v>8323</v>
      </c>
      <c r="R920" t="s">
        <v>8326</v>
      </c>
      <c r="S920" s="14">
        <f t="shared" si="59"/>
        <v>41944.916215277779</v>
      </c>
      <c r="T920">
        <f t="shared" si="60"/>
        <v>2014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7"/>
        <v>1</v>
      </c>
      <c r="P921">
        <f t="shared" si="58"/>
        <v>100</v>
      </c>
      <c r="Q921" s="10" t="s">
        <v>8323</v>
      </c>
      <c r="R921" t="s">
        <v>8326</v>
      </c>
      <c r="S921" s="14">
        <f t="shared" si="59"/>
        <v>41227.641724537039</v>
      </c>
      <c r="T921">
        <f t="shared" si="60"/>
        <v>2012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7"/>
        <v>0</v>
      </c>
      <c r="P922" t="e">
        <f t="shared" si="58"/>
        <v>#DIV/0!</v>
      </c>
      <c r="Q922" s="10" t="s">
        <v>8323</v>
      </c>
      <c r="R922" t="s">
        <v>8326</v>
      </c>
      <c r="S922" s="14">
        <f t="shared" si="59"/>
        <v>41562.67155092593</v>
      </c>
      <c r="T922">
        <f t="shared" si="60"/>
        <v>2013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7"/>
        <v>31</v>
      </c>
      <c r="P923">
        <f t="shared" si="58"/>
        <v>231.75</v>
      </c>
      <c r="Q923" s="10" t="s">
        <v>8323</v>
      </c>
      <c r="R923" t="s">
        <v>8326</v>
      </c>
      <c r="S923" s="14">
        <f t="shared" si="59"/>
        <v>40847.171018518515</v>
      </c>
      <c r="T923">
        <f t="shared" si="60"/>
        <v>2011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7"/>
        <v>21</v>
      </c>
      <c r="P924">
        <f t="shared" si="58"/>
        <v>189.33</v>
      </c>
      <c r="Q924" s="10" t="s">
        <v>8323</v>
      </c>
      <c r="R924" t="s">
        <v>8326</v>
      </c>
      <c r="S924" s="14">
        <f t="shared" si="59"/>
        <v>41878.530011574076</v>
      </c>
      <c r="T924">
        <f t="shared" si="60"/>
        <v>2014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7"/>
        <v>2</v>
      </c>
      <c r="P925">
        <f t="shared" si="58"/>
        <v>55</v>
      </c>
      <c r="Q925" s="10" t="s">
        <v>8323</v>
      </c>
      <c r="R925" t="s">
        <v>8326</v>
      </c>
      <c r="S925" s="14">
        <f t="shared" si="59"/>
        <v>41934.959756944445</v>
      </c>
      <c r="T925">
        <f t="shared" si="60"/>
        <v>2014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7"/>
        <v>11</v>
      </c>
      <c r="P926">
        <f t="shared" si="58"/>
        <v>21.8</v>
      </c>
      <c r="Q926" s="10" t="s">
        <v>8323</v>
      </c>
      <c r="R926" t="s">
        <v>8326</v>
      </c>
      <c r="S926" s="14">
        <f t="shared" si="59"/>
        <v>41288.942928240744</v>
      </c>
      <c r="T926">
        <f t="shared" si="60"/>
        <v>2013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7"/>
        <v>3</v>
      </c>
      <c r="P927">
        <f t="shared" si="58"/>
        <v>32</v>
      </c>
      <c r="Q927" s="10" t="s">
        <v>8323</v>
      </c>
      <c r="R927" t="s">
        <v>8326</v>
      </c>
      <c r="S927" s="14">
        <f t="shared" si="59"/>
        <v>41575.880914351852</v>
      </c>
      <c r="T927">
        <f t="shared" si="60"/>
        <v>2013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7"/>
        <v>0</v>
      </c>
      <c r="P928" t="e">
        <f t="shared" si="58"/>
        <v>#DIV/0!</v>
      </c>
      <c r="Q928" s="10" t="s">
        <v>8323</v>
      </c>
      <c r="R928" t="s">
        <v>8326</v>
      </c>
      <c r="S928" s="14">
        <f t="shared" si="59"/>
        <v>40338.02002314815</v>
      </c>
      <c r="T928">
        <f t="shared" si="60"/>
        <v>2010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7"/>
        <v>0</v>
      </c>
      <c r="P929" t="e">
        <f t="shared" si="58"/>
        <v>#DIV/0!</v>
      </c>
      <c r="Q929" s="10" t="s">
        <v>8323</v>
      </c>
      <c r="R929" t="s">
        <v>8326</v>
      </c>
      <c r="S929" s="14">
        <f t="shared" si="59"/>
        <v>41013.822858796295</v>
      </c>
      <c r="T929">
        <f t="shared" si="60"/>
        <v>2012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7"/>
        <v>11</v>
      </c>
      <c r="P930">
        <f t="shared" si="58"/>
        <v>56.25</v>
      </c>
      <c r="Q930" s="10" t="s">
        <v>8323</v>
      </c>
      <c r="R930" t="s">
        <v>8326</v>
      </c>
      <c r="S930" s="14">
        <f t="shared" si="59"/>
        <v>41180.86241898148</v>
      </c>
      <c r="T930">
        <f t="shared" si="60"/>
        <v>2012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7"/>
        <v>0</v>
      </c>
      <c r="P931" t="e">
        <f t="shared" si="58"/>
        <v>#DIV/0!</v>
      </c>
      <c r="Q931" s="10" t="s">
        <v>8323</v>
      </c>
      <c r="R931" t="s">
        <v>8326</v>
      </c>
      <c r="S931" s="14">
        <f t="shared" si="59"/>
        <v>40978.238067129627</v>
      </c>
      <c r="T931">
        <f t="shared" si="60"/>
        <v>2012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7"/>
        <v>38</v>
      </c>
      <c r="P932">
        <f t="shared" si="58"/>
        <v>69</v>
      </c>
      <c r="Q932" s="10" t="s">
        <v>8323</v>
      </c>
      <c r="R932" t="s">
        <v>8326</v>
      </c>
      <c r="S932" s="14">
        <f t="shared" si="59"/>
        <v>40312.915578703702</v>
      </c>
      <c r="T932">
        <f t="shared" si="60"/>
        <v>2010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7"/>
        <v>7</v>
      </c>
      <c r="P933">
        <f t="shared" si="58"/>
        <v>18.71</v>
      </c>
      <c r="Q933" s="10" t="s">
        <v>8323</v>
      </c>
      <c r="R933" t="s">
        <v>8326</v>
      </c>
      <c r="S933" s="14">
        <f t="shared" si="59"/>
        <v>41680.359976851854</v>
      </c>
      <c r="T933">
        <f t="shared" si="60"/>
        <v>2014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7"/>
        <v>15</v>
      </c>
      <c r="P934">
        <f t="shared" si="58"/>
        <v>46.03</v>
      </c>
      <c r="Q934" s="10" t="s">
        <v>8323</v>
      </c>
      <c r="R934" t="s">
        <v>8326</v>
      </c>
      <c r="S934" s="14">
        <f t="shared" si="59"/>
        <v>41310.969270833331</v>
      </c>
      <c r="T934">
        <f t="shared" si="60"/>
        <v>2013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7"/>
        <v>6</v>
      </c>
      <c r="P935">
        <f t="shared" si="58"/>
        <v>60</v>
      </c>
      <c r="Q935" s="10" t="s">
        <v>8323</v>
      </c>
      <c r="R935" t="s">
        <v>8326</v>
      </c>
      <c r="S935" s="14">
        <f t="shared" si="59"/>
        <v>41711.169085648151</v>
      </c>
      <c r="T935">
        <f t="shared" si="60"/>
        <v>2014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7"/>
        <v>30</v>
      </c>
      <c r="P936">
        <f t="shared" si="58"/>
        <v>50.67</v>
      </c>
      <c r="Q936" s="10" t="s">
        <v>8323</v>
      </c>
      <c r="R936" t="s">
        <v>8326</v>
      </c>
      <c r="S936" s="14">
        <f t="shared" si="59"/>
        <v>41733.737083333333</v>
      </c>
      <c r="T936">
        <f t="shared" si="60"/>
        <v>2014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7"/>
        <v>1</v>
      </c>
      <c r="P937">
        <f t="shared" si="58"/>
        <v>25</v>
      </c>
      <c r="Q937" s="10" t="s">
        <v>8323</v>
      </c>
      <c r="R937" t="s">
        <v>8326</v>
      </c>
      <c r="S937" s="14">
        <f t="shared" si="59"/>
        <v>42368.333668981482</v>
      </c>
      <c r="T937">
        <f t="shared" si="60"/>
        <v>2015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7"/>
        <v>0</v>
      </c>
      <c r="P938" t="e">
        <f t="shared" si="58"/>
        <v>#DIV/0!</v>
      </c>
      <c r="Q938" s="10" t="s">
        <v>8323</v>
      </c>
      <c r="R938" t="s">
        <v>8326</v>
      </c>
      <c r="S938" s="14">
        <f t="shared" si="59"/>
        <v>40883.024178240739</v>
      </c>
      <c r="T938">
        <f t="shared" si="60"/>
        <v>2011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7"/>
        <v>1</v>
      </c>
      <c r="P939">
        <f t="shared" si="58"/>
        <v>20</v>
      </c>
      <c r="Q939" s="10" t="s">
        <v>8323</v>
      </c>
      <c r="R939" t="s">
        <v>8326</v>
      </c>
      <c r="S939" s="14">
        <f t="shared" si="59"/>
        <v>41551.798113425924</v>
      </c>
      <c r="T939">
        <f t="shared" si="60"/>
        <v>2013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7"/>
        <v>0</v>
      </c>
      <c r="P940">
        <f t="shared" si="58"/>
        <v>25</v>
      </c>
      <c r="Q940" s="10" t="s">
        <v>8323</v>
      </c>
      <c r="R940" t="s">
        <v>8326</v>
      </c>
      <c r="S940" s="14">
        <f t="shared" si="59"/>
        <v>41124.479722222226</v>
      </c>
      <c r="T940">
        <f t="shared" si="60"/>
        <v>2012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7"/>
        <v>1</v>
      </c>
      <c r="P941">
        <f t="shared" si="58"/>
        <v>20</v>
      </c>
      <c r="Q941" s="10" t="s">
        <v>8323</v>
      </c>
      <c r="R941" t="s">
        <v>8326</v>
      </c>
      <c r="S941" s="14">
        <f t="shared" si="59"/>
        <v>41416.763171296298</v>
      </c>
      <c r="T941">
        <f t="shared" si="60"/>
        <v>2013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7"/>
        <v>17</v>
      </c>
      <c r="P942">
        <f t="shared" si="58"/>
        <v>110.29</v>
      </c>
      <c r="Q942" s="10" t="s">
        <v>8317</v>
      </c>
      <c r="R942" t="s">
        <v>8319</v>
      </c>
      <c r="S942" s="14">
        <f t="shared" si="59"/>
        <v>42182.008402777778</v>
      </c>
      <c r="T942">
        <f t="shared" si="60"/>
        <v>2015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7"/>
        <v>2</v>
      </c>
      <c r="P943">
        <f t="shared" si="58"/>
        <v>37.450000000000003</v>
      </c>
      <c r="Q943" s="10" t="s">
        <v>8317</v>
      </c>
      <c r="R943" t="s">
        <v>8319</v>
      </c>
      <c r="S943" s="14">
        <f t="shared" si="59"/>
        <v>42746.096585648149</v>
      </c>
      <c r="T943">
        <f t="shared" si="60"/>
        <v>2017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7"/>
        <v>9</v>
      </c>
      <c r="P944">
        <f t="shared" si="58"/>
        <v>41.75</v>
      </c>
      <c r="Q944" s="10" t="s">
        <v>8317</v>
      </c>
      <c r="R944" t="s">
        <v>8319</v>
      </c>
      <c r="S944" s="14">
        <f t="shared" si="59"/>
        <v>42382.843287037031</v>
      </c>
      <c r="T944">
        <f t="shared" si="60"/>
        <v>2016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7"/>
        <v>10</v>
      </c>
      <c r="P945">
        <f t="shared" si="58"/>
        <v>24.08</v>
      </c>
      <c r="Q945" s="10" t="s">
        <v>8317</v>
      </c>
      <c r="R945" t="s">
        <v>8319</v>
      </c>
      <c r="S945" s="14">
        <f t="shared" si="59"/>
        <v>42673.66788194445</v>
      </c>
      <c r="T945">
        <f t="shared" si="60"/>
        <v>2016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7"/>
        <v>13</v>
      </c>
      <c r="P946">
        <f t="shared" si="58"/>
        <v>69.41</v>
      </c>
      <c r="Q946" s="10" t="s">
        <v>8317</v>
      </c>
      <c r="R946" t="s">
        <v>8319</v>
      </c>
      <c r="S946" s="14">
        <f t="shared" si="59"/>
        <v>42444.583912037036</v>
      </c>
      <c r="T946">
        <f t="shared" si="60"/>
        <v>2016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7"/>
        <v>2</v>
      </c>
      <c r="P947">
        <f t="shared" si="58"/>
        <v>155.25</v>
      </c>
      <c r="Q947" s="10" t="s">
        <v>8317</v>
      </c>
      <c r="R947" t="s">
        <v>8319</v>
      </c>
      <c r="S947" s="14">
        <f t="shared" si="59"/>
        <v>42732.872986111113</v>
      </c>
      <c r="T947">
        <f t="shared" si="60"/>
        <v>2016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7"/>
        <v>2</v>
      </c>
      <c r="P948">
        <f t="shared" si="58"/>
        <v>57.2</v>
      </c>
      <c r="Q948" s="10" t="s">
        <v>8317</v>
      </c>
      <c r="R948" t="s">
        <v>8319</v>
      </c>
      <c r="S948" s="14">
        <f t="shared" si="59"/>
        <v>42592.750555555554</v>
      </c>
      <c r="T948">
        <f t="shared" si="60"/>
        <v>2016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7"/>
        <v>0</v>
      </c>
      <c r="P949" t="e">
        <f t="shared" si="58"/>
        <v>#DIV/0!</v>
      </c>
      <c r="Q949" s="10" t="s">
        <v>8317</v>
      </c>
      <c r="R949" t="s">
        <v>8319</v>
      </c>
      <c r="S949" s="14">
        <f t="shared" si="59"/>
        <v>42491.781319444446</v>
      </c>
      <c r="T949">
        <f t="shared" si="60"/>
        <v>2016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7"/>
        <v>12</v>
      </c>
      <c r="P950">
        <f t="shared" si="58"/>
        <v>60</v>
      </c>
      <c r="Q950" s="10" t="s">
        <v>8317</v>
      </c>
      <c r="R950" t="s">
        <v>8319</v>
      </c>
      <c r="S950" s="14">
        <f t="shared" si="59"/>
        <v>42411.828287037039</v>
      </c>
      <c r="T950">
        <f t="shared" si="60"/>
        <v>2016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7"/>
        <v>1</v>
      </c>
      <c r="P951">
        <f t="shared" si="58"/>
        <v>39</v>
      </c>
      <c r="Q951" s="10" t="s">
        <v>8317</v>
      </c>
      <c r="R951" t="s">
        <v>8319</v>
      </c>
      <c r="S951" s="14">
        <f t="shared" si="59"/>
        <v>42361.043703703705</v>
      </c>
      <c r="T951">
        <f t="shared" si="60"/>
        <v>2015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7"/>
        <v>28</v>
      </c>
      <c r="P952">
        <f t="shared" si="58"/>
        <v>58.42</v>
      </c>
      <c r="Q952" s="10" t="s">
        <v>8317</v>
      </c>
      <c r="R952" t="s">
        <v>8319</v>
      </c>
      <c r="S952" s="14">
        <f t="shared" si="59"/>
        <v>42356.750706018516</v>
      </c>
      <c r="T952">
        <f t="shared" si="60"/>
        <v>2015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7"/>
        <v>38</v>
      </c>
      <c r="P953">
        <f t="shared" si="58"/>
        <v>158.63999999999999</v>
      </c>
      <c r="Q953" s="10" t="s">
        <v>8317</v>
      </c>
      <c r="R953" t="s">
        <v>8319</v>
      </c>
      <c r="S953" s="14">
        <f t="shared" si="59"/>
        <v>42480.653611111105</v>
      </c>
      <c r="T953">
        <f t="shared" si="60"/>
        <v>2016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7"/>
        <v>40</v>
      </c>
      <c r="P954">
        <f t="shared" si="58"/>
        <v>99.86</v>
      </c>
      <c r="Q954" s="10" t="s">
        <v>8317</v>
      </c>
      <c r="R954" t="s">
        <v>8319</v>
      </c>
      <c r="S954" s="14">
        <f t="shared" si="59"/>
        <v>42662.613564814819</v>
      </c>
      <c r="T954">
        <f t="shared" si="60"/>
        <v>2016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7"/>
        <v>1</v>
      </c>
      <c r="P955">
        <f t="shared" si="58"/>
        <v>25.2</v>
      </c>
      <c r="Q955" s="10" t="s">
        <v>8317</v>
      </c>
      <c r="R955" t="s">
        <v>8319</v>
      </c>
      <c r="S955" s="14">
        <f t="shared" si="59"/>
        <v>41999.164340277777</v>
      </c>
      <c r="T955">
        <f t="shared" si="60"/>
        <v>2014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7"/>
        <v>43</v>
      </c>
      <c r="P956">
        <f t="shared" si="58"/>
        <v>89.19</v>
      </c>
      <c r="Q956" s="10" t="s">
        <v>8317</v>
      </c>
      <c r="R956" t="s">
        <v>8319</v>
      </c>
      <c r="S956" s="14">
        <f t="shared" si="59"/>
        <v>42194.833784722221</v>
      </c>
      <c r="T956">
        <f t="shared" si="60"/>
        <v>2015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7"/>
        <v>6</v>
      </c>
      <c r="P957">
        <f t="shared" si="58"/>
        <v>182.62</v>
      </c>
      <c r="Q957" s="10" t="s">
        <v>8317</v>
      </c>
      <c r="R957" t="s">
        <v>8319</v>
      </c>
      <c r="S957" s="14">
        <f t="shared" si="59"/>
        <v>42586.295138888891</v>
      </c>
      <c r="T957">
        <f t="shared" si="60"/>
        <v>2016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7"/>
        <v>2</v>
      </c>
      <c r="P958">
        <f t="shared" si="58"/>
        <v>50.65</v>
      </c>
      <c r="Q958" s="10" t="s">
        <v>8317</v>
      </c>
      <c r="R958" t="s">
        <v>8319</v>
      </c>
      <c r="S958" s="14">
        <f t="shared" si="59"/>
        <v>42060.913877314815</v>
      </c>
      <c r="T958">
        <f t="shared" si="60"/>
        <v>2015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7"/>
        <v>2</v>
      </c>
      <c r="P959">
        <f t="shared" si="58"/>
        <v>33.29</v>
      </c>
      <c r="Q959" s="10" t="s">
        <v>8317</v>
      </c>
      <c r="R959" t="s">
        <v>8319</v>
      </c>
      <c r="S959" s="14">
        <f t="shared" si="59"/>
        <v>42660.552465277782</v>
      </c>
      <c r="T959">
        <f t="shared" si="60"/>
        <v>2016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ref="O960:O1023" si="61">ROUND(E960/D960*100,0)</f>
        <v>11</v>
      </c>
      <c r="P960">
        <f t="shared" si="58"/>
        <v>51.82</v>
      </c>
      <c r="Q960" s="10" t="s">
        <v>8317</v>
      </c>
      <c r="R960" t="s">
        <v>8319</v>
      </c>
      <c r="S960" s="14">
        <f t="shared" si="59"/>
        <v>42082.802812499998</v>
      </c>
      <c r="T960">
        <f t="shared" si="60"/>
        <v>2015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61"/>
        <v>39</v>
      </c>
      <c r="P961">
        <f t="shared" si="58"/>
        <v>113.63</v>
      </c>
      <c r="Q961" s="10" t="s">
        <v>8317</v>
      </c>
      <c r="R961" t="s">
        <v>8319</v>
      </c>
      <c r="S961" s="14">
        <f t="shared" si="59"/>
        <v>41993.174363425926</v>
      </c>
      <c r="T961">
        <f t="shared" si="60"/>
        <v>2014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61"/>
        <v>46</v>
      </c>
      <c r="P962">
        <f t="shared" si="58"/>
        <v>136.46</v>
      </c>
      <c r="Q962" s="10" t="s">
        <v>8317</v>
      </c>
      <c r="R962" t="s">
        <v>8319</v>
      </c>
      <c r="S962" s="14">
        <f t="shared" si="59"/>
        <v>42766.626793981486</v>
      </c>
      <c r="T962">
        <f t="shared" si="60"/>
        <v>2017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1"/>
        <v>42</v>
      </c>
      <c r="P963">
        <f t="shared" ref="P963:P1026" si="62">ROUND(E963/L963,2)</f>
        <v>364.35</v>
      </c>
      <c r="Q963" s="10" t="s">
        <v>8317</v>
      </c>
      <c r="R963" t="s">
        <v>8319</v>
      </c>
      <c r="S963" s="14">
        <f t="shared" ref="S963:S1026" si="63">(((J963/60)/60)/24)+DATE(1970,1,1)</f>
        <v>42740.693692129629</v>
      </c>
      <c r="T963">
        <f t="shared" ref="T963:T1026" si="64">YEAR(S963)</f>
        <v>2017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1"/>
        <v>28</v>
      </c>
      <c r="P964">
        <f t="shared" si="62"/>
        <v>19.239999999999998</v>
      </c>
      <c r="Q964" s="10" t="s">
        <v>8317</v>
      </c>
      <c r="R964" t="s">
        <v>8319</v>
      </c>
      <c r="S964" s="14">
        <f t="shared" si="63"/>
        <v>42373.712418981479</v>
      </c>
      <c r="T964">
        <f t="shared" si="64"/>
        <v>2016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1"/>
        <v>1</v>
      </c>
      <c r="P965">
        <f t="shared" si="62"/>
        <v>41.89</v>
      </c>
      <c r="Q965" s="10" t="s">
        <v>8317</v>
      </c>
      <c r="R965" t="s">
        <v>8319</v>
      </c>
      <c r="S965" s="14">
        <f t="shared" si="63"/>
        <v>42625.635636574079</v>
      </c>
      <c r="T965">
        <f t="shared" si="64"/>
        <v>2016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1"/>
        <v>1</v>
      </c>
      <c r="P966">
        <f t="shared" si="62"/>
        <v>30.31</v>
      </c>
      <c r="Q966" s="10" t="s">
        <v>8317</v>
      </c>
      <c r="R966" t="s">
        <v>8319</v>
      </c>
      <c r="S966" s="14">
        <f t="shared" si="63"/>
        <v>42208.628692129627</v>
      </c>
      <c r="T966">
        <f t="shared" si="64"/>
        <v>2015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1"/>
        <v>1</v>
      </c>
      <c r="P967">
        <f t="shared" si="62"/>
        <v>49.67</v>
      </c>
      <c r="Q967" s="10" t="s">
        <v>8317</v>
      </c>
      <c r="R967" t="s">
        <v>8319</v>
      </c>
      <c r="S967" s="14">
        <f t="shared" si="63"/>
        <v>42637.016736111109</v>
      </c>
      <c r="T967">
        <f t="shared" si="64"/>
        <v>2016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1"/>
        <v>15</v>
      </c>
      <c r="P968">
        <f t="shared" si="62"/>
        <v>59.2</v>
      </c>
      <c r="Q968" s="10" t="s">
        <v>8317</v>
      </c>
      <c r="R968" t="s">
        <v>8319</v>
      </c>
      <c r="S968" s="14">
        <f t="shared" si="63"/>
        <v>42619.635787037041</v>
      </c>
      <c r="T968">
        <f t="shared" si="64"/>
        <v>2016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1"/>
        <v>18</v>
      </c>
      <c r="P969">
        <f t="shared" si="62"/>
        <v>43.98</v>
      </c>
      <c r="Q969" s="10" t="s">
        <v>8317</v>
      </c>
      <c r="R969" t="s">
        <v>8319</v>
      </c>
      <c r="S969" s="14">
        <f t="shared" si="63"/>
        <v>42422.254328703704</v>
      </c>
      <c r="T969">
        <f t="shared" si="64"/>
        <v>2016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1"/>
        <v>1</v>
      </c>
      <c r="P970">
        <f t="shared" si="62"/>
        <v>26.5</v>
      </c>
      <c r="Q970" s="10" t="s">
        <v>8317</v>
      </c>
      <c r="R970" t="s">
        <v>8319</v>
      </c>
      <c r="S970" s="14">
        <f t="shared" si="63"/>
        <v>41836.847615740742</v>
      </c>
      <c r="T970">
        <f t="shared" si="64"/>
        <v>2014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1"/>
        <v>47</v>
      </c>
      <c r="P971">
        <f t="shared" si="62"/>
        <v>1272.73</v>
      </c>
      <c r="Q971" s="10" t="s">
        <v>8317</v>
      </c>
      <c r="R971" t="s">
        <v>8319</v>
      </c>
      <c r="S971" s="14">
        <f t="shared" si="63"/>
        <v>42742.30332175926</v>
      </c>
      <c r="T971">
        <f t="shared" si="64"/>
        <v>2017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1"/>
        <v>46</v>
      </c>
      <c r="P972">
        <f t="shared" si="62"/>
        <v>164</v>
      </c>
      <c r="Q972" s="10" t="s">
        <v>8317</v>
      </c>
      <c r="R972" t="s">
        <v>8319</v>
      </c>
      <c r="S972" s="14">
        <f t="shared" si="63"/>
        <v>42721.220520833333</v>
      </c>
      <c r="T972">
        <f t="shared" si="64"/>
        <v>2016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1"/>
        <v>0</v>
      </c>
      <c r="P973">
        <f t="shared" si="62"/>
        <v>45.2</v>
      </c>
      <c r="Q973" s="10" t="s">
        <v>8317</v>
      </c>
      <c r="R973" t="s">
        <v>8319</v>
      </c>
      <c r="S973" s="14">
        <f t="shared" si="63"/>
        <v>42111.709027777775</v>
      </c>
      <c r="T973">
        <f t="shared" si="64"/>
        <v>2015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1"/>
        <v>35</v>
      </c>
      <c r="P974">
        <f t="shared" si="62"/>
        <v>153.88999999999999</v>
      </c>
      <c r="Q974" s="10" t="s">
        <v>8317</v>
      </c>
      <c r="R974" t="s">
        <v>8319</v>
      </c>
      <c r="S974" s="14">
        <f t="shared" si="63"/>
        <v>41856.865717592591</v>
      </c>
      <c r="T974">
        <f t="shared" si="64"/>
        <v>2014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1"/>
        <v>2</v>
      </c>
      <c r="P975">
        <f t="shared" si="62"/>
        <v>51.38</v>
      </c>
      <c r="Q975" s="10" t="s">
        <v>8317</v>
      </c>
      <c r="R975" t="s">
        <v>8319</v>
      </c>
      <c r="S975" s="14">
        <f t="shared" si="63"/>
        <v>42257.014965277776</v>
      </c>
      <c r="T975">
        <f t="shared" si="64"/>
        <v>2015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1"/>
        <v>1</v>
      </c>
      <c r="P976">
        <f t="shared" si="62"/>
        <v>93.33</v>
      </c>
      <c r="Q976" s="10" t="s">
        <v>8317</v>
      </c>
      <c r="R976" t="s">
        <v>8319</v>
      </c>
      <c r="S976" s="14">
        <f t="shared" si="63"/>
        <v>42424.749490740738</v>
      </c>
      <c r="T976">
        <f t="shared" si="64"/>
        <v>2016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1"/>
        <v>3</v>
      </c>
      <c r="P977">
        <f t="shared" si="62"/>
        <v>108.63</v>
      </c>
      <c r="Q977" s="10" t="s">
        <v>8317</v>
      </c>
      <c r="R977" t="s">
        <v>8319</v>
      </c>
      <c r="S977" s="14">
        <f t="shared" si="63"/>
        <v>42489.696585648147</v>
      </c>
      <c r="T977">
        <f t="shared" si="64"/>
        <v>2016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1"/>
        <v>2</v>
      </c>
      <c r="P978">
        <f t="shared" si="62"/>
        <v>160.5</v>
      </c>
      <c r="Q978" s="10" t="s">
        <v>8317</v>
      </c>
      <c r="R978" t="s">
        <v>8319</v>
      </c>
      <c r="S978" s="14">
        <f t="shared" si="63"/>
        <v>42185.058993055558</v>
      </c>
      <c r="T978">
        <f t="shared" si="64"/>
        <v>2015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1"/>
        <v>34</v>
      </c>
      <c r="P979">
        <f t="shared" si="62"/>
        <v>75.75</v>
      </c>
      <c r="Q979" s="10" t="s">
        <v>8317</v>
      </c>
      <c r="R979" t="s">
        <v>8319</v>
      </c>
      <c r="S979" s="14">
        <f t="shared" si="63"/>
        <v>42391.942094907412</v>
      </c>
      <c r="T979">
        <f t="shared" si="64"/>
        <v>2016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1"/>
        <v>56</v>
      </c>
      <c r="P980">
        <f t="shared" si="62"/>
        <v>790.84</v>
      </c>
      <c r="Q980" s="10" t="s">
        <v>8317</v>
      </c>
      <c r="R980" t="s">
        <v>8319</v>
      </c>
      <c r="S980" s="14">
        <f t="shared" si="63"/>
        <v>42395.309039351851</v>
      </c>
      <c r="T980">
        <f t="shared" si="64"/>
        <v>2016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1"/>
        <v>83</v>
      </c>
      <c r="P981">
        <f t="shared" si="62"/>
        <v>301.94</v>
      </c>
      <c r="Q981" s="10" t="s">
        <v>8317</v>
      </c>
      <c r="R981" t="s">
        <v>8319</v>
      </c>
      <c r="S981" s="14">
        <f t="shared" si="63"/>
        <v>42506.416990740734</v>
      </c>
      <c r="T981">
        <f t="shared" si="64"/>
        <v>2016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1"/>
        <v>15</v>
      </c>
      <c r="P982">
        <f t="shared" si="62"/>
        <v>47.94</v>
      </c>
      <c r="Q982" s="10" t="s">
        <v>8317</v>
      </c>
      <c r="R982" t="s">
        <v>8319</v>
      </c>
      <c r="S982" s="14">
        <f t="shared" si="63"/>
        <v>41928.904189814813</v>
      </c>
      <c r="T982">
        <f t="shared" si="64"/>
        <v>2014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1"/>
        <v>0</v>
      </c>
      <c r="P983">
        <f t="shared" si="62"/>
        <v>2.75</v>
      </c>
      <c r="Q983" s="10" t="s">
        <v>8317</v>
      </c>
      <c r="R983" t="s">
        <v>8319</v>
      </c>
      <c r="S983" s="14">
        <f t="shared" si="63"/>
        <v>41830.947013888886</v>
      </c>
      <c r="T983">
        <f t="shared" si="64"/>
        <v>2014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1"/>
        <v>0</v>
      </c>
      <c r="P984">
        <f t="shared" si="62"/>
        <v>1</v>
      </c>
      <c r="Q984" s="10" t="s">
        <v>8317</v>
      </c>
      <c r="R984" t="s">
        <v>8319</v>
      </c>
      <c r="S984" s="14">
        <f t="shared" si="63"/>
        <v>42615.753310185188</v>
      </c>
      <c r="T984">
        <f t="shared" si="64"/>
        <v>2016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1"/>
        <v>30</v>
      </c>
      <c r="P985">
        <f t="shared" si="62"/>
        <v>171.79</v>
      </c>
      <c r="Q985" s="10" t="s">
        <v>8317</v>
      </c>
      <c r="R985" t="s">
        <v>8319</v>
      </c>
      <c r="S985" s="14">
        <f t="shared" si="63"/>
        <v>42574.667650462965</v>
      </c>
      <c r="T985">
        <f t="shared" si="64"/>
        <v>2016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1"/>
        <v>1</v>
      </c>
      <c r="P986">
        <f t="shared" si="62"/>
        <v>35.33</v>
      </c>
      <c r="Q986" s="10" t="s">
        <v>8317</v>
      </c>
      <c r="R986" t="s">
        <v>8319</v>
      </c>
      <c r="S986" s="14">
        <f t="shared" si="63"/>
        <v>42061.11583333333</v>
      </c>
      <c r="T986">
        <f t="shared" si="64"/>
        <v>2015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1"/>
        <v>6</v>
      </c>
      <c r="P987">
        <f t="shared" si="62"/>
        <v>82.09</v>
      </c>
      <c r="Q987" s="10" t="s">
        <v>8317</v>
      </c>
      <c r="R987" t="s">
        <v>8319</v>
      </c>
      <c r="S987" s="14">
        <f t="shared" si="63"/>
        <v>42339.967708333337</v>
      </c>
      <c r="T987">
        <f t="shared" si="64"/>
        <v>2015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1"/>
        <v>13</v>
      </c>
      <c r="P988">
        <f t="shared" si="62"/>
        <v>110.87</v>
      </c>
      <c r="Q988" s="10" t="s">
        <v>8317</v>
      </c>
      <c r="R988" t="s">
        <v>8319</v>
      </c>
      <c r="S988" s="14">
        <f t="shared" si="63"/>
        <v>42324.767361111109</v>
      </c>
      <c r="T988">
        <f t="shared" si="64"/>
        <v>2015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1"/>
        <v>13</v>
      </c>
      <c r="P989">
        <f t="shared" si="62"/>
        <v>161.22</v>
      </c>
      <c r="Q989" s="10" t="s">
        <v>8317</v>
      </c>
      <c r="R989" t="s">
        <v>8319</v>
      </c>
      <c r="S989" s="14">
        <f t="shared" si="63"/>
        <v>41773.294560185182</v>
      </c>
      <c r="T989">
        <f t="shared" si="64"/>
        <v>2014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1"/>
        <v>0</v>
      </c>
      <c r="P990" t="e">
        <f t="shared" si="62"/>
        <v>#DIV/0!</v>
      </c>
      <c r="Q990" s="10" t="s">
        <v>8317</v>
      </c>
      <c r="R990" t="s">
        <v>8319</v>
      </c>
      <c r="S990" s="14">
        <f t="shared" si="63"/>
        <v>42614.356770833328</v>
      </c>
      <c r="T990">
        <f t="shared" si="64"/>
        <v>2016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1"/>
        <v>17</v>
      </c>
      <c r="P991">
        <f t="shared" si="62"/>
        <v>52.41</v>
      </c>
      <c r="Q991" s="10" t="s">
        <v>8317</v>
      </c>
      <c r="R991" t="s">
        <v>8319</v>
      </c>
      <c r="S991" s="14">
        <f t="shared" si="63"/>
        <v>42611.933969907404</v>
      </c>
      <c r="T991">
        <f t="shared" si="64"/>
        <v>2016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1"/>
        <v>0</v>
      </c>
      <c r="P992">
        <f t="shared" si="62"/>
        <v>13</v>
      </c>
      <c r="Q992" s="10" t="s">
        <v>8317</v>
      </c>
      <c r="R992" t="s">
        <v>8319</v>
      </c>
      <c r="S992" s="14">
        <f t="shared" si="63"/>
        <v>41855.784305555557</v>
      </c>
      <c r="T992">
        <f t="shared" si="64"/>
        <v>2014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1"/>
        <v>4</v>
      </c>
      <c r="P993">
        <f t="shared" si="62"/>
        <v>30.29</v>
      </c>
      <c r="Q993" s="10" t="s">
        <v>8317</v>
      </c>
      <c r="R993" t="s">
        <v>8319</v>
      </c>
      <c r="S993" s="14">
        <f t="shared" si="63"/>
        <v>42538.75680555556</v>
      </c>
      <c r="T993">
        <f t="shared" si="64"/>
        <v>2016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1"/>
        <v>0</v>
      </c>
      <c r="P994">
        <f t="shared" si="62"/>
        <v>116.75</v>
      </c>
      <c r="Q994" s="10" t="s">
        <v>8317</v>
      </c>
      <c r="R994" t="s">
        <v>8319</v>
      </c>
      <c r="S994" s="14">
        <f t="shared" si="63"/>
        <v>42437.924988425926</v>
      </c>
      <c r="T994">
        <f t="shared" si="64"/>
        <v>2016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1"/>
        <v>25</v>
      </c>
      <c r="P995">
        <f t="shared" si="62"/>
        <v>89.6</v>
      </c>
      <c r="Q995" s="10" t="s">
        <v>8317</v>
      </c>
      <c r="R995" t="s">
        <v>8319</v>
      </c>
      <c r="S995" s="14">
        <f t="shared" si="63"/>
        <v>42652.964907407411</v>
      </c>
      <c r="T995">
        <f t="shared" si="64"/>
        <v>2016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1"/>
        <v>2</v>
      </c>
      <c r="P996">
        <f t="shared" si="62"/>
        <v>424.45</v>
      </c>
      <c r="Q996" s="10" t="s">
        <v>8317</v>
      </c>
      <c r="R996" t="s">
        <v>8319</v>
      </c>
      <c r="S996" s="14">
        <f t="shared" si="63"/>
        <v>41921.263078703705</v>
      </c>
      <c r="T996">
        <f t="shared" si="64"/>
        <v>2014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1"/>
        <v>7</v>
      </c>
      <c r="P997">
        <f t="shared" si="62"/>
        <v>80.67</v>
      </c>
      <c r="Q997" s="10" t="s">
        <v>8317</v>
      </c>
      <c r="R997" t="s">
        <v>8319</v>
      </c>
      <c r="S997" s="14">
        <f t="shared" si="63"/>
        <v>41947.940740740742</v>
      </c>
      <c r="T997">
        <f t="shared" si="64"/>
        <v>2014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1"/>
        <v>2</v>
      </c>
      <c r="P998">
        <f t="shared" si="62"/>
        <v>13</v>
      </c>
      <c r="Q998" s="10" t="s">
        <v>8317</v>
      </c>
      <c r="R998" t="s">
        <v>8319</v>
      </c>
      <c r="S998" s="14">
        <f t="shared" si="63"/>
        <v>41817.866435185184</v>
      </c>
      <c r="T998">
        <f t="shared" si="64"/>
        <v>2014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1"/>
        <v>1</v>
      </c>
      <c r="P999">
        <f t="shared" si="62"/>
        <v>8.1300000000000008</v>
      </c>
      <c r="Q999" s="10" t="s">
        <v>8317</v>
      </c>
      <c r="R999" t="s">
        <v>8319</v>
      </c>
      <c r="S999" s="14">
        <f t="shared" si="63"/>
        <v>41941.10297453704</v>
      </c>
      <c r="T999">
        <f t="shared" si="64"/>
        <v>2014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1"/>
        <v>59</v>
      </c>
      <c r="P1000">
        <f t="shared" si="62"/>
        <v>153.43</v>
      </c>
      <c r="Q1000" s="10" t="s">
        <v>8317</v>
      </c>
      <c r="R1000" t="s">
        <v>8319</v>
      </c>
      <c r="S1000" s="14">
        <f t="shared" si="63"/>
        <v>42282.168993055559</v>
      </c>
      <c r="T1000">
        <f t="shared" si="64"/>
        <v>2015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1"/>
        <v>8</v>
      </c>
      <c r="P1001">
        <f t="shared" si="62"/>
        <v>292.08</v>
      </c>
      <c r="Q1001" s="10" t="s">
        <v>8317</v>
      </c>
      <c r="R1001" t="s">
        <v>8319</v>
      </c>
      <c r="S1001" s="14">
        <f t="shared" si="63"/>
        <v>41926.29965277778</v>
      </c>
      <c r="T1001">
        <f t="shared" si="64"/>
        <v>2014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1"/>
        <v>2</v>
      </c>
      <c r="P1002">
        <f t="shared" si="62"/>
        <v>3304</v>
      </c>
      <c r="Q1002" s="10" t="s">
        <v>8317</v>
      </c>
      <c r="R1002" t="s">
        <v>8319</v>
      </c>
      <c r="S1002" s="14">
        <f t="shared" si="63"/>
        <v>42749.059722222228</v>
      </c>
      <c r="T1002">
        <f t="shared" si="64"/>
        <v>2017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1"/>
        <v>104</v>
      </c>
      <c r="P1003">
        <f t="shared" si="62"/>
        <v>1300</v>
      </c>
      <c r="Q1003" s="10" t="s">
        <v>8317</v>
      </c>
      <c r="R1003" t="s">
        <v>8319</v>
      </c>
      <c r="S1003" s="14">
        <f t="shared" si="63"/>
        <v>42720.720057870371</v>
      </c>
      <c r="T1003">
        <f t="shared" si="64"/>
        <v>2016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1"/>
        <v>30</v>
      </c>
      <c r="P1004">
        <f t="shared" si="62"/>
        <v>134.55000000000001</v>
      </c>
      <c r="Q1004" s="10" t="s">
        <v>8317</v>
      </c>
      <c r="R1004" t="s">
        <v>8319</v>
      </c>
      <c r="S1004" s="14">
        <f t="shared" si="63"/>
        <v>42325.684189814812</v>
      </c>
      <c r="T1004">
        <f t="shared" si="64"/>
        <v>2015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1"/>
        <v>16</v>
      </c>
      <c r="P1005">
        <f t="shared" si="62"/>
        <v>214.07</v>
      </c>
      <c r="Q1005" s="10" t="s">
        <v>8317</v>
      </c>
      <c r="R1005" t="s">
        <v>8319</v>
      </c>
      <c r="S1005" s="14">
        <f t="shared" si="63"/>
        <v>42780.709039351852</v>
      </c>
      <c r="T1005">
        <f t="shared" si="64"/>
        <v>2017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1"/>
        <v>82</v>
      </c>
      <c r="P1006">
        <f t="shared" si="62"/>
        <v>216.34</v>
      </c>
      <c r="Q1006" s="10" t="s">
        <v>8317</v>
      </c>
      <c r="R1006" t="s">
        <v>8319</v>
      </c>
      <c r="S1006" s="14">
        <f t="shared" si="63"/>
        <v>42388.708645833336</v>
      </c>
      <c r="T1006">
        <f t="shared" si="64"/>
        <v>2016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1"/>
        <v>75</v>
      </c>
      <c r="P1007">
        <f t="shared" si="62"/>
        <v>932.31</v>
      </c>
      <c r="Q1007" s="10" t="s">
        <v>8317</v>
      </c>
      <c r="R1007" t="s">
        <v>8319</v>
      </c>
      <c r="S1007" s="14">
        <f t="shared" si="63"/>
        <v>42276.624803240738</v>
      </c>
      <c r="T1007">
        <f t="shared" si="64"/>
        <v>2015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1"/>
        <v>6</v>
      </c>
      <c r="P1008">
        <f t="shared" si="62"/>
        <v>29.25</v>
      </c>
      <c r="Q1008" s="10" t="s">
        <v>8317</v>
      </c>
      <c r="R1008" t="s">
        <v>8319</v>
      </c>
      <c r="S1008" s="14">
        <f t="shared" si="63"/>
        <v>41977.040185185186</v>
      </c>
      <c r="T1008">
        <f t="shared" si="64"/>
        <v>2014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1"/>
        <v>44</v>
      </c>
      <c r="P1009">
        <f t="shared" si="62"/>
        <v>174.95</v>
      </c>
      <c r="Q1009" s="10" t="s">
        <v>8317</v>
      </c>
      <c r="R1009" t="s">
        <v>8319</v>
      </c>
      <c r="S1009" s="14">
        <f t="shared" si="63"/>
        <v>42676.583599537036</v>
      </c>
      <c r="T1009">
        <f t="shared" si="64"/>
        <v>2016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1"/>
        <v>0</v>
      </c>
      <c r="P1010">
        <f t="shared" si="62"/>
        <v>250</v>
      </c>
      <c r="Q1010" s="10" t="s">
        <v>8317</v>
      </c>
      <c r="R1010" t="s">
        <v>8319</v>
      </c>
      <c r="S1010" s="14">
        <f t="shared" si="63"/>
        <v>42702.809201388889</v>
      </c>
      <c r="T1010">
        <f t="shared" si="64"/>
        <v>2016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1"/>
        <v>13</v>
      </c>
      <c r="P1011">
        <f t="shared" si="62"/>
        <v>65</v>
      </c>
      <c r="Q1011" s="10" t="s">
        <v>8317</v>
      </c>
      <c r="R1011" t="s">
        <v>8319</v>
      </c>
      <c r="S1011" s="14">
        <f t="shared" si="63"/>
        <v>42510.604699074072</v>
      </c>
      <c r="T1011">
        <f t="shared" si="64"/>
        <v>2016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1"/>
        <v>0</v>
      </c>
      <c r="P1012">
        <f t="shared" si="62"/>
        <v>55</v>
      </c>
      <c r="Q1012" s="10" t="s">
        <v>8317</v>
      </c>
      <c r="R1012" t="s">
        <v>8319</v>
      </c>
      <c r="S1012" s="14">
        <f t="shared" si="63"/>
        <v>42561.829421296294</v>
      </c>
      <c r="T1012">
        <f t="shared" si="64"/>
        <v>2016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1"/>
        <v>0</v>
      </c>
      <c r="P1013">
        <f t="shared" si="62"/>
        <v>75</v>
      </c>
      <c r="Q1013" s="10" t="s">
        <v>8317</v>
      </c>
      <c r="R1013" t="s">
        <v>8319</v>
      </c>
      <c r="S1013" s="14">
        <f t="shared" si="63"/>
        <v>41946.898090277777</v>
      </c>
      <c r="T1013">
        <f t="shared" si="64"/>
        <v>2014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1"/>
        <v>21535</v>
      </c>
      <c r="P1014">
        <f t="shared" si="62"/>
        <v>1389.36</v>
      </c>
      <c r="Q1014" s="10" t="s">
        <v>8317</v>
      </c>
      <c r="R1014" t="s">
        <v>8319</v>
      </c>
      <c r="S1014" s="14">
        <f t="shared" si="63"/>
        <v>42714.440416666665</v>
      </c>
      <c r="T1014">
        <f t="shared" si="64"/>
        <v>2016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1"/>
        <v>35</v>
      </c>
      <c r="P1015">
        <f t="shared" si="62"/>
        <v>95.91</v>
      </c>
      <c r="Q1015" s="10" t="s">
        <v>8317</v>
      </c>
      <c r="R1015" t="s">
        <v>8319</v>
      </c>
      <c r="S1015" s="14">
        <f t="shared" si="63"/>
        <v>42339.833981481483</v>
      </c>
      <c r="T1015">
        <f t="shared" si="64"/>
        <v>2015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1"/>
        <v>31</v>
      </c>
      <c r="P1016">
        <f t="shared" si="62"/>
        <v>191.25</v>
      </c>
      <c r="Q1016" s="10" t="s">
        <v>8317</v>
      </c>
      <c r="R1016" t="s">
        <v>8319</v>
      </c>
      <c r="S1016" s="14">
        <f t="shared" si="63"/>
        <v>41955.002488425926</v>
      </c>
      <c r="T1016">
        <f t="shared" si="64"/>
        <v>2014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1"/>
        <v>3</v>
      </c>
      <c r="P1017">
        <f t="shared" si="62"/>
        <v>40</v>
      </c>
      <c r="Q1017" s="10" t="s">
        <v>8317</v>
      </c>
      <c r="R1017" t="s">
        <v>8319</v>
      </c>
      <c r="S1017" s="14">
        <f t="shared" si="63"/>
        <v>42303.878414351857</v>
      </c>
      <c r="T1017">
        <f t="shared" si="64"/>
        <v>2015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1"/>
        <v>3</v>
      </c>
      <c r="P1018">
        <f t="shared" si="62"/>
        <v>74.790000000000006</v>
      </c>
      <c r="Q1018" s="10" t="s">
        <v>8317</v>
      </c>
      <c r="R1018" t="s">
        <v>8319</v>
      </c>
      <c r="S1018" s="14">
        <f t="shared" si="63"/>
        <v>42422.107129629629</v>
      </c>
      <c r="T1018">
        <f t="shared" si="64"/>
        <v>2016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1"/>
        <v>23</v>
      </c>
      <c r="P1019">
        <f t="shared" si="62"/>
        <v>161.12</v>
      </c>
      <c r="Q1019" s="10" t="s">
        <v>8317</v>
      </c>
      <c r="R1019" t="s">
        <v>8319</v>
      </c>
      <c r="S1019" s="14">
        <f t="shared" si="63"/>
        <v>42289.675173611111</v>
      </c>
      <c r="T1019">
        <f t="shared" si="64"/>
        <v>2015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1"/>
        <v>3</v>
      </c>
      <c r="P1020">
        <f t="shared" si="62"/>
        <v>88.71</v>
      </c>
      <c r="Q1020" s="10" t="s">
        <v>8317</v>
      </c>
      <c r="R1020" t="s">
        <v>8319</v>
      </c>
      <c r="S1020" s="14">
        <f t="shared" si="63"/>
        <v>42535.492280092592</v>
      </c>
      <c r="T1020">
        <f t="shared" si="64"/>
        <v>2016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1"/>
        <v>47</v>
      </c>
      <c r="P1021">
        <f t="shared" si="62"/>
        <v>53.25</v>
      </c>
      <c r="Q1021" s="10" t="s">
        <v>8317</v>
      </c>
      <c r="R1021" t="s">
        <v>8319</v>
      </c>
      <c r="S1021" s="14">
        <f t="shared" si="63"/>
        <v>42009.973946759259</v>
      </c>
      <c r="T1021">
        <f t="shared" si="64"/>
        <v>2015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1"/>
        <v>206</v>
      </c>
      <c r="P1022">
        <f t="shared" si="62"/>
        <v>106.2</v>
      </c>
      <c r="Q1022" s="10" t="s">
        <v>8323</v>
      </c>
      <c r="R1022" t="s">
        <v>8328</v>
      </c>
      <c r="S1022" s="14">
        <f t="shared" si="63"/>
        <v>42127.069548611107</v>
      </c>
      <c r="T1022">
        <f t="shared" si="64"/>
        <v>2015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1"/>
        <v>352</v>
      </c>
      <c r="P1023">
        <f t="shared" si="62"/>
        <v>22.08</v>
      </c>
      <c r="Q1023" s="10" t="s">
        <v>8323</v>
      </c>
      <c r="R1023" t="s">
        <v>8328</v>
      </c>
      <c r="S1023" s="14">
        <f t="shared" si="63"/>
        <v>42271.251979166671</v>
      </c>
      <c r="T1023">
        <f t="shared" si="64"/>
        <v>2015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ref="O1024:O1087" si="65">ROUND(E1024/D1024*100,0)</f>
        <v>115</v>
      </c>
      <c r="P1024">
        <f t="shared" si="62"/>
        <v>31.05</v>
      </c>
      <c r="Q1024" s="10" t="s">
        <v>8323</v>
      </c>
      <c r="R1024" t="s">
        <v>8328</v>
      </c>
      <c r="S1024" s="14">
        <f t="shared" si="63"/>
        <v>42111.646724537044</v>
      </c>
      <c r="T1024">
        <f t="shared" si="64"/>
        <v>2015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5"/>
        <v>237</v>
      </c>
      <c r="P1025">
        <f t="shared" si="62"/>
        <v>36.21</v>
      </c>
      <c r="Q1025" s="10" t="s">
        <v>8323</v>
      </c>
      <c r="R1025" t="s">
        <v>8328</v>
      </c>
      <c r="S1025" s="14">
        <f t="shared" si="63"/>
        <v>42145.919687500005</v>
      </c>
      <c r="T1025">
        <f t="shared" si="64"/>
        <v>2015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5"/>
        <v>119</v>
      </c>
      <c r="P1026">
        <f t="shared" si="62"/>
        <v>388.98</v>
      </c>
      <c r="Q1026" s="10" t="s">
        <v>8323</v>
      </c>
      <c r="R1026" t="s">
        <v>8328</v>
      </c>
      <c r="S1026" s="14">
        <f t="shared" si="63"/>
        <v>42370.580590277779</v>
      </c>
      <c r="T1026">
        <f t="shared" si="64"/>
        <v>2016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5"/>
        <v>110</v>
      </c>
      <c r="P1027">
        <f t="shared" ref="P1027:P1090" si="66">ROUND(E1027/L1027,2)</f>
        <v>71.849999999999994</v>
      </c>
      <c r="Q1027" s="10" t="s">
        <v>8323</v>
      </c>
      <c r="R1027" t="s">
        <v>8328</v>
      </c>
      <c r="S1027" s="14">
        <f t="shared" ref="S1027:S1090" si="67">(((J1027/60)/60)/24)+DATE(1970,1,1)</f>
        <v>42049.833761574075</v>
      </c>
      <c r="T1027">
        <f t="shared" ref="T1027:T1090" si="68">YEAR(S1027)</f>
        <v>2015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5"/>
        <v>100</v>
      </c>
      <c r="P1028">
        <f t="shared" si="66"/>
        <v>57.38</v>
      </c>
      <c r="Q1028" s="10" t="s">
        <v>8323</v>
      </c>
      <c r="R1028" t="s">
        <v>8328</v>
      </c>
      <c r="S1028" s="14">
        <f t="shared" si="67"/>
        <v>42426.407592592594</v>
      </c>
      <c r="T1028">
        <f t="shared" si="68"/>
        <v>2016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5"/>
        <v>103</v>
      </c>
      <c r="P1029">
        <f t="shared" si="66"/>
        <v>69.67</v>
      </c>
      <c r="Q1029" s="10" t="s">
        <v>8323</v>
      </c>
      <c r="R1029" t="s">
        <v>8328</v>
      </c>
      <c r="S1029" s="14">
        <f t="shared" si="67"/>
        <v>41905.034108796295</v>
      </c>
      <c r="T1029">
        <f t="shared" si="68"/>
        <v>2014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5"/>
        <v>117</v>
      </c>
      <c r="P1030">
        <f t="shared" si="66"/>
        <v>45.99</v>
      </c>
      <c r="Q1030" s="10" t="s">
        <v>8323</v>
      </c>
      <c r="R1030" t="s">
        <v>8328</v>
      </c>
      <c r="S1030" s="14">
        <f t="shared" si="67"/>
        <v>42755.627372685187</v>
      </c>
      <c r="T1030">
        <f t="shared" si="68"/>
        <v>2017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5"/>
        <v>112</v>
      </c>
      <c r="P1031">
        <f t="shared" si="66"/>
        <v>79.260000000000005</v>
      </c>
      <c r="Q1031" s="10" t="s">
        <v>8323</v>
      </c>
      <c r="R1031" t="s">
        <v>8328</v>
      </c>
      <c r="S1031" s="14">
        <f t="shared" si="67"/>
        <v>42044.711886574078</v>
      </c>
      <c r="T1031">
        <f t="shared" si="68"/>
        <v>2015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5"/>
        <v>342</v>
      </c>
      <c r="P1032">
        <f t="shared" si="66"/>
        <v>43.03</v>
      </c>
      <c r="Q1032" s="10" t="s">
        <v>8323</v>
      </c>
      <c r="R1032" t="s">
        <v>8328</v>
      </c>
      <c r="S1032" s="14">
        <f t="shared" si="67"/>
        <v>42611.483206018514</v>
      </c>
      <c r="T1032">
        <f t="shared" si="68"/>
        <v>2016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5"/>
        <v>107</v>
      </c>
      <c r="P1033">
        <f t="shared" si="66"/>
        <v>108.48</v>
      </c>
      <c r="Q1033" s="10" t="s">
        <v>8323</v>
      </c>
      <c r="R1033" t="s">
        <v>8328</v>
      </c>
      <c r="S1033" s="14">
        <f t="shared" si="67"/>
        <v>42324.764004629629</v>
      </c>
      <c r="T1033">
        <f t="shared" si="68"/>
        <v>2015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5"/>
        <v>108</v>
      </c>
      <c r="P1034">
        <f t="shared" si="66"/>
        <v>61.03</v>
      </c>
      <c r="Q1034" s="10" t="s">
        <v>8323</v>
      </c>
      <c r="R1034" t="s">
        <v>8328</v>
      </c>
      <c r="S1034" s="14">
        <f t="shared" si="67"/>
        <v>42514.666956018518</v>
      </c>
      <c r="T1034">
        <f t="shared" si="68"/>
        <v>2016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5"/>
        <v>103</v>
      </c>
      <c r="P1035">
        <f t="shared" si="66"/>
        <v>50.59</v>
      </c>
      <c r="Q1035" s="10" t="s">
        <v>8323</v>
      </c>
      <c r="R1035" t="s">
        <v>8328</v>
      </c>
      <c r="S1035" s="14">
        <f t="shared" si="67"/>
        <v>42688.732407407413</v>
      </c>
      <c r="T1035">
        <f t="shared" si="68"/>
        <v>2016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5"/>
        <v>130</v>
      </c>
      <c r="P1036">
        <f t="shared" si="66"/>
        <v>39.159999999999997</v>
      </c>
      <c r="Q1036" s="10" t="s">
        <v>8323</v>
      </c>
      <c r="R1036" t="s">
        <v>8328</v>
      </c>
      <c r="S1036" s="14">
        <f t="shared" si="67"/>
        <v>42555.166712962964</v>
      </c>
      <c r="T1036">
        <f t="shared" si="68"/>
        <v>2016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5"/>
        <v>108</v>
      </c>
      <c r="P1037">
        <f t="shared" si="66"/>
        <v>65.16</v>
      </c>
      <c r="Q1037" s="10" t="s">
        <v>8323</v>
      </c>
      <c r="R1037" t="s">
        <v>8328</v>
      </c>
      <c r="S1037" s="14">
        <f t="shared" si="67"/>
        <v>42016.641435185185</v>
      </c>
      <c r="T1037">
        <f t="shared" si="68"/>
        <v>2015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5"/>
        <v>112</v>
      </c>
      <c r="P1038">
        <f t="shared" si="66"/>
        <v>23.96</v>
      </c>
      <c r="Q1038" s="10" t="s">
        <v>8323</v>
      </c>
      <c r="R1038" t="s">
        <v>8328</v>
      </c>
      <c r="S1038" s="14">
        <f t="shared" si="67"/>
        <v>41249.448958333334</v>
      </c>
      <c r="T1038">
        <f t="shared" si="68"/>
        <v>2012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5"/>
        <v>102</v>
      </c>
      <c r="P1039">
        <f t="shared" si="66"/>
        <v>48.62</v>
      </c>
      <c r="Q1039" s="10" t="s">
        <v>8323</v>
      </c>
      <c r="R1039" t="s">
        <v>8328</v>
      </c>
      <c r="S1039" s="14">
        <f t="shared" si="67"/>
        <v>42119.822476851856</v>
      </c>
      <c r="T1039">
        <f t="shared" si="68"/>
        <v>2015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5"/>
        <v>145</v>
      </c>
      <c r="P1040">
        <f t="shared" si="66"/>
        <v>35.74</v>
      </c>
      <c r="Q1040" s="10" t="s">
        <v>8323</v>
      </c>
      <c r="R1040" t="s">
        <v>8328</v>
      </c>
      <c r="S1040" s="14">
        <f t="shared" si="67"/>
        <v>42418.231747685189</v>
      </c>
      <c r="T1040">
        <f t="shared" si="68"/>
        <v>2016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5"/>
        <v>128</v>
      </c>
      <c r="P1041">
        <f t="shared" si="66"/>
        <v>21.37</v>
      </c>
      <c r="Q1041" s="10" t="s">
        <v>8323</v>
      </c>
      <c r="R1041" t="s">
        <v>8328</v>
      </c>
      <c r="S1041" s="14">
        <f t="shared" si="67"/>
        <v>42692.109328703707</v>
      </c>
      <c r="T1041">
        <f t="shared" si="68"/>
        <v>2016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5"/>
        <v>0</v>
      </c>
      <c r="P1042">
        <f t="shared" si="66"/>
        <v>250</v>
      </c>
      <c r="Q1042" s="10" t="s">
        <v>8329</v>
      </c>
      <c r="R1042" t="s">
        <v>8330</v>
      </c>
      <c r="S1042" s="14">
        <f t="shared" si="67"/>
        <v>42579.708437499998</v>
      </c>
      <c r="T1042">
        <f t="shared" si="68"/>
        <v>2016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5"/>
        <v>0</v>
      </c>
      <c r="P1043" t="e">
        <f t="shared" si="66"/>
        <v>#DIV/0!</v>
      </c>
      <c r="Q1043" s="10" t="s">
        <v>8329</v>
      </c>
      <c r="R1043" t="s">
        <v>8330</v>
      </c>
      <c r="S1043" s="14">
        <f t="shared" si="67"/>
        <v>41831.060092592597</v>
      </c>
      <c r="T1043">
        <f t="shared" si="68"/>
        <v>2014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5"/>
        <v>2</v>
      </c>
      <c r="P1044">
        <f t="shared" si="66"/>
        <v>10</v>
      </c>
      <c r="Q1044" s="10" t="s">
        <v>8329</v>
      </c>
      <c r="R1044" t="s">
        <v>8330</v>
      </c>
      <c r="S1044" s="14">
        <f t="shared" si="67"/>
        <v>41851.696157407408</v>
      </c>
      <c r="T1044">
        <f t="shared" si="68"/>
        <v>2014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5"/>
        <v>9</v>
      </c>
      <c r="P1045">
        <f t="shared" si="66"/>
        <v>29.24</v>
      </c>
      <c r="Q1045" s="10" t="s">
        <v>8329</v>
      </c>
      <c r="R1045" t="s">
        <v>8330</v>
      </c>
      <c r="S1045" s="14">
        <f t="shared" si="67"/>
        <v>42114.252951388888</v>
      </c>
      <c r="T1045">
        <f t="shared" si="68"/>
        <v>2015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5"/>
        <v>0</v>
      </c>
      <c r="P1046">
        <f t="shared" si="66"/>
        <v>3</v>
      </c>
      <c r="Q1046" s="10" t="s">
        <v>8329</v>
      </c>
      <c r="R1046" t="s">
        <v>8330</v>
      </c>
      <c r="S1046" s="14">
        <f t="shared" si="67"/>
        <v>42011.925937499997</v>
      </c>
      <c r="T1046">
        <f t="shared" si="68"/>
        <v>2015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5"/>
        <v>3</v>
      </c>
      <c r="P1047">
        <f t="shared" si="66"/>
        <v>33.25</v>
      </c>
      <c r="Q1047" s="10" t="s">
        <v>8329</v>
      </c>
      <c r="R1047" t="s">
        <v>8330</v>
      </c>
      <c r="S1047" s="14">
        <f t="shared" si="67"/>
        <v>41844.874421296299</v>
      </c>
      <c r="T1047">
        <f t="shared" si="68"/>
        <v>2014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5"/>
        <v>0</v>
      </c>
      <c r="P1048" t="e">
        <f t="shared" si="66"/>
        <v>#DIV/0!</v>
      </c>
      <c r="Q1048" s="10" t="s">
        <v>8329</v>
      </c>
      <c r="R1048" t="s">
        <v>8330</v>
      </c>
      <c r="S1048" s="14">
        <f t="shared" si="67"/>
        <v>42319.851388888885</v>
      </c>
      <c r="T1048">
        <f t="shared" si="68"/>
        <v>2015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5"/>
        <v>0</v>
      </c>
      <c r="P1049">
        <f t="shared" si="66"/>
        <v>1</v>
      </c>
      <c r="Q1049" s="10" t="s">
        <v>8329</v>
      </c>
      <c r="R1049" t="s">
        <v>8330</v>
      </c>
      <c r="S1049" s="14">
        <f t="shared" si="67"/>
        <v>41918.818460648145</v>
      </c>
      <c r="T1049">
        <f t="shared" si="68"/>
        <v>2014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5"/>
        <v>1</v>
      </c>
      <c r="P1050">
        <f t="shared" si="66"/>
        <v>53</v>
      </c>
      <c r="Q1050" s="10" t="s">
        <v>8329</v>
      </c>
      <c r="R1050" t="s">
        <v>8330</v>
      </c>
      <c r="S1050" s="14">
        <f t="shared" si="67"/>
        <v>42598.053113425922</v>
      </c>
      <c r="T1050">
        <f t="shared" si="68"/>
        <v>2016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5"/>
        <v>0</v>
      </c>
      <c r="P1051" t="e">
        <f t="shared" si="66"/>
        <v>#DIV/0!</v>
      </c>
      <c r="Q1051" s="10" t="s">
        <v>8329</v>
      </c>
      <c r="R1051" t="s">
        <v>8330</v>
      </c>
      <c r="S1051" s="14">
        <f t="shared" si="67"/>
        <v>42382.431076388893</v>
      </c>
      <c r="T1051">
        <f t="shared" si="68"/>
        <v>2016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5"/>
        <v>0</v>
      </c>
      <c r="P1052" t="e">
        <f t="shared" si="66"/>
        <v>#DIV/0!</v>
      </c>
      <c r="Q1052" s="10" t="s">
        <v>8329</v>
      </c>
      <c r="R1052" t="s">
        <v>8330</v>
      </c>
      <c r="S1052" s="14">
        <f t="shared" si="67"/>
        <v>42231.7971875</v>
      </c>
      <c r="T1052">
        <f t="shared" si="68"/>
        <v>2015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5"/>
        <v>0</v>
      </c>
      <c r="P1053" t="e">
        <f t="shared" si="66"/>
        <v>#DIV/0!</v>
      </c>
      <c r="Q1053" s="10" t="s">
        <v>8329</v>
      </c>
      <c r="R1053" t="s">
        <v>8330</v>
      </c>
      <c r="S1053" s="14">
        <f t="shared" si="67"/>
        <v>41850.014178240745</v>
      </c>
      <c r="T1053">
        <f t="shared" si="68"/>
        <v>2014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5"/>
        <v>0</v>
      </c>
      <c r="P1054" t="e">
        <f t="shared" si="66"/>
        <v>#DIV/0!</v>
      </c>
      <c r="Q1054" s="10" t="s">
        <v>8329</v>
      </c>
      <c r="R1054" t="s">
        <v>8330</v>
      </c>
      <c r="S1054" s="14">
        <f t="shared" si="67"/>
        <v>42483.797395833331</v>
      </c>
      <c r="T1054">
        <f t="shared" si="68"/>
        <v>2016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5"/>
        <v>1</v>
      </c>
      <c r="P1055">
        <f t="shared" si="66"/>
        <v>15</v>
      </c>
      <c r="Q1055" s="10" t="s">
        <v>8329</v>
      </c>
      <c r="R1055" t="s">
        <v>8330</v>
      </c>
      <c r="S1055" s="14">
        <f t="shared" si="67"/>
        <v>42775.172824074078</v>
      </c>
      <c r="T1055">
        <f t="shared" si="68"/>
        <v>2017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5"/>
        <v>0</v>
      </c>
      <c r="P1056" t="e">
        <f t="shared" si="66"/>
        <v>#DIV/0!</v>
      </c>
      <c r="Q1056" s="10" t="s">
        <v>8329</v>
      </c>
      <c r="R1056" t="s">
        <v>8330</v>
      </c>
      <c r="S1056" s="14">
        <f t="shared" si="67"/>
        <v>41831.851840277777</v>
      </c>
      <c r="T1056">
        <f t="shared" si="68"/>
        <v>2014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5"/>
        <v>0</v>
      </c>
      <c r="P1057" t="e">
        <f t="shared" si="66"/>
        <v>#DIV/0!</v>
      </c>
      <c r="Q1057" s="10" t="s">
        <v>8329</v>
      </c>
      <c r="R1057" t="s">
        <v>8330</v>
      </c>
      <c r="S1057" s="14">
        <f t="shared" si="67"/>
        <v>42406.992418981477</v>
      </c>
      <c r="T1057">
        <f t="shared" si="68"/>
        <v>2016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5"/>
        <v>0</v>
      </c>
      <c r="P1058" t="e">
        <f t="shared" si="66"/>
        <v>#DIV/0!</v>
      </c>
      <c r="Q1058" s="10" t="s">
        <v>8329</v>
      </c>
      <c r="R1058" t="s">
        <v>8330</v>
      </c>
      <c r="S1058" s="14">
        <f t="shared" si="67"/>
        <v>42058.719641203701</v>
      </c>
      <c r="T1058">
        <f t="shared" si="68"/>
        <v>2015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5"/>
        <v>0</v>
      </c>
      <c r="P1059" t="e">
        <f t="shared" si="66"/>
        <v>#DIV/0!</v>
      </c>
      <c r="Q1059" s="10" t="s">
        <v>8329</v>
      </c>
      <c r="R1059" t="s">
        <v>8330</v>
      </c>
      <c r="S1059" s="14">
        <f t="shared" si="67"/>
        <v>42678.871331018512</v>
      </c>
      <c r="T1059">
        <f t="shared" si="68"/>
        <v>2016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5"/>
        <v>0</v>
      </c>
      <c r="P1060" t="e">
        <f t="shared" si="66"/>
        <v>#DIV/0!</v>
      </c>
      <c r="Q1060" s="10" t="s">
        <v>8329</v>
      </c>
      <c r="R1060" t="s">
        <v>8330</v>
      </c>
      <c r="S1060" s="14">
        <f t="shared" si="67"/>
        <v>42047.900960648149</v>
      </c>
      <c r="T1060">
        <f t="shared" si="68"/>
        <v>2015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5"/>
        <v>0</v>
      </c>
      <c r="P1061" t="e">
        <f t="shared" si="66"/>
        <v>#DIV/0!</v>
      </c>
      <c r="Q1061" s="10" t="s">
        <v>8329</v>
      </c>
      <c r="R1061" t="s">
        <v>8330</v>
      </c>
      <c r="S1061" s="14">
        <f t="shared" si="67"/>
        <v>42046.79</v>
      </c>
      <c r="T1061">
        <f t="shared" si="68"/>
        <v>2015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5"/>
        <v>1</v>
      </c>
      <c r="P1062">
        <f t="shared" si="66"/>
        <v>50</v>
      </c>
      <c r="Q1062" s="10" t="s">
        <v>8329</v>
      </c>
      <c r="R1062" t="s">
        <v>8330</v>
      </c>
      <c r="S1062" s="14">
        <f t="shared" si="67"/>
        <v>42079.913113425922</v>
      </c>
      <c r="T1062">
        <f t="shared" si="68"/>
        <v>2015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5"/>
        <v>0</v>
      </c>
      <c r="P1063" t="e">
        <f t="shared" si="66"/>
        <v>#DIV/0!</v>
      </c>
      <c r="Q1063" s="10" t="s">
        <v>8329</v>
      </c>
      <c r="R1063" t="s">
        <v>8330</v>
      </c>
      <c r="S1063" s="14">
        <f t="shared" si="67"/>
        <v>42432.276712962965</v>
      </c>
      <c r="T1063">
        <f t="shared" si="68"/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5"/>
        <v>95</v>
      </c>
      <c r="P1064">
        <f t="shared" si="66"/>
        <v>47.5</v>
      </c>
      <c r="Q1064" s="10" t="s">
        <v>8329</v>
      </c>
      <c r="R1064" t="s">
        <v>8330</v>
      </c>
      <c r="S1064" s="14">
        <f t="shared" si="67"/>
        <v>42556.807187500002</v>
      </c>
      <c r="T1064">
        <f t="shared" si="68"/>
        <v>2016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5"/>
        <v>0</v>
      </c>
      <c r="P1065" t="e">
        <f t="shared" si="66"/>
        <v>#DIV/0!</v>
      </c>
      <c r="Q1065" s="10" t="s">
        <v>8329</v>
      </c>
      <c r="R1065" t="s">
        <v>8330</v>
      </c>
      <c r="S1065" s="14">
        <f t="shared" si="67"/>
        <v>42583.030810185184</v>
      </c>
      <c r="T1065">
        <f t="shared" si="68"/>
        <v>2016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5"/>
        <v>9</v>
      </c>
      <c r="P1066">
        <f t="shared" si="66"/>
        <v>65.67</v>
      </c>
      <c r="Q1066" s="10" t="s">
        <v>8331</v>
      </c>
      <c r="R1066" t="s">
        <v>8332</v>
      </c>
      <c r="S1066" s="14">
        <f t="shared" si="67"/>
        <v>41417.228043981479</v>
      </c>
      <c r="T1066">
        <f t="shared" si="68"/>
        <v>2013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5"/>
        <v>3</v>
      </c>
      <c r="P1067">
        <f t="shared" si="66"/>
        <v>16.2</v>
      </c>
      <c r="Q1067" s="10" t="s">
        <v>8331</v>
      </c>
      <c r="R1067" t="s">
        <v>8332</v>
      </c>
      <c r="S1067" s="14">
        <f t="shared" si="67"/>
        <v>41661.381041666667</v>
      </c>
      <c r="T1067">
        <f t="shared" si="68"/>
        <v>2014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5"/>
        <v>3</v>
      </c>
      <c r="P1068">
        <f t="shared" si="66"/>
        <v>34.130000000000003</v>
      </c>
      <c r="Q1068" s="10" t="s">
        <v>8331</v>
      </c>
      <c r="R1068" t="s">
        <v>8332</v>
      </c>
      <c r="S1068" s="14">
        <f t="shared" si="67"/>
        <v>41445.962754629632</v>
      </c>
      <c r="T1068">
        <f t="shared" si="68"/>
        <v>2013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5"/>
        <v>26</v>
      </c>
      <c r="P1069">
        <f t="shared" si="66"/>
        <v>13</v>
      </c>
      <c r="Q1069" s="10" t="s">
        <v>8331</v>
      </c>
      <c r="R1069" t="s">
        <v>8332</v>
      </c>
      <c r="S1069" s="14">
        <f t="shared" si="67"/>
        <v>41599.855682870373</v>
      </c>
      <c r="T1069">
        <f t="shared" si="68"/>
        <v>2013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5"/>
        <v>0</v>
      </c>
      <c r="P1070">
        <f t="shared" si="66"/>
        <v>11.25</v>
      </c>
      <c r="Q1070" s="10" t="s">
        <v>8331</v>
      </c>
      <c r="R1070" t="s">
        <v>8332</v>
      </c>
      <c r="S1070" s="14">
        <f t="shared" si="67"/>
        <v>42440.371111111104</v>
      </c>
      <c r="T1070">
        <f t="shared" si="68"/>
        <v>2016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5"/>
        <v>39</v>
      </c>
      <c r="P1071">
        <f t="shared" si="66"/>
        <v>40.479999999999997</v>
      </c>
      <c r="Q1071" s="10" t="s">
        <v>8331</v>
      </c>
      <c r="R1071" t="s">
        <v>8332</v>
      </c>
      <c r="S1071" s="14">
        <f t="shared" si="67"/>
        <v>41572.229849537034</v>
      </c>
      <c r="T1071">
        <f t="shared" si="68"/>
        <v>2013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5"/>
        <v>1</v>
      </c>
      <c r="P1072">
        <f t="shared" si="66"/>
        <v>35</v>
      </c>
      <c r="Q1072" s="10" t="s">
        <v>8331</v>
      </c>
      <c r="R1072" t="s">
        <v>8332</v>
      </c>
      <c r="S1072" s="14">
        <f t="shared" si="67"/>
        <v>41163.011828703704</v>
      </c>
      <c r="T1072">
        <f t="shared" si="68"/>
        <v>2012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5"/>
        <v>0</v>
      </c>
      <c r="P1073" t="e">
        <f t="shared" si="66"/>
        <v>#DIV/0!</v>
      </c>
      <c r="Q1073" s="10" t="s">
        <v>8331</v>
      </c>
      <c r="R1073" t="s">
        <v>8332</v>
      </c>
      <c r="S1073" s="14">
        <f t="shared" si="67"/>
        <v>42295.753391203703</v>
      </c>
      <c r="T1073">
        <f t="shared" si="68"/>
        <v>2015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5"/>
        <v>0</v>
      </c>
      <c r="P1074">
        <f t="shared" si="66"/>
        <v>12.75</v>
      </c>
      <c r="Q1074" s="10" t="s">
        <v>8331</v>
      </c>
      <c r="R1074" t="s">
        <v>8332</v>
      </c>
      <c r="S1074" s="14">
        <f t="shared" si="67"/>
        <v>41645.832141203704</v>
      </c>
      <c r="T1074">
        <f t="shared" si="68"/>
        <v>2014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5"/>
        <v>1</v>
      </c>
      <c r="P1075">
        <f t="shared" si="66"/>
        <v>10</v>
      </c>
      <c r="Q1075" s="10" t="s">
        <v>8331</v>
      </c>
      <c r="R1075" t="s">
        <v>8332</v>
      </c>
      <c r="S1075" s="14">
        <f t="shared" si="67"/>
        <v>40802.964594907404</v>
      </c>
      <c r="T1075">
        <f t="shared" si="68"/>
        <v>2011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5"/>
        <v>6</v>
      </c>
      <c r="P1076">
        <f t="shared" si="66"/>
        <v>113.57</v>
      </c>
      <c r="Q1076" s="10" t="s">
        <v>8331</v>
      </c>
      <c r="R1076" t="s">
        <v>8332</v>
      </c>
      <c r="S1076" s="14">
        <f t="shared" si="67"/>
        <v>41613.172974537039</v>
      </c>
      <c r="T1076">
        <f t="shared" si="68"/>
        <v>2013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5"/>
        <v>5</v>
      </c>
      <c r="P1077">
        <f t="shared" si="66"/>
        <v>15</v>
      </c>
      <c r="Q1077" s="10" t="s">
        <v>8331</v>
      </c>
      <c r="R1077" t="s">
        <v>8332</v>
      </c>
      <c r="S1077" s="14">
        <f t="shared" si="67"/>
        <v>41005.904120370367</v>
      </c>
      <c r="T1077">
        <f t="shared" si="68"/>
        <v>2012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5"/>
        <v>63</v>
      </c>
      <c r="P1078">
        <f t="shared" si="66"/>
        <v>48.28</v>
      </c>
      <c r="Q1078" s="10" t="s">
        <v>8331</v>
      </c>
      <c r="R1078" t="s">
        <v>8332</v>
      </c>
      <c r="S1078" s="14">
        <f t="shared" si="67"/>
        <v>41838.377893518518</v>
      </c>
      <c r="T1078">
        <f t="shared" si="68"/>
        <v>2014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5"/>
        <v>29</v>
      </c>
      <c r="P1079">
        <f t="shared" si="66"/>
        <v>43.98</v>
      </c>
      <c r="Q1079" s="10" t="s">
        <v>8331</v>
      </c>
      <c r="R1079" t="s">
        <v>8332</v>
      </c>
      <c r="S1079" s="14">
        <f t="shared" si="67"/>
        <v>42353.16679398148</v>
      </c>
      <c r="T1079">
        <f t="shared" si="68"/>
        <v>2015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5"/>
        <v>8</v>
      </c>
      <c r="P1080">
        <f t="shared" si="66"/>
        <v>9</v>
      </c>
      <c r="Q1080" s="10" t="s">
        <v>8331</v>
      </c>
      <c r="R1080" t="s">
        <v>8332</v>
      </c>
      <c r="S1080" s="14">
        <f t="shared" si="67"/>
        <v>40701.195844907408</v>
      </c>
      <c r="T1080">
        <f t="shared" si="68"/>
        <v>2011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5"/>
        <v>3</v>
      </c>
      <c r="P1081">
        <f t="shared" si="66"/>
        <v>37.67</v>
      </c>
      <c r="Q1081" s="10" t="s">
        <v>8331</v>
      </c>
      <c r="R1081" t="s">
        <v>8332</v>
      </c>
      <c r="S1081" s="14">
        <f t="shared" si="67"/>
        <v>42479.566388888896</v>
      </c>
      <c r="T1081">
        <f t="shared" si="68"/>
        <v>2016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5"/>
        <v>9</v>
      </c>
      <c r="P1082">
        <f t="shared" si="66"/>
        <v>18.579999999999998</v>
      </c>
      <c r="Q1082" s="10" t="s">
        <v>8331</v>
      </c>
      <c r="R1082" t="s">
        <v>8332</v>
      </c>
      <c r="S1082" s="14">
        <f t="shared" si="67"/>
        <v>41740.138113425928</v>
      </c>
      <c r="T1082">
        <f t="shared" si="68"/>
        <v>2014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5"/>
        <v>0</v>
      </c>
      <c r="P1083">
        <f t="shared" si="66"/>
        <v>3</v>
      </c>
      <c r="Q1083" s="10" t="s">
        <v>8331</v>
      </c>
      <c r="R1083" t="s">
        <v>8332</v>
      </c>
      <c r="S1083" s="14">
        <f t="shared" si="67"/>
        <v>42002.926990740743</v>
      </c>
      <c r="T1083">
        <f t="shared" si="68"/>
        <v>2014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5"/>
        <v>1</v>
      </c>
      <c r="P1084">
        <f t="shared" si="66"/>
        <v>18.670000000000002</v>
      </c>
      <c r="Q1084" s="10" t="s">
        <v>8331</v>
      </c>
      <c r="R1084" t="s">
        <v>8332</v>
      </c>
      <c r="S1084" s="14">
        <f t="shared" si="67"/>
        <v>41101.906111111115</v>
      </c>
      <c r="T1084">
        <f t="shared" si="68"/>
        <v>2012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5"/>
        <v>1</v>
      </c>
      <c r="P1085">
        <f t="shared" si="66"/>
        <v>410</v>
      </c>
      <c r="Q1085" s="10" t="s">
        <v>8331</v>
      </c>
      <c r="R1085" t="s">
        <v>8332</v>
      </c>
      <c r="S1085" s="14">
        <f t="shared" si="67"/>
        <v>41793.659525462965</v>
      </c>
      <c r="T1085">
        <f t="shared" si="68"/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5"/>
        <v>0</v>
      </c>
      <c r="P1086" t="e">
        <f t="shared" si="66"/>
        <v>#DIV/0!</v>
      </c>
      <c r="Q1086" s="10" t="s">
        <v>8331</v>
      </c>
      <c r="R1086" t="s">
        <v>8332</v>
      </c>
      <c r="S1086" s="14">
        <f t="shared" si="67"/>
        <v>41829.912083333329</v>
      </c>
      <c r="T1086">
        <f t="shared" si="68"/>
        <v>2014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5"/>
        <v>3</v>
      </c>
      <c r="P1087">
        <f t="shared" si="66"/>
        <v>114</v>
      </c>
      <c r="Q1087" s="10" t="s">
        <v>8331</v>
      </c>
      <c r="R1087" t="s">
        <v>8332</v>
      </c>
      <c r="S1087" s="14">
        <f t="shared" si="67"/>
        <v>42413.671006944445</v>
      </c>
      <c r="T1087">
        <f t="shared" si="68"/>
        <v>2016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ref="O1088:O1151" si="69">ROUND(E1088/D1088*100,0)</f>
        <v>0</v>
      </c>
      <c r="P1088">
        <f t="shared" si="66"/>
        <v>7.5</v>
      </c>
      <c r="Q1088" s="10" t="s">
        <v>8331</v>
      </c>
      <c r="R1088" t="s">
        <v>8332</v>
      </c>
      <c r="S1088" s="14">
        <f t="shared" si="67"/>
        <v>41845.866793981484</v>
      </c>
      <c r="T1088">
        <f t="shared" si="68"/>
        <v>2014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9"/>
        <v>0</v>
      </c>
      <c r="P1089" t="e">
        <f t="shared" si="66"/>
        <v>#DIV/0!</v>
      </c>
      <c r="Q1089" s="10" t="s">
        <v>8331</v>
      </c>
      <c r="R1089" t="s">
        <v>8332</v>
      </c>
      <c r="S1089" s="14">
        <f t="shared" si="67"/>
        <v>41775.713969907411</v>
      </c>
      <c r="T1089">
        <f t="shared" si="68"/>
        <v>2014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9"/>
        <v>14</v>
      </c>
      <c r="P1090">
        <f t="shared" si="66"/>
        <v>43.42</v>
      </c>
      <c r="Q1090" s="10" t="s">
        <v>8331</v>
      </c>
      <c r="R1090" t="s">
        <v>8332</v>
      </c>
      <c r="S1090" s="14">
        <f t="shared" si="67"/>
        <v>41723.799386574072</v>
      </c>
      <c r="T1090">
        <f t="shared" si="68"/>
        <v>2014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9"/>
        <v>8</v>
      </c>
      <c r="P1091">
        <f t="shared" ref="P1091:P1154" si="70">ROUND(E1091/L1091,2)</f>
        <v>23.96</v>
      </c>
      <c r="Q1091" s="10" t="s">
        <v>8331</v>
      </c>
      <c r="R1091" t="s">
        <v>8332</v>
      </c>
      <c r="S1091" s="14">
        <f t="shared" ref="S1091:S1154" si="71">(((J1091/60)/60)/24)+DATE(1970,1,1)</f>
        <v>42151.189525462964</v>
      </c>
      <c r="T1091">
        <f t="shared" ref="T1091:T1154" si="72">YEAR(S1091)</f>
        <v>2015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9"/>
        <v>0</v>
      </c>
      <c r="P1092">
        <f t="shared" si="70"/>
        <v>5</v>
      </c>
      <c r="Q1092" s="10" t="s">
        <v>8331</v>
      </c>
      <c r="R1092" t="s">
        <v>8332</v>
      </c>
      <c r="S1092" s="14">
        <f t="shared" si="71"/>
        <v>42123.185798611114</v>
      </c>
      <c r="T1092">
        <f t="shared" si="72"/>
        <v>2015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9"/>
        <v>13</v>
      </c>
      <c r="P1093">
        <f t="shared" si="70"/>
        <v>12.5</v>
      </c>
      <c r="Q1093" s="10" t="s">
        <v>8331</v>
      </c>
      <c r="R1093" t="s">
        <v>8332</v>
      </c>
      <c r="S1093" s="14">
        <f t="shared" si="71"/>
        <v>42440.820277777777</v>
      </c>
      <c r="T1093">
        <f t="shared" si="72"/>
        <v>2016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9"/>
        <v>1</v>
      </c>
      <c r="P1094">
        <f t="shared" si="70"/>
        <v>3</v>
      </c>
      <c r="Q1094" s="10" t="s">
        <v>8331</v>
      </c>
      <c r="R1094" t="s">
        <v>8332</v>
      </c>
      <c r="S1094" s="14">
        <f t="shared" si="71"/>
        <v>41250.025902777779</v>
      </c>
      <c r="T1094">
        <f t="shared" si="72"/>
        <v>2012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9"/>
        <v>14</v>
      </c>
      <c r="P1095">
        <f t="shared" si="70"/>
        <v>10.56</v>
      </c>
      <c r="Q1095" s="10" t="s">
        <v>8331</v>
      </c>
      <c r="R1095" t="s">
        <v>8332</v>
      </c>
      <c r="S1095" s="14">
        <f t="shared" si="71"/>
        <v>42396.973807870367</v>
      </c>
      <c r="T1095">
        <f t="shared" si="72"/>
        <v>2016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9"/>
        <v>18</v>
      </c>
      <c r="P1096">
        <f t="shared" si="70"/>
        <v>122</v>
      </c>
      <c r="Q1096" s="10" t="s">
        <v>8331</v>
      </c>
      <c r="R1096" t="s">
        <v>8332</v>
      </c>
      <c r="S1096" s="14">
        <f t="shared" si="71"/>
        <v>40795.713344907403</v>
      </c>
      <c r="T1096">
        <f t="shared" si="72"/>
        <v>2011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9"/>
        <v>5</v>
      </c>
      <c r="P1097">
        <f t="shared" si="70"/>
        <v>267.81</v>
      </c>
      <c r="Q1097" s="10" t="s">
        <v>8331</v>
      </c>
      <c r="R1097" t="s">
        <v>8332</v>
      </c>
      <c r="S1097" s="14">
        <f t="shared" si="71"/>
        <v>41486.537268518521</v>
      </c>
      <c r="T1097">
        <f t="shared" si="72"/>
        <v>2013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9"/>
        <v>18</v>
      </c>
      <c r="P1098">
        <f t="shared" si="70"/>
        <v>74.209999999999994</v>
      </c>
      <c r="Q1098" s="10" t="s">
        <v>8331</v>
      </c>
      <c r="R1098" t="s">
        <v>8332</v>
      </c>
      <c r="S1098" s="14">
        <f t="shared" si="71"/>
        <v>41885.51798611111</v>
      </c>
      <c r="T1098">
        <f t="shared" si="72"/>
        <v>2014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9"/>
        <v>0</v>
      </c>
      <c r="P1099">
        <f t="shared" si="70"/>
        <v>6.71</v>
      </c>
      <c r="Q1099" s="10" t="s">
        <v>8331</v>
      </c>
      <c r="R1099" t="s">
        <v>8332</v>
      </c>
      <c r="S1099" s="14">
        <f t="shared" si="71"/>
        <v>41660.792557870373</v>
      </c>
      <c r="T1099">
        <f t="shared" si="72"/>
        <v>2014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9"/>
        <v>7</v>
      </c>
      <c r="P1100">
        <f t="shared" si="70"/>
        <v>81.95</v>
      </c>
      <c r="Q1100" s="10" t="s">
        <v>8331</v>
      </c>
      <c r="R1100" t="s">
        <v>8332</v>
      </c>
      <c r="S1100" s="14">
        <f t="shared" si="71"/>
        <v>41712.762673611112</v>
      </c>
      <c r="T1100">
        <f t="shared" si="72"/>
        <v>2014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9"/>
        <v>1</v>
      </c>
      <c r="P1101">
        <f t="shared" si="70"/>
        <v>25</v>
      </c>
      <c r="Q1101" s="10" t="s">
        <v>8331</v>
      </c>
      <c r="R1101" t="s">
        <v>8332</v>
      </c>
      <c r="S1101" s="14">
        <f t="shared" si="71"/>
        <v>42107.836435185185</v>
      </c>
      <c r="T1101">
        <f t="shared" si="72"/>
        <v>2015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9"/>
        <v>3</v>
      </c>
      <c r="P1102">
        <f t="shared" si="70"/>
        <v>10</v>
      </c>
      <c r="Q1102" s="10" t="s">
        <v>8331</v>
      </c>
      <c r="R1102" t="s">
        <v>8332</v>
      </c>
      <c r="S1102" s="14">
        <f t="shared" si="71"/>
        <v>42384.110775462963</v>
      </c>
      <c r="T1102">
        <f t="shared" si="72"/>
        <v>2016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9"/>
        <v>0</v>
      </c>
      <c r="P1103">
        <f t="shared" si="70"/>
        <v>6.83</v>
      </c>
      <c r="Q1103" s="10" t="s">
        <v>8331</v>
      </c>
      <c r="R1103" t="s">
        <v>8332</v>
      </c>
      <c r="S1103" s="14">
        <f t="shared" si="71"/>
        <v>42538.77243055556</v>
      </c>
      <c r="T1103">
        <f t="shared" si="72"/>
        <v>2016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9"/>
        <v>5</v>
      </c>
      <c r="P1104">
        <f t="shared" si="70"/>
        <v>17.71</v>
      </c>
      <c r="Q1104" s="10" t="s">
        <v>8331</v>
      </c>
      <c r="R1104" t="s">
        <v>8332</v>
      </c>
      <c r="S1104" s="14">
        <f t="shared" si="71"/>
        <v>41577.045428240745</v>
      </c>
      <c r="T1104">
        <f t="shared" si="72"/>
        <v>2013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9"/>
        <v>2</v>
      </c>
      <c r="P1105">
        <f t="shared" si="70"/>
        <v>16.2</v>
      </c>
      <c r="Q1105" s="10" t="s">
        <v>8331</v>
      </c>
      <c r="R1105" t="s">
        <v>8332</v>
      </c>
      <c r="S1105" s="14">
        <f t="shared" si="71"/>
        <v>42479.22210648148</v>
      </c>
      <c r="T1105">
        <f t="shared" si="72"/>
        <v>2016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9"/>
        <v>5</v>
      </c>
      <c r="P1106">
        <f t="shared" si="70"/>
        <v>80.3</v>
      </c>
      <c r="Q1106" s="10" t="s">
        <v>8331</v>
      </c>
      <c r="R1106" t="s">
        <v>8332</v>
      </c>
      <c r="S1106" s="14">
        <f t="shared" si="71"/>
        <v>41771.40996527778</v>
      </c>
      <c r="T1106">
        <f t="shared" si="72"/>
        <v>2014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9"/>
        <v>0</v>
      </c>
      <c r="P1107">
        <f t="shared" si="70"/>
        <v>71.55</v>
      </c>
      <c r="Q1107" s="10" t="s">
        <v>8331</v>
      </c>
      <c r="R1107" t="s">
        <v>8332</v>
      </c>
      <c r="S1107" s="14">
        <f t="shared" si="71"/>
        <v>41692.135729166665</v>
      </c>
      <c r="T1107">
        <f t="shared" si="72"/>
        <v>2014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9"/>
        <v>41</v>
      </c>
      <c r="P1108">
        <f t="shared" si="70"/>
        <v>23.57</v>
      </c>
      <c r="Q1108" s="10" t="s">
        <v>8331</v>
      </c>
      <c r="R1108" t="s">
        <v>8332</v>
      </c>
      <c r="S1108" s="14">
        <f t="shared" si="71"/>
        <v>40973.740451388891</v>
      </c>
      <c r="T1108">
        <f t="shared" si="72"/>
        <v>2012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9"/>
        <v>0</v>
      </c>
      <c r="P1109" t="e">
        <f t="shared" si="70"/>
        <v>#DIV/0!</v>
      </c>
      <c r="Q1109" s="10" t="s">
        <v>8331</v>
      </c>
      <c r="R1109" t="s">
        <v>8332</v>
      </c>
      <c r="S1109" s="14">
        <f t="shared" si="71"/>
        <v>41813.861388888887</v>
      </c>
      <c r="T1109">
        <f t="shared" si="72"/>
        <v>2014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9"/>
        <v>3</v>
      </c>
      <c r="P1110">
        <f t="shared" si="70"/>
        <v>34.880000000000003</v>
      </c>
      <c r="Q1110" s="10" t="s">
        <v>8331</v>
      </c>
      <c r="R1110" t="s">
        <v>8332</v>
      </c>
      <c r="S1110" s="14">
        <f t="shared" si="71"/>
        <v>40952.636979166666</v>
      </c>
      <c r="T1110">
        <f t="shared" si="72"/>
        <v>2012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9"/>
        <v>0</v>
      </c>
      <c r="P1111">
        <f t="shared" si="70"/>
        <v>15</v>
      </c>
      <c r="Q1111" s="10" t="s">
        <v>8331</v>
      </c>
      <c r="R1111" t="s">
        <v>8332</v>
      </c>
      <c r="S1111" s="14">
        <f t="shared" si="71"/>
        <v>42662.752199074079</v>
      </c>
      <c r="T1111">
        <f t="shared" si="72"/>
        <v>2016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9"/>
        <v>1</v>
      </c>
      <c r="P1112">
        <f t="shared" si="70"/>
        <v>23.18</v>
      </c>
      <c r="Q1112" s="10" t="s">
        <v>8331</v>
      </c>
      <c r="R1112" t="s">
        <v>8332</v>
      </c>
      <c r="S1112" s="14">
        <f t="shared" si="71"/>
        <v>41220.933124999996</v>
      </c>
      <c r="T1112">
        <f t="shared" si="72"/>
        <v>2012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9"/>
        <v>0</v>
      </c>
      <c r="P1113">
        <f t="shared" si="70"/>
        <v>1</v>
      </c>
      <c r="Q1113" s="10" t="s">
        <v>8331</v>
      </c>
      <c r="R1113" t="s">
        <v>8332</v>
      </c>
      <c r="S1113" s="14">
        <f t="shared" si="71"/>
        <v>42347.203587962969</v>
      </c>
      <c r="T1113">
        <f t="shared" si="72"/>
        <v>2015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9"/>
        <v>36</v>
      </c>
      <c r="P1114">
        <f t="shared" si="70"/>
        <v>100.23</v>
      </c>
      <c r="Q1114" s="10" t="s">
        <v>8331</v>
      </c>
      <c r="R1114" t="s">
        <v>8332</v>
      </c>
      <c r="S1114" s="14">
        <f t="shared" si="71"/>
        <v>41963.759386574078</v>
      </c>
      <c r="T1114">
        <f t="shared" si="72"/>
        <v>2014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9"/>
        <v>1</v>
      </c>
      <c r="P1115">
        <f t="shared" si="70"/>
        <v>5</v>
      </c>
      <c r="Q1115" s="10" t="s">
        <v>8331</v>
      </c>
      <c r="R1115" t="s">
        <v>8332</v>
      </c>
      <c r="S1115" s="14">
        <f t="shared" si="71"/>
        <v>41835.977083333331</v>
      </c>
      <c r="T1115">
        <f t="shared" si="72"/>
        <v>2014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9"/>
        <v>0</v>
      </c>
      <c r="P1116">
        <f t="shared" si="70"/>
        <v>3.33</v>
      </c>
      <c r="Q1116" s="10" t="s">
        <v>8331</v>
      </c>
      <c r="R1116" t="s">
        <v>8332</v>
      </c>
      <c r="S1116" s="14">
        <f t="shared" si="71"/>
        <v>41526.345914351856</v>
      </c>
      <c r="T1116">
        <f t="shared" si="72"/>
        <v>2013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9"/>
        <v>0</v>
      </c>
      <c r="P1117">
        <f t="shared" si="70"/>
        <v>13.25</v>
      </c>
      <c r="Q1117" s="10" t="s">
        <v>8331</v>
      </c>
      <c r="R1117" t="s">
        <v>8332</v>
      </c>
      <c r="S1117" s="14">
        <f t="shared" si="71"/>
        <v>42429.695543981477</v>
      </c>
      <c r="T1117">
        <f t="shared" si="72"/>
        <v>2016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9"/>
        <v>0</v>
      </c>
      <c r="P1118">
        <f t="shared" si="70"/>
        <v>17.850000000000001</v>
      </c>
      <c r="Q1118" s="10" t="s">
        <v>8331</v>
      </c>
      <c r="R1118" t="s">
        <v>8332</v>
      </c>
      <c r="S1118" s="14">
        <f t="shared" si="71"/>
        <v>41009.847314814811</v>
      </c>
      <c r="T1118">
        <f t="shared" si="72"/>
        <v>2012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9"/>
        <v>8</v>
      </c>
      <c r="P1119">
        <f t="shared" si="70"/>
        <v>10.38</v>
      </c>
      <c r="Q1119" s="10" t="s">
        <v>8331</v>
      </c>
      <c r="R1119" t="s">
        <v>8332</v>
      </c>
      <c r="S1119" s="14">
        <f t="shared" si="71"/>
        <v>42333.598530092597</v>
      </c>
      <c r="T1119">
        <f t="shared" si="72"/>
        <v>2015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9"/>
        <v>2</v>
      </c>
      <c r="P1120">
        <f t="shared" si="70"/>
        <v>36.33</v>
      </c>
      <c r="Q1120" s="10" t="s">
        <v>8331</v>
      </c>
      <c r="R1120" t="s">
        <v>8332</v>
      </c>
      <c r="S1120" s="14">
        <f t="shared" si="71"/>
        <v>41704.16642361111</v>
      </c>
      <c r="T1120">
        <f t="shared" si="72"/>
        <v>2014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9"/>
        <v>0</v>
      </c>
      <c r="P1121">
        <f t="shared" si="70"/>
        <v>5</v>
      </c>
      <c r="Q1121" s="10" t="s">
        <v>8331</v>
      </c>
      <c r="R1121" t="s">
        <v>8332</v>
      </c>
      <c r="S1121" s="14">
        <f t="shared" si="71"/>
        <v>41722.792407407411</v>
      </c>
      <c r="T1121">
        <f t="shared" si="72"/>
        <v>2014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9"/>
        <v>0</v>
      </c>
      <c r="P1122" t="e">
        <f t="shared" si="70"/>
        <v>#DIV/0!</v>
      </c>
      <c r="Q1122" s="10" t="s">
        <v>8331</v>
      </c>
      <c r="R1122" t="s">
        <v>8332</v>
      </c>
      <c r="S1122" s="14">
        <f t="shared" si="71"/>
        <v>40799.872685185182</v>
      </c>
      <c r="T1122">
        <f t="shared" si="72"/>
        <v>2011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9"/>
        <v>0</v>
      </c>
      <c r="P1123">
        <f t="shared" si="70"/>
        <v>5.8</v>
      </c>
      <c r="Q1123" s="10" t="s">
        <v>8331</v>
      </c>
      <c r="R1123" t="s">
        <v>8332</v>
      </c>
      <c r="S1123" s="14">
        <f t="shared" si="71"/>
        <v>42412.934212962966</v>
      </c>
      <c r="T1123">
        <f t="shared" si="72"/>
        <v>2016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9"/>
        <v>0</v>
      </c>
      <c r="P1124" t="e">
        <f t="shared" si="70"/>
        <v>#DIV/0!</v>
      </c>
      <c r="Q1124" s="10" t="s">
        <v>8331</v>
      </c>
      <c r="R1124" t="s">
        <v>8332</v>
      </c>
      <c r="S1124" s="14">
        <f t="shared" si="71"/>
        <v>41410.703993055555</v>
      </c>
      <c r="T1124">
        <f t="shared" si="72"/>
        <v>2013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9"/>
        <v>0</v>
      </c>
      <c r="P1125">
        <f t="shared" si="70"/>
        <v>3.67</v>
      </c>
      <c r="Q1125" s="10" t="s">
        <v>8331</v>
      </c>
      <c r="R1125" t="s">
        <v>8332</v>
      </c>
      <c r="S1125" s="14">
        <f t="shared" si="71"/>
        <v>41718.5237037037</v>
      </c>
      <c r="T1125">
        <f t="shared" si="72"/>
        <v>2014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9"/>
        <v>0</v>
      </c>
      <c r="P1126">
        <f t="shared" si="70"/>
        <v>60.71</v>
      </c>
      <c r="Q1126" s="10" t="s">
        <v>8331</v>
      </c>
      <c r="R1126" t="s">
        <v>8333</v>
      </c>
      <c r="S1126" s="14">
        <f t="shared" si="71"/>
        <v>42094.667256944449</v>
      </c>
      <c r="T1126">
        <f t="shared" si="72"/>
        <v>2015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9"/>
        <v>0</v>
      </c>
      <c r="P1127" t="e">
        <f t="shared" si="70"/>
        <v>#DIV/0!</v>
      </c>
      <c r="Q1127" s="10" t="s">
        <v>8331</v>
      </c>
      <c r="R1127" t="s">
        <v>8333</v>
      </c>
      <c r="S1127" s="14">
        <f t="shared" si="71"/>
        <v>42212.624189814815</v>
      </c>
      <c r="T1127">
        <f t="shared" si="72"/>
        <v>2015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9"/>
        <v>1</v>
      </c>
      <c r="P1128">
        <f t="shared" si="70"/>
        <v>5</v>
      </c>
      <c r="Q1128" s="10" t="s">
        <v>8331</v>
      </c>
      <c r="R1128" t="s">
        <v>8333</v>
      </c>
      <c r="S1128" s="14">
        <f t="shared" si="71"/>
        <v>42535.327476851846</v>
      </c>
      <c r="T1128">
        <f t="shared" si="72"/>
        <v>2016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9"/>
        <v>2</v>
      </c>
      <c r="P1129">
        <f t="shared" si="70"/>
        <v>25.43</v>
      </c>
      <c r="Q1129" s="10" t="s">
        <v>8331</v>
      </c>
      <c r="R1129" t="s">
        <v>8333</v>
      </c>
      <c r="S1129" s="14">
        <f t="shared" si="71"/>
        <v>41926.854166666664</v>
      </c>
      <c r="T1129">
        <f t="shared" si="72"/>
        <v>2014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9"/>
        <v>0</v>
      </c>
      <c r="P1130">
        <f t="shared" si="70"/>
        <v>1</v>
      </c>
      <c r="Q1130" s="10" t="s">
        <v>8331</v>
      </c>
      <c r="R1130" t="s">
        <v>8333</v>
      </c>
      <c r="S1130" s="14">
        <f t="shared" si="71"/>
        <v>41828.649502314816</v>
      </c>
      <c r="T1130">
        <f t="shared" si="72"/>
        <v>2014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9"/>
        <v>0</v>
      </c>
      <c r="P1131">
        <f t="shared" si="70"/>
        <v>10.5</v>
      </c>
      <c r="Q1131" s="10" t="s">
        <v>8331</v>
      </c>
      <c r="R1131" t="s">
        <v>8333</v>
      </c>
      <c r="S1131" s="14">
        <f t="shared" si="71"/>
        <v>42496.264965277776</v>
      </c>
      <c r="T1131">
        <f t="shared" si="72"/>
        <v>2016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9"/>
        <v>0</v>
      </c>
      <c r="P1132">
        <f t="shared" si="70"/>
        <v>3.67</v>
      </c>
      <c r="Q1132" s="10" t="s">
        <v>8331</v>
      </c>
      <c r="R1132" t="s">
        <v>8333</v>
      </c>
      <c r="S1132" s="14">
        <f t="shared" si="71"/>
        <v>41908.996527777781</v>
      </c>
      <c r="T1132">
        <f t="shared" si="72"/>
        <v>2014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9"/>
        <v>0</v>
      </c>
      <c r="P1133" t="e">
        <f t="shared" si="70"/>
        <v>#DIV/0!</v>
      </c>
      <c r="Q1133" s="10" t="s">
        <v>8331</v>
      </c>
      <c r="R1133" t="s">
        <v>8333</v>
      </c>
      <c r="S1133" s="14">
        <f t="shared" si="71"/>
        <v>42332.908194444448</v>
      </c>
      <c r="T1133">
        <f t="shared" si="72"/>
        <v>2015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9"/>
        <v>14</v>
      </c>
      <c r="P1134">
        <f t="shared" si="70"/>
        <v>110.62</v>
      </c>
      <c r="Q1134" s="10" t="s">
        <v>8331</v>
      </c>
      <c r="R1134" t="s">
        <v>8333</v>
      </c>
      <c r="S1134" s="14">
        <f t="shared" si="71"/>
        <v>42706.115405092598</v>
      </c>
      <c r="T1134">
        <f t="shared" si="72"/>
        <v>2016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9"/>
        <v>1</v>
      </c>
      <c r="P1135">
        <f t="shared" si="70"/>
        <v>20</v>
      </c>
      <c r="Q1135" s="10" t="s">
        <v>8331</v>
      </c>
      <c r="R1135" t="s">
        <v>8333</v>
      </c>
      <c r="S1135" s="14">
        <f t="shared" si="71"/>
        <v>41821.407187500001</v>
      </c>
      <c r="T1135">
        <f t="shared" si="72"/>
        <v>2014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9"/>
        <v>0</v>
      </c>
      <c r="P1136">
        <f t="shared" si="70"/>
        <v>1</v>
      </c>
      <c r="Q1136" s="10" t="s">
        <v>8331</v>
      </c>
      <c r="R1136" t="s">
        <v>8333</v>
      </c>
      <c r="S1136" s="14">
        <f t="shared" si="71"/>
        <v>41958.285046296296</v>
      </c>
      <c r="T1136">
        <f t="shared" si="72"/>
        <v>2014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9"/>
        <v>5</v>
      </c>
      <c r="P1137">
        <f t="shared" si="70"/>
        <v>50</v>
      </c>
      <c r="Q1137" s="10" t="s">
        <v>8331</v>
      </c>
      <c r="R1137" t="s">
        <v>8333</v>
      </c>
      <c r="S1137" s="14">
        <f t="shared" si="71"/>
        <v>42558.989513888882</v>
      </c>
      <c r="T1137">
        <f t="shared" si="72"/>
        <v>2016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9"/>
        <v>6</v>
      </c>
      <c r="P1138">
        <f t="shared" si="70"/>
        <v>45</v>
      </c>
      <c r="Q1138" s="10" t="s">
        <v>8331</v>
      </c>
      <c r="R1138" t="s">
        <v>8333</v>
      </c>
      <c r="S1138" s="14">
        <f t="shared" si="71"/>
        <v>42327.671631944439</v>
      </c>
      <c r="T1138">
        <f t="shared" si="72"/>
        <v>2015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9"/>
        <v>40</v>
      </c>
      <c r="P1139">
        <f t="shared" si="70"/>
        <v>253.21</v>
      </c>
      <c r="Q1139" s="10" t="s">
        <v>8331</v>
      </c>
      <c r="R1139" t="s">
        <v>8333</v>
      </c>
      <c r="S1139" s="14">
        <f t="shared" si="71"/>
        <v>42453.819687499999</v>
      </c>
      <c r="T1139">
        <f t="shared" si="72"/>
        <v>2016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9"/>
        <v>0</v>
      </c>
      <c r="P1140">
        <f t="shared" si="70"/>
        <v>31.25</v>
      </c>
      <c r="Q1140" s="10" t="s">
        <v>8331</v>
      </c>
      <c r="R1140" t="s">
        <v>8333</v>
      </c>
      <c r="S1140" s="14">
        <f t="shared" si="71"/>
        <v>42736.9066087963</v>
      </c>
      <c r="T1140">
        <f t="shared" si="72"/>
        <v>2017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9"/>
        <v>0</v>
      </c>
      <c r="P1141">
        <f t="shared" si="70"/>
        <v>5</v>
      </c>
      <c r="Q1141" s="10" t="s">
        <v>8331</v>
      </c>
      <c r="R1141" t="s">
        <v>8333</v>
      </c>
      <c r="S1141" s="14">
        <f t="shared" si="71"/>
        <v>41975.347523148142</v>
      </c>
      <c r="T1141">
        <f t="shared" si="72"/>
        <v>2014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9"/>
        <v>0</v>
      </c>
      <c r="P1142" t="e">
        <f t="shared" si="70"/>
        <v>#DIV/0!</v>
      </c>
      <c r="Q1142" s="10" t="s">
        <v>8331</v>
      </c>
      <c r="R1142" t="s">
        <v>8333</v>
      </c>
      <c r="S1142" s="14">
        <f t="shared" si="71"/>
        <v>42192.462048611109</v>
      </c>
      <c r="T1142">
        <f t="shared" si="72"/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9"/>
        <v>0</v>
      </c>
      <c r="P1143" t="e">
        <f t="shared" si="70"/>
        <v>#DIV/0!</v>
      </c>
      <c r="Q1143" s="10" t="s">
        <v>8331</v>
      </c>
      <c r="R1143" t="s">
        <v>8333</v>
      </c>
      <c r="S1143" s="14">
        <f t="shared" si="71"/>
        <v>42164.699652777781</v>
      </c>
      <c r="T1143">
        <f t="shared" si="72"/>
        <v>2015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9"/>
        <v>0</v>
      </c>
      <c r="P1144" t="e">
        <f t="shared" si="70"/>
        <v>#DIV/0!</v>
      </c>
      <c r="Q1144" s="10" t="s">
        <v>8331</v>
      </c>
      <c r="R1144" t="s">
        <v>8333</v>
      </c>
      <c r="S1144" s="14">
        <f t="shared" si="71"/>
        <v>42022.006099537044</v>
      </c>
      <c r="T1144">
        <f t="shared" si="72"/>
        <v>2015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9"/>
        <v>0</v>
      </c>
      <c r="P1145">
        <f t="shared" si="70"/>
        <v>23.25</v>
      </c>
      <c r="Q1145" s="10" t="s">
        <v>8331</v>
      </c>
      <c r="R1145" t="s">
        <v>8333</v>
      </c>
      <c r="S1145" s="14">
        <f t="shared" si="71"/>
        <v>42325.19358796296</v>
      </c>
      <c r="T1145">
        <f t="shared" si="72"/>
        <v>2015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9"/>
        <v>0</v>
      </c>
      <c r="P1146" t="e">
        <f t="shared" si="70"/>
        <v>#DIV/0!</v>
      </c>
      <c r="Q1146" s="10" t="s">
        <v>8334</v>
      </c>
      <c r="R1146" t="s">
        <v>8335</v>
      </c>
      <c r="S1146" s="14">
        <f t="shared" si="71"/>
        <v>42093.181944444441</v>
      </c>
      <c r="T1146">
        <f t="shared" si="72"/>
        <v>2015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9"/>
        <v>0</v>
      </c>
      <c r="P1147">
        <f t="shared" si="70"/>
        <v>100</v>
      </c>
      <c r="Q1147" s="10" t="s">
        <v>8334</v>
      </c>
      <c r="R1147" t="s">
        <v>8335</v>
      </c>
      <c r="S1147" s="14">
        <f t="shared" si="71"/>
        <v>41854.747592592597</v>
      </c>
      <c r="T1147">
        <f t="shared" si="72"/>
        <v>2014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9"/>
        <v>9</v>
      </c>
      <c r="P1148">
        <f t="shared" si="70"/>
        <v>44.17</v>
      </c>
      <c r="Q1148" s="10" t="s">
        <v>8334</v>
      </c>
      <c r="R1148" t="s">
        <v>8335</v>
      </c>
      <c r="S1148" s="14">
        <f t="shared" si="71"/>
        <v>41723.9533912037</v>
      </c>
      <c r="T1148">
        <f t="shared" si="72"/>
        <v>2014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9"/>
        <v>0</v>
      </c>
      <c r="P1149" t="e">
        <f t="shared" si="70"/>
        <v>#DIV/0!</v>
      </c>
      <c r="Q1149" s="10" t="s">
        <v>8334</v>
      </c>
      <c r="R1149" t="s">
        <v>8335</v>
      </c>
      <c r="S1149" s="14">
        <f t="shared" si="71"/>
        <v>41871.972025462965</v>
      </c>
      <c r="T1149">
        <f t="shared" si="72"/>
        <v>2014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9"/>
        <v>0</v>
      </c>
      <c r="P1150">
        <f t="shared" si="70"/>
        <v>24.33</v>
      </c>
      <c r="Q1150" s="10" t="s">
        <v>8334</v>
      </c>
      <c r="R1150" t="s">
        <v>8335</v>
      </c>
      <c r="S1150" s="14">
        <f t="shared" si="71"/>
        <v>42675.171076388884</v>
      </c>
      <c r="T1150">
        <f t="shared" si="72"/>
        <v>2016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9"/>
        <v>0</v>
      </c>
      <c r="P1151">
        <f t="shared" si="70"/>
        <v>37.5</v>
      </c>
      <c r="Q1151" s="10" t="s">
        <v>8334</v>
      </c>
      <c r="R1151" t="s">
        <v>8335</v>
      </c>
      <c r="S1151" s="14">
        <f t="shared" si="71"/>
        <v>42507.71025462963</v>
      </c>
      <c r="T1151">
        <f t="shared" si="72"/>
        <v>2016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ref="O1152:O1215" si="73">ROUND(E1152/D1152*100,0)</f>
        <v>10</v>
      </c>
      <c r="P1152">
        <f t="shared" si="70"/>
        <v>42</v>
      </c>
      <c r="Q1152" s="10" t="s">
        <v>8334</v>
      </c>
      <c r="R1152" t="s">
        <v>8335</v>
      </c>
      <c r="S1152" s="14">
        <f t="shared" si="71"/>
        <v>42317.954571759255</v>
      </c>
      <c r="T1152">
        <f t="shared" si="72"/>
        <v>2015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73"/>
        <v>0</v>
      </c>
      <c r="P1153" t="e">
        <f t="shared" si="70"/>
        <v>#DIV/0!</v>
      </c>
      <c r="Q1153" s="10" t="s">
        <v>8334</v>
      </c>
      <c r="R1153" t="s">
        <v>8335</v>
      </c>
      <c r="S1153" s="14">
        <f t="shared" si="71"/>
        <v>42224.102581018517</v>
      </c>
      <c r="T1153">
        <f t="shared" si="72"/>
        <v>2015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73"/>
        <v>6</v>
      </c>
      <c r="P1154">
        <f t="shared" si="70"/>
        <v>60.73</v>
      </c>
      <c r="Q1154" s="10" t="s">
        <v>8334</v>
      </c>
      <c r="R1154" t="s">
        <v>8335</v>
      </c>
      <c r="S1154" s="14">
        <f t="shared" si="71"/>
        <v>42109.709629629629</v>
      </c>
      <c r="T1154">
        <f t="shared" si="72"/>
        <v>2015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3"/>
        <v>1</v>
      </c>
      <c r="P1155">
        <f t="shared" ref="P1155:P1218" si="74">ROUND(E1155/L1155,2)</f>
        <v>50</v>
      </c>
      <c r="Q1155" s="10" t="s">
        <v>8334</v>
      </c>
      <c r="R1155" t="s">
        <v>8335</v>
      </c>
      <c r="S1155" s="14">
        <f t="shared" ref="S1155:S1218" si="75">(((J1155/60)/60)/24)+DATE(1970,1,1)</f>
        <v>42143.714178240742</v>
      </c>
      <c r="T1155">
        <f t="shared" ref="T1155:T1218" si="76">YEAR(S1155)</f>
        <v>2015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3"/>
        <v>7</v>
      </c>
      <c r="P1156">
        <f t="shared" si="74"/>
        <v>108.33</v>
      </c>
      <c r="Q1156" s="10" t="s">
        <v>8334</v>
      </c>
      <c r="R1156" t="s">
        <v>8335</v>
      </c>
      <c r="S1156" s="14">
        <f t="shared" si="75"/>
        <v>42223.108865740738</v>
      </c>
      <c r="T1156">
        <f t="shared" si="76"/>
        <v>2015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3"/>
        <v>1</v>
      </c>
      <c r="P1157">
        <f t="shared" si="74"/>
        <v>23.5</v>
      </c>
      <c r="Q1157" s="10" t="s">
        <v>8334</v>
      </c>
      <c r="R1157" t="s">
        <v>8335</v>
      </c>
      <c r="S1157" s="14">
        <f t="shared" si="75"/>
        <v>41835.763981481483</v>
      </c>
      <c r="T1157">
        <f t="shared" si="76"/>
        <v>2014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3"/>
        <v>0</v>
      </c>
      <c r="P1158" t="e">
        <f t="shared" si="74"/>
        <v>#DIV/0!</v>
      </c>
      <c r="Q1158" s="10" t="s">
        <v>8334</v>
      </c>
      <c r="R1158" t="s">
        <v>8335</v>
      </c>
      <c r="S1158" s="14">
        <f t="shared" si="75"/>
        <v>42029.07131944444</v>
      </c>
      <c r="T1158">
        <f t="shared" si="76"/>
        <v>2015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3"/>
        <v>2</v>
      </c>
      <c r="P1159">
        <f t="shared" si="74"/>
        <v>50.33</v>
      </c>
      <c r="Q1159" s="10" t="s">
        <v>8334</v>
      </c>
      <c r="R1159" t="s">
        <v>8335</v>
      </c>
      <c r="S1159" s="14">
        <f t="shared" si="75"/>
        <v>41918.628240740742</v>
      </c>
      <c r="T1159">
        <f t="shared" si="76"/>
        <v>2014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3"/>
        <v>0</v>
      </c>
      <c r="P1160">
        <f t="shared" si="74"/>
        <v>11.67</v>
      </c>
      <c r="Q1160" s="10" t="s">
        <v>8334</v>
      </c>
      <c r="R1160" t="s">
        <v>8335</v>
      </c>
      <c r="S1160" s="14">
        <f t="shared" si="75"/>
        <v>41952.09175925926</v>
      </c>
      <c r="T1160">
        <f t="shared" si="76"/>
        <v>2014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3"/>
        <v>0</v>
      </c>
      <c r="P1161" t="e">
        <f t="shared" si="74"/>
        <v>#DIV/0!</v>
      </c>
      <c r="Q1161" s="10" t="s">
        <v>8334</v>
      </c>
      <c r="R1161" t="s">
        <v>8335</v>
      </c>
      <c r="S1161" s="14">
        <f t="shared" si="75"/>
        <v>42154.726446759261</v>
      </c>
      <c r="T1161">
        <f t="shared" si="76"/>
        <v>2015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3"/>
        <v>4</v>
      </c>
      <c r="P1162">
        <f t="shared" si="74"/>
        <v>60.79</v>
      </c>
      <c r="Q1162" s="10" t="s">
        <v>8334</v>
      </c>
      <c r="R1162" t="s">
        <v>8335</v>
      </c>
      <c r="S1162" s="14">
        <f t="shared" si="75"/>
        <v>42061.154930555553</v>
      </c>
      <c r="T1162">
        <f t="shared" si="76"/>
        <v>2015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3"/>
        <v>0</v>
      </c>
      <c r="P1163" t="e">
        <f t="shared" si="74"/>
        <v>#DIV/0!</v>
      </c>
      <c r="Q1163" s="10" t="s">
        <v>8334</v>
      </c>
      <c r="R1163" t="s">
        <v>8335</v>
      </c>
      <c r="S1163" s="14">
        <f t="shared" si="75"/>
        <v>42122.629502314812</v>
      </c>
      <c r="T1163">
        <f t="shared" si="76"/>
        <v>2015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3"/>
        <v>0</v>
      </c>
      <c r="P1164">
        <f t="shared" si="74"/>
        <v>17.5</v>
      </c>
      <c r="Q1164" s="10" t="s">
        <v>8334</v>
      </c>
      <c r="R1164" t="s">
        <v>8335</v>
      </c>
      <c r="S1164" s="14">
        <f t="shared" si="75"/>
        <v>41876.683611111112</v>
      </c>
      <c r="T1164">
        <f t="shared" si="76"/>
        <v>2014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3"/>
        <v>0</v>
      </c>
      <c r="P1165" t="e">
        <f t="shared" si="74"/>
        <v>#DIV/0!</v>
      </c>
      <c r="Q1165" s="10" t="s">
        <v>8334</v>
      </c>
      <c r="R1165" t="s">
        <v>8335</v>
      </c>
      <c r="S1165" s="14">
        <f t="shared" si="75"/>
        <v>41830.723611111112</v>
      </c>
      <c r="T1165">
        <f t="shared" si="76"/>
        <v>2014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3"/>
        <v>0</v>
      </c>
      <c r="P1166" t="e">
        <f t="shared" si="74"/>
        <v>#DIV/0!</v>
      </c>
      <c r="Q1166" s="10" t="s">
        <v>8334</v>
      </c>
      <c r="R1166" t="s">
        <v>8335</v>
      </c>
      <c r="S1166" s="14">
        <f t="shared" si="75"/>
        <v>42509.724328703705</v>
      </c>
      <c r="T1166">
        <f t="shared" si="76"/>
        <v>2016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3"/>
        <v>21</v>
      </c>
      <c r="P1167">
        <f t="shared" si="74"/>
        <v>82.82</v>
      </c>
      <c r="Q1167" s="10" t="s">
        <v>8334</v>
      </c>
      <c r="R1167" t="s">
        <v>8335</v>
      </c>
      <c r="S1167" s="14">
        <f t="shared" si="75"/>
        <v>41792.214467592588</v>
      </c>
      <c r="T1167">
        <f t="shared" si="76"/>
        <v>2014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3"/>
        <v>19</v>
      </c>
      <c r="P1168">
        <f t="shared" si="74"/>
        <v>358.88</v>
      </c>
      <c r="Q1168" s="10" t="s">
        <v>8334</v>
      </c>
      <c r="R1168" t="s">
        <v>8335</v>
      </c>
      <c r="S1168" s="14">
        <f t="shared" si="75"/>
        <v>42150.485439814816</v>
      </c>
      <c r="T1168">
        <f t="shared" si="76"/>
        <v>2015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3"/>
        <v>2</v>
      </c>
      <c r="P1169">
        <f t="shared" si="74"/>
        <v>61.19</v>
      </c>
      <c r="Q1169" s="10" t="s">
        <v>8334</v>
      </c>
      <c r="R1169" t="s">
        <v>8335</v>
      </c>
      <c r="S1169" s="14">
        <f t="shared" si="75"/>
        <v>41863.734895833331</v>
      </c>
      <c r="T1169">
        <f t="shared" si="76"/>
        <v>2014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3"/>
        <v>6</v>
      </c>
      <c r="P1170">
        <f t="shared" si="74"/>
        <v>340</v>
      </c>
      <c r="Q1170" s="10" t="s">
        <v>8334</v>
      </c>
      <c r="R1170" t="s">
        <v>8335</v>
      </c>
      <c r="S1170" s="14">
        <f t="shared" si="75"/>
        <v>42605.053993055553</v>
      </c>
      <c r="T1170">
        <f t="shared" si="76"/>
        <v>2016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3"/>
        <v>0</v>
      </c>
      <c r="P1171">
        <f t="shared" si="74"/>
        <v>5.67</v>
      </c>
      <c r="Q1171" s="10" t="s">
        <v>8334</v>
      </c>
      <c r="R1171" t="s">
        <v>8335</v>
      </c>
      <c r="S1171" s="14">
        <f t="shared" si="75"/>
        <v>42027.353738425925</v>
      </c>
      <c r="T1171">
        <f t="shared" si="76"/>
        <v>2015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3"/>
        <v>0</v>
      </c>
      <c r="P1172">
        <f t="shared" si="74"/>
        <v>50</v>
      </c>
      <c r="Q1172" s="10" t="s">
        <v>8334</v>
      </c>
      <c r="R1172" t="s">
        <v>8335</v>
      </c>
      <c r="S1172" s="14">
        <f t="shared" si="75"/>
        <v>42124.893182870372</v>
      </c>
      <c r="T1172">
        <f t="shared" si="76"/>
        <v>2015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3"/>
        <v>0</v>
      </c>
      <c r="P1173">
        <f t="shared" si="74"/>
        <v>25</v>
      </c>
      <c r="Q1173" s="10" t="s">
        <v>8334</v>
      </c>
      <c r="R1173" t="s">
        <v>8335</v>
      </c>
      <c r="S1173" s="14">
        <f t="shared" si="75"/>
        <v>41938.804710648146</v>
      </c>
      <c r="T1173">
        <f t="shared" si="76"/>
        <v>2014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3"/>
        <v>0</v>
      </c>
      <c r="P1174" t="e">
        <f t="shared" si="74"/>
        <v>#DIV/0!</v>
      </c>
      <c r="Q1174" s="10" t="s">
        <v>8334</v>
      </c>
      <c r="R1174" t="s">
        <v>8335</v>
      </c>
      <c r="S1174" s="14">
        <f t="shared" si="75"/>
        <v>41841.682314814818</v>
      </c>
      <c r="T1174">
        <f t="shared" si="76"/>
        <v>2014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3"/>
        <v>0</v>
      </c>
      <c r="P1175">
        <f t="shared" si="74"/>
        <v>30</v>
      </c>
      <c r="Q1175" s="10" t="s">
        <v>8334</v>
      </c>
      <c r="R1175" t="s">
        <v>8335</v>
      </c>
      <c r="S1175" s="14">
        <f t="shared" si="75"/>
        <v>42184.185844907406</v>
      </c>
      <c r="T1175">
        <f t="shared" si="76"/>
        <v>2015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3"/>
        <v>6</v>
      </c>
      <c r="P1176">
        <f t="shared" si="74"/>
        <v>46.63</v>
      </c>
      <c r="Q1176" s="10" t="s">
        <v>8334</v>
      </c>
      <c r="R1176" t="s">
        <v>8335</v>
      </c>
      <c r="S1176" s="14">
        <f t="shared" si="75"/>
        <v>42468.84174768519</v>
      </c>
      <c r="T1176">
        <f t="shared" si="76"/>
        <v>2016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3"/>
        <v>3</v>
      </c>
      <c r="P1177">
        <f t="shared" si="74"/>
        <v>65</v>
      </c>
      <c r="Q1177" s="10" t="s">
        <v>8334</v>
      </c>
      <c r="R1177" t="s">
        <v>8335</v>
      </c>
      <c r="S1177" s="14">
        <f t="shared" si="75"/>
        <v>42170.728460648148</v>
      </c>
      <c r="T1177">
        <f t="shared" si="76"/>
        <v>2015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3"/>
        <v>0</v>
      </c>
      <c r="P1178">
        <f t="shared" si="74"/>
        <v>10</v>
      </c>
      <c r="Q1178" s="10" t="s">
        <v>8334</v>
      </c>
      <c r="R1178" t="s">
        <v>8335</v>
      </c>
      <c r="S1178" s="14">
        <f t="shared" si="75"/>
        <v>42746.019652777773</v>
      </c>
      <c r="T1178">
        <f t="shared" si="76"/>
        <v>2017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3"/>
        <v>0</v>
      </c>
      <c r="P1179" t="e">
        <f t="shared" si="74"/>
        <v>#DIV/0!</v>
      </c>
      <c r="Q1179" s="10" t="s">
        <v>8334</v>
      </c>
      <c r="R1179" t="s">
        <v>8335</v>
      </c>
      <c r="S1179" s="14">
        <f t="shared" si="75"/>
        <v>41897.660833333335</v>
      </c>
      <c r="T1179">
        <f t="shared" si="76"/>
        <v>2014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3"/>
        <v>0</v>
      </c>
      <c r="P1180">
        <f t="shared" si="74"/>
        <v>5</v>
      </c>
      <c r="Q1180" s="10" t="s">
        <v>8334</v>
      </c>
      <c r="R1180" t="s">
        <v>8335</v>
      </c>
      <c r="S1180" s="14">
        <f t="shared" si="75"/>
        <v>41837.905694444446</v>
      </c>
      <c r="T1180">
        <f t="shared" si="76"/>
        <v>2014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3"/>
        <v>5</v>
      </c>
      <c r="P1181">
        <f t="shared" si="74"/>
        <v>640</v>
      </c>
      <c r="Q1181" s="10" t="s">
        <v>8334</v>
      </c>
      <c r="R1181" t="s">
        <v>8335</v>
      </c>
      <c r="S1181" s="14">
        <f t="shared" si="75"/>
        <v>42275.720219907409</v>
      </c>
      <c r="T1181">
        <f t="shared" si="76"/>
        <v>2015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3"/>
        <v>12</v>
      </c>
      <c r="P1182">
        <f t="shared" si="74"/>
        <v>69.12</v>
      </c>
      <c r="Q1182" s="10" t="s">
        <v>8334</v>
      </c>
      <c r="R1182" t="s">
        <v>8335</v>
      </c>
      <c r="S1182" s="14">
        <f t="shared" si="75"/>
        <v>41781.806875000002</v>
      </c>
      <c r="T1182">
        <f t="shared" si="76"/>
        <v>2014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3"/>
        <v>0</v>
      </c>
      <c r="P1183">
        <f t="shared" si="74"/>
        <v>1.33</v>
      </c>
      <c r="Q1183" s="10" t="s">
        <v>8334</v>
      </c>
      <c r="R1183" t="s">
        <v>8335</v>
      </c>
      <c r="S1183" s="14">
        <f t="shared" si="75"/>
        <v>42034.339363425926</v>
      </c>
      <c r="T1183">
        <f t="shared" si="76"/>
        <v>2015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3"/>
        <v>4</v>
      </c>
      <c r="P1184">
        <f t="shared" si="74"/>
        <v>10.5</v>
      </c>
      <c r="Q1184" s="10" t="s">
        <v>8334</v>
      </c>
      <c r="R1184" t="s">
        <v>8335</v>
      </c>
      <c r="S1184" s="14">
        <f t="shared" si="75"/>
        <v>42728.827407407407</v>
      </c>
      <c r="T1184">
        <f t="shared" si="76"/>
        <v>2016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3"/>
        <v>4</v>
      </c>
      <c r="P1185">
        <f t="shared" si="74"/>
        <v>33.33</v>
      </c>
      <c r="Q1185" s="10" t="s">
        <v>8334</v>
      </c>
      <c r="R1185" t="s">
        <v>8335</v>
      </c>
      <c r="S1185" s="14">
        <f t="shared" si="75"/>
        <v>42656.86137731481</v>
      </c>
      <c r="T1185">
        <f t="shared" si="76"/>
        <v>2016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3"/>
        <v>105</v>
      </c>
      <c r="P1186">
        <f t="shared" si="74"/>
        <v>61.56</v>
      </c>
      <c r="Q1186" s="10" t="s">
        <v>8336</v>
      </c>
      <c r="R1186" t="s">
        <v>8337</v>
      </c>
      <c r="S1186" s="14">
        <f t="shared" si="75"/>
        <v>42741.599664351852</v>
      </c>
      <c r="T1186">
        <f t="shared" si="76"/>
        <v>2017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3"/>
        <v>105</v>
      </c>
      <c r="P1187">
        <f t="shared" si="74"/>
        <v>118.74</v>
      </c>
      <c r="Q1187" s="10" t="s">
        <v>8336</v>
      </c>
      <c r="R1187" t="s">
        <v>8337</v>
      </c>
      <c r="S1187" s="14">
        <f t="shared" si="75"/>
        <v>42130.865150462967</v>
      </c>
      <c r="T1187">
        <f t="shared" si="76"/>
        <v>2015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3"/>
        <v>107</v>
      </c>
      <c r="P1188">
        <f t="shared" si="74"/>
        <v>65.08</v>
      </c>
      <c r="Q1188" s="10" t="s">
        <v>8336</v>
      </c>
      <c r="R1188" t="s">
        <v>8337</v>
      </c>
      <c r="S1188" s="14">
        <f t="shared" si="75"/>
        <v>42123.86336805555</v>
      </c>
      <c r="T1188">
        <f t="shared" si="76"/>
        <v>2015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3"/>
        <v>104</v>
      </c>
      <c r="P1189">
        <f t="shared" si="74"/>
        <v>130.16</v>
      </c>
      <c r="Q1189" s="10" t="s">
        <v>8336</v>
      </c>
      <c r="R1189" t="s">
        <v>8337</v>
      </c>
      <c r="S1189" s="14">
        <f t="shared" si="75"/>
        <v>42109.894942129627</v>
      </c>
      <c r="T1189">
        <f t="shared" si="76"/>
        <v>2015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3"/>
        <v>161</v>
      </c>
      <c r="P1190">
        <f t="shared" si="74"/>
        <v>37.78</v>
      </c>
      <c r="Q1190" s="10" t="s">
        <v>8336</v>
      </c>
      <c r="R1190" t="s">
        <v>8337</v>
      </c>
      <c r="S1190" s="14">
        <f t="shared" si="75"/>
        <v>42711.700694444444</v>
      </c>
      <c r="T1190">
        <f t="shared" si="76"/>
        <v>2016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3"/>
        <v>108</v>
      </c>
      <c r="P1191">
        <f t="shared" si="74"/>
        <v>112.79</v>
      </c>
      <c r="Q1191" s="10" t="s">
        <v>8336</v>
      </c>
      <c r="R1191" t="s">
        <v>8337</v>
      </c>
      <c r="S1191" s="14">
        <f t="shared" si="75"/>
        <v>42529.979108796295</v>
      </c>
      <c r="T1191">
        <f t="shared" si="76"/>
        <v>2016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3"/>
        <v>135</v>
      </c>
      <c r="P1192">
        <f t="shared" si="74"/>
        <v>51.92</v>
      </c>
      <c r="Q1192" s="10" t="s">
        <v>8336</v>
      </c>
      <c r="R1192" t="s">
        <v>8337</v>
      </c>
      <c r="S1192" s="14">
        <f t="shared" si="75"/>
        <v>41852.665798611109</v>
      </c>
      <c r="T1192">
        <f t="shared" si="76"/>
        <v>2014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3"/>
        <v>109</v>
      </c>
      <c r="P1193">
        <f t="shared" si="74"/>
        <v>89.24</v>
      </c>
      <c r="Q1193" s="10" t="s">
        <v>8336</v>
      </c>
      <c r="R1193" t="s">
        <v>8337</v>
      </c>
      <c r="S1193" s="14">
        <f t="shared" si="75"/>
        <v>42419.603703703702</v>
      </c>
      <c r="T1193">
        <f t="shared" si="76"/>
        <v>2016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3"/>
        <v>290</v>
      </c>
      <c r="P1194">
        <f t="shared" si="74"/>
        <v>19.329999999999998</v>
      </c>
      <c r="Q1194" s="10" t="s">
        <v>8336</v>
      </c>
      <c r="R1194" t="s">
        <v>8337</v>
      </c>
      <c r="S1194" s="14">
        <f t="shared" si="75"/>
        <v>42747.506689814814</v>
      </c>
      <c r="T1194">
        <f t="shared" si="76"/>
        <v>2017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3"/>
        <v>104</v>
      </c>
      <c r="P1195">
        <f t="shared" si="74"/>
        <v>79.97</v>
      </c>
      <c r="Q1195" s="10" t="s">
        <v>8336</v>
      </c>
      <c r="R1195" t="s">
        <v>8337</v>
      </c>
      <c r="S1195" s="14">
        <f t="shared" si="75"/>
        <v>42409.776076388895</v>
      </c>
      <c r="T1195">
        <f t="shared" si="76"/>
        <v>2016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3"/>
        <v>322</v>
      </c>
      <c r="P1196">
        <f t="shared" si="74"/>
        <v>56.41</v>
      </c>
      <c r="Q1196" s="10" t="s">
        <v>8336</v>
      </c>
      <c r="R1196" t="s">
        <v>8337</v>
      </c>
      <c r="S1196" s="14">
        <f t="shared" si="75"/>
        <v>42072.488182870366</v>
      </c>
      <c r="T1196">
        <f t="shared" si="76"/>
        <v>2015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3"/>
        <v>135</v>
      </c>
      <c r="P1197">
        <f t="shared" si="74"/>
        <v>79.41</v>
      </c>
      <c r="Q1197" s="10" t="s">
        <v>8336</v>
      </c>
      <c r="R1197" t="s">
        <v>8337</v>
      </c>
      <c r="S1197" s="14">
        <f t="shared" si="75"/>
        <v>42298.34783564815</v>
      </c>
      <c r="T1197">
        <f t="shared" si="76"/>
        <v>2015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3"/>
        <v>270</v>
      </c>
      <c r="P1198">
        <f t="shared" si="74"/>
        <v>76.44</v>
      </c>
      <c r="Q1198" s="10" t="s">
        <v>8336</v>
      </c>
      <c r="R1198" t="s">
        <v>8337</v>
      </c>
      <c r="S1198" s="14">
        <f t="shared" si="75"/>
        <v>42326.818738425922</v>
      </c>
      <c r="T1198">
        <f t="shared" si="76"/>
        <v>2015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3"/>
        <v>253</v>
      </c>
      <c r="P1199">
        <f t="shared" si="74"/>
        <v>121</v>
      </c>
      <c r="Q1199" s="10" t="s">
        <v>8336</v>
      </c>
      <c r="R1199" t="s">
        <v>8337</v>
      </c>
      <c r="S1199" s="14">
        <f t="shared" si="75"/>
        <v>42503.66474537037</v>
      </c>
      <c r="T1199">
        <f t="shared" si="76"/>
        <v>2016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3"/>
        <v>261</v>
      </c>
      <c r="P1200">
        <f t="shared" si="74"/>
        <v>54.62</v>
      </c>
      <c r="Q1200" s="10" t="s">
        <v>8336</v>
      </c>
      <c r="R1200" t="s">
        <v>8337</v>
      </c>
      <c r="S1200" s="14">
        <f t="shared" si="75"/>
        <v>42333.619050925925</v>
      </c>
      <c r="T1200">
        <f t="shared" si="76"/>
        <v>2015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3"/>
        <v>101</v>
      </c>
      <c r="P1201">
        <f t="shared" si="74"/>
        <v>299.22000000000003</v>
      </c>
      <c r="Q1201" s="10" t="s">
        <v>8336</v>
      </c>
      <c r="R1201" t="s">
        <v>8337</v>
      </c>
      <c r="S1201" s="14">
        <f t="shared" si="75"/>
        <v>42161.770833333328</v>
      </c>
      <c r="T1201">
        <f t="shared" si="76"/>
        <v>2015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3"/>
        <v>126</v>
      </c>
      <c r="P1202">
        <f t="shared" si="74"/>
        <v>58.53</v>
      </c>
      <c r="Q1202" s="10" t="s">
        <v>8336</v>
      </c>
      <c r="R1202" t="s">
        <v>8337</v>
      </c>
      <c r="S1202" s="14">
        <f t="shared" si="75"/>
        <v>42089.477500000001</v>
      </c>
      <c r="T1202">
        <f t="shared" si="76"/>
        <v>2015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3"/>
        <v>102</v>
      </c>
      <c r="P1203">
        <f t="shared" si="74"/>
        <v>55.37</v>
      </c>
      <c r="Q1203" s="10" t="s">
        <v>8336</v>
      </c>
      <c r="R1203" t="s">
        <v>8337</v>
      </c>
      <c r="S1203" s="14">
        <f t="shared" si="75"/>
        <v>42536.60701388889</v>
      </c>
      <c r="T1203">
        <f t="shared" si="76"/>
        <v>2016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3"/>
        <v>199</v>
      </c>
      <c r="P1204">
        <f t="shared" si="74"/>
        <v>183.8</v>
      </c>
      <c r="Q1204" s="10" t="s">
        <v>8336</v>
      </c>
      <c r="R1204" t="s">
        <v>8337</v>
      </c>
      <c r="S1204" s="14">
        <f t="shared" si="75"/>
        <v>42152.288819444439</v>
      </c>
      <c r="T1204">
        <f t="shared" si="76"/>
        <v>2015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3"/>
        <v>102</v>
      </c>
      <c r="P1205">
        <f t="shared" si="74"/>
        <v>165.35</v>
      </c>
      <c r="Q1205" s="10" t="s">
        <v>8336</v>
      </c>
      <c r="R1205" t="s">
        <v>8337</v>
      </c>
      <c r="S1205" s="14">
        <f t="shared" si="75"/>
        <v>42125.614895833336</v>
      </c>
      <c r="T1205">
        <f t="shared" si="76"/>
        <v>2015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3"/>
        <v>103</v>
      </c>
      <c r="P1206">
        <f t="shared" si="74"/>
        <v>234.79</v>
      </c>
      <c r="Q1206" s="10" t="s">
        <v>8336</v>
      </c>
      <c r="R1206" t="s">
        <v>8337</v>
      </c>
      <c r="S1206" s="14">
        <f t="shared" si="75"/>
        <v>42297.748067129629</v>
      </c>
      <c r="T1206">
        <f t="shared" si="76"/>
        <v>2015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3"/>
        <v>101</v>
      </c>
      <c r="P1207">
        <f t="shared" si="74"/>
        <v>211.48</v>
      </c>
      <c r="Q1207" s="10" t="s">
        <v>8336</v>
      </c>
      <c r="R1207" t="s">
        <v>8337</v>
      </c>
      <c r="S1207" s="14">
        <f t="shared" si="75"/>
        <v>42138.506377314814</v>
      </c>
      <c r="T1207">
        <f t="shared" si="76"/>
        <v>2015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3"/>
        <v>115</v>
      </c>
      <c r="P1208">
        <f t="shared" si="74"/>
        <v>32.340000000000003</v>
      </c>
      <c r="Q1208" s="10" t="s">
        <v>8336</v>
      </c>
      <c r="R1208" t="s">
        <v>8337</v>
      </c>
      <c r="S1208" s="14">
        <f t="shared" si="75"/>
        <v>42772.776076388895</v>
      </c>
      <c r="T1208">
        <f t="shared" si="76"/>
        <v>2017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3"/>
        <v>104</v>
      </c>
      <c r="P1209">
        <f t="shared" si="74"/>
        <v>123.38</v>
      </c>
      <c r="Q1209" s="10" t="s">
        <v>8336</v>
      </c>
      <c r="R1209" t="s">
        <v>8337</v>
      </c>
      <c r="S1209" s="14">
        <f t="shared" si="75"/>
        <v>42430.430243055554</v>
      </c>
      <c r="T1209">
        <f t="shared" si="76"/>
        <v>2016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3"/>
        <v>155</v>
      </c>
      <c r="P1210">
        <f t="shared" si="74"/>
        <v>207.07</v>
      </c>
      <c r="Q1210" s="10" t="s">
        <v>8336</v>
      </c>
      <c r="R1210" t="s">
        <v>8337</v>
      </c>
      <c r="S1210" s="14">
        <f t="shared" si="75"/>
        <v>42423.709074074075</v>
      </c>
      <c r="T1210">
        <f t="shared" si="76"/>
        <v>2016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3"/>
        <v>106</v>
      </c>
      <c r="P1211">
        <f t="shared" si="74"/>
        <v>138.26</v>
      </c>
      <c r="Q1211" s="10" t="s">
        <v>8336</v>
      </c>
      <c r="R1211" t="s">
        <v>8337</v>
      </c>
      <c r="S1211" s="14">
        <f t="shared" si="75"/>
        <v>42761.846122685187</v>
      </c>
      <c r="T1211">
        <f t="shared" si="76"/>
        <v>2017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3"/>
        <v>254</v>
      </c>
      <c r="P1212">
        <f t="shared" si="74"/>
        <v>493.82</v>
      </c>
      <c r="Q1212" s="10" t="s">
        <v>8336</v>
      </c>
      <c r="R1212" t="s">
        <v>8337</v>
      </c>
      <c r="S1212" s="14">
        <f t="shared" si="75"/>
        <v>42132.941805555558</v>
      </c>
      <c r="T1212">
        <f t="shared" si="76"/>
        <v>2015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3"/>
        <v>101</v>
      </c>
      <c r="P1213">
        <f t="shared" si="74"/>
        <v>168.5</v>
      </c>
      <c r="Q1213" s="10" t="s">
        <v>8336</v>
      </c>
      <c r="R1213" t="s">
        <v>8337</v>
      </c>
      <c r="S1213" s="14">
        <f t="shared" si="75"/>
        <v>42515.866446759261</v>
      </c>
      <c r="T1213">
        <f t="shared" si="76"/>
        <v>2016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3"/>
        <v>129</v>
      </c>
      <c r="P1214">
        <f t="shared" si="74"/>
        <v>38.869999999999997</v>
      </c>
      <c r="Q1214" s="10" t="s">
        <v>8336</v>
      </c>
      <c r="R1214" t="s">
        <v>8337</v>
      </c>
      <c r="S1214" s="14">
        <f t="shared" si="75"/>
        <v>42318.950173611112</v>
      </c>
      <c r="T1214">
        <f t="shared" si="76"/>
        <v>2015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3"/>
        <v>102</v>
      </c>
      <c r="P1215">
        <f t="shared" si="74"/>
        <v>61.53</v>
      </c>
      <c r="Q1215" s="10" t="s">
        <v>8336</v>
      </c>
      <c r="R1215" t="s">
        <v>8337</v>
      </c>
      <c r="S1215" s="14">
        <f t="shared" si="75"/>
        <v>42731.755787037036</v>
      </c>
      <c r="T1215">
        <f t="shared" si="76"/>
        <v>2016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ref="O1216:O1279" si="77">ROUND(E1216/D1216*100,0)</f>
        <v>132</v>
      </c>
      <c r="P1216">
        <f t="shared" si="74"/>
        <v>105.44</v>
      </c>
      <c r="Q1216" s="10" t="s">
        <v>8336</v>
      </c>
      <c r="R1216" t="s">
        <v>8337</v>
      </c>
      <c r="S1216" s="14">
        <f t="shared" si="75"/>
        <v>42104.840335648143</v>
      </c>
      <c r="T1216">
        <f t="shared" si="76"/>
        <v>2015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7"/>
        <v>786</v>
      </c>
      <c r="P1217">
        <f t="shared" si="74"/>
        <v>71.59</v>
      </c>
      <c r="Q1217" s="10" t="s">
        <v>8336</v>
      </c>
      <c r="R1217" t="s">
        <v>8337</v>
      </c>
      <c r="S1217" s="14">
        <f t="shared" si="75"/>
        <v>41759.923101851848</v>
      </c>
      <c r="T1217">
        <f t="shared" si="76"/>
        <v>2014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7"/>
        <v>146</v>
      </c>
      <c r="P1218">
        <f t="shared" si="74"/>
        <v>91.88</v>
      </c>
      <c r="Q1218" s="10" t="s">
        <v>8336</v>
      </c>
      <c r="R1218" t="s">
        <v>8337</v>
      </c>
      <c r="S1218" s="14">
        <f t="shared" si="75"/>
        <v>42247.616400462968</v>
      </c>
      <c r="T1218">
        <f t="shared" si="76"/>
        <v>2015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7"/>
        <v>103</v>
      </c>
      <c r="P1219">
        <f t="shared" ref="P1219:P1282" si="78">ROUND(E1219/L1219,2)</f>
        <v>148.57</v>
      </c>
      <c r="Q1219" s="10" t="s">
        <v>8336</v>
      </c>
      <c r="R1219" t="s">
        <v>8337</v>
      </c>
      <c r="S1219" s="14">
        <f t="shared" ref="S1219:S1282" si="79">(((J1219/60)/60)/24)+DATE(1970,1,1)</f>
        <v>42535.809490740736</v>
      </c>
      <c r="T1219">
        <f t="shared" ref="T1219:T1282" si="80">YEAR(S1219)</f>
        <v>2016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7"/>
        <v>172</v>
      </c>
      <c r="P1220">
        <f t="shared" si="78"/>
        <v>174.21</v>
      </c>
      <c r="Q1220" s="10" t="s">
        <v>8336</v>
      </c>
      <c r="R1220" t="s">
        <v>8337</v>
      </c>
      <c r="S1220" s="14">
        <f t="shared" si="79"/>
        <v>42278.662037037036</v>
      </c>
      <c r="T1220">
        <f t="shared" si="80"/>
        <v>2015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7"/>
        <v>159</v>
      </c>
      <c r="P1221">
        <f t="shared" si="78"/>
        <v>102.86</v>
      </c>
      <c r="Q1221" s="10" t="s">
        <v>8336</v>
      </c>
      <c r="R1221" t="s">
        <v>8337</v>
      </c>
      <c r="S1221" s="14">
        <f t="shared" si="79"/>
        <v>42633.461956018517</v>
      </c>
      <c r="T1221">
        <f t="shared" si="80"/>
        <v>2016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7"/>
        <v>104</v>
      </c>
      <c r="P1222">
        <f t="shared" si="78"/>
        <v>111.18</v>
      </c>
      <c r="Q1222" s="10" t="s">
        <v>8336</v>
      </c>
      <c r="R1222" t="s">
        <v>8337</v>
      </c>
      <c r="S1222" s="14">
        <f t="shared" si="79"/>
        <v>42211.628611111111</v>
      </c>
      <c r="T1222">
        <f t="shared" si="80"/>
        <v>2015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7"/>
        <v>111</v>
      </c>
      <c r="P1223">
        <f t="shared" si="78"/>
        <v>23.8</v>
      </c>
      <c r="Q1223" s="10" t="s">
        <v>8336</v>
      </c>
      <c r="R1223" t="s">
        <v>8337</v>
      </c>
      <c r="S1223" s="14">
        <f t="shared" si="79"/>
        <v>42680.47555555556</v>
      </c>
      <c r="T1223">
        <f t="shared" si="80"/>
        <v>2016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7"/>
        <v>280</v>
      </c>
      <c r="P1224">
        <f t="shared" si="78"/>
        <v>81.27</v>
      </c>
      <c r="Q1224" s="10" t="s">
        <v>8336</v>
      </c>
      <c r="R1224" t="s">
        <v>8337</v>
      </c>
      <c r="S1224" s="14">
        <f t="shared" si="79"/>
        <v>42430.720451388886</v>
      </c>
      <c r="T1224">
        <f t="shared" si="80"/>
        <v>2016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7"/>
        <v>112</v>
      </c>
      <c r="P1225">
        <f t="shared" si="78"/>
        <v>116.21</v>
      </c>
      <c r="Q1225" s="10" t="s">
        <v>8336</v>
      </c>
      <c r="R1225" t="s">
        <v>8337</v>
      </c>
      <c r="S1225" s="14">
        <f t="shared" si="79"/>
        <v>42654.177187499998</v>
      </c>
      <c r="T1225">
        <f t="shared" si="80"/>
        <v>2016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7"/>
        <v>7</v>
      </c>
      <c r="P1226">
        <f t="shared" si="78"/>
        <v>58.89</v>
      </c>
      <c r="Q1226" s="10" t="s">
        <v>8323</v>
      </c>
      <c r="R1226" t="s">
        <v>8338</v>
      </c>
      <c r="S1226" s="14">
        <f t="shared" si="79"/>
        <v>41736.549791666665</v>
      </c>
      <c r="T1226">
        <f t="shared" si="80"/>
        <v>2014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7"/>
        <v>4</v>
      </c>
      <c r="P1227">
        <f t="shared" si="78"/>
        <v>44</v>
      </c>
      <c r="Q1227" s="10" t="s">
        <v>8323</v>
      </c>
      <c r="R1227" t="s">
        <v>8338</v>
      </c>
      <c r="S1227" s="14">
        <f t="shared" si="79"/>
        <v>41509.905995370369</v>
      </c>
      <c r="T1227">
        <f t="shared" si="80"/>
        <v>2013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7"/>
        <v>4</v>
      </c>
      <c r="P1228">
        <f t="shared" si="78"/>
        <v>48.43</v>
      </c>
      <c r="Q1228" s="10" t="s">
        <v>8323</v>
      </c>
      <c r="R1228" t="s">
        <v>8338</v>
      </c>
      <c r="S1228" s="14">
        <f t="shared" si="79"/>
        <v>41715.874780092592</v>
      </c>
      <c r="T1228">
        <f t="shared" si="80"/>
        <v>2014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7"/>
        <v>0</v>
      </c>
      <c r="P1229" t="e">
        <f t="shared" si="78"/>
        <v>#DIV/0!</v>
      </c>
      <c r="Q1229" s="10" t="s">
        <v>8323</v>
      </c>
      <c r="R1229" t="s">
        <v>8338</v>
      </c>
      <c r="S1229" s="14">
        <f t="shared" si="79"/>
        <v>41827.919166666667</v>
      </c>
      <c r="T1229">
        <f t="shared" si="80"/>
        <v>2014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7"/>
        <v>29</v>
      </c>
      <c r="P1230">
        <f t="shared" si="78"/>
        <v>61.04</v>
      </c>
      <c r="Q1230" s="10" t="s">
        <v>8323</v>
      </c>
      <c r="R1230" t="s">
        <v>8338</v>
      </c>
      <c r="S1230" s="14">
        <f t="shared" si="79"/>
        <v>40754.729259259257</v>
      </c>
      <c r="T1230">
        <f t="shared" si="80"/>
        <v>2011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7"/>
        <v>1</v>
      </c>
      <c r="P1231">
        <f t="shared" si="78"/>
        <v>25</v>
      </c>
      <c r="Q1231" s="10" t="s">
        <v>8323</v>
      </c>
      <c r="R1231" t="s">
        <v>8338</v>
      </c>
      <c r="S1231" s="14">
        <f t="shared" si="79"/>
        <v>40985.459803240738</v>
      </c>
      <c r="T1231">
        <f t="shared" si="80"/>
        <v>2012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7"/>
        <v>0</v>
      </c>
      <c r="P1232" t="e">
        <f t="shared" si="78"/>
        <v>#DIV/0!</v>
      </c>
      <c r="Q1232" s="10" t="s">
        <v>8323</v>
      </c>
      <c r="R1232" t="s">
        <v>8338</v>
      </c>
      <c r="S1232" s="14">
        <f t="shared" si="79"/>
        <v>40568.972569444442</v>
      </c>
      <c r="T1232">
        <f t="shared" si="80"/>
        <v>2011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7"/>
        <v>0</v>
      </c>
      <c r="P1233" t="e">
        <f t="shared" si="78"/>
        <v>#DIV/0!</v>
      </c>
      <c r="Q1233" s="10" t="s">
        <v>8323</v>
      </c>
      <c r="R1233" t="s">
        <v>8338</v>
      </c>
      <c r="S1233" s="14">
        <f t="shared" si="79"/>
        <v>42193.941759259258</v>
      </c>
      <c r="T1233">
        <f t="shared" si="80"/>
        <v>2015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7"/>
        <v>1</v>
      </c>
      <c r="P1234">
        <f t="shared" si="78"/>
        <v>40</v>
      </c>
      <c r="Q1234" s="10" t="s">
        <v>8323</v>
      </c>
      <c r="R1234" t="s">
        <v>8338</v>
      </c>
      <c r="S1234" s="14">
        <f t="shared" si="79"/>
        <v>41506.848032407412</v>
      </c>
      <c r="T1234">
        <f t="shared" si="80"/>
        <v>2013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7"/>
        <v>12</v>
      </c>
      <c r="P1235">
        <f t="shared" si="78"/>
        <v>19.329999999999998</v>
      </c>
      <c r="Q1235" s="10" t="s">
        <v>8323</v>
      </c>
      <c r="R1235" t="s">
        <v>8338</v>
      </c>
      <c r="S1235" s="14">
        <f t="shared" si="79"/>
        <v>40939.948773148149</v>
      </c>
      <c r="T1235">
        <f t="shared" si="80"/>
        <v>2012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7"/>
        <v>0</v>
      </c>
      <c r="P1236" t="e">
        <f t="shared" si="78"/>
        <v>#DIV/0!</v>
      </c>
      <c r="Q1236" s="10" t="s">
        <v>8323</v>
      </c>
      <c r="R1236" t="s">
        <v>8338</v>
      </c>
      <c r="S1236" s="14">
        <f t="shared" si="79"/>
        <v>42007.788680555561</v>
      </c>
      <c r="T1236">
        <f t="shared" si="80"/>
        <v>2015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7"/>
        <v>3</v>
      </c>
      <c r="P1237">
        <f t="shared" si="78"/>
        <v>35</v>
      </c>
      <c r="Q1237" s="10" t="s">
        <v>8323</v>
      </c>
      <c r="R1237" t="s">
        <v>8338</v>
      </c>
      <c r="S1237" s="14">
        <f t="shared" si="79"/>
        <v>41583.135405092595</v>
      </c>
      <c r="T1237">
        <f t="shared" si="80"/>
        <v>2013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7"/>
        <v>0</v>
      </c>
      <c r="P1238" t="e">
        <f t="shared" si="78"/>
        <v>#DIV/0!</v>
      </c>
      <c r="Q1238" s="10" t="s">
        <v>8323</v>
      </c>
      <c r="R1238" t="s">
        <v>8338</v>
      </c>
      <c r="S1238" s="14">
        <f t="shared" si="79"/>
        <v>41110.680138888885</v>
      </c>
      <c r="T1238">
        <f t="shared" si="80"/>
        <v>2012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7"/>
        <v>0</v>
      </c>
      <c r="P1239" t="e">
        <f t="shared" si="78"/>
        <v>#DIV/0!</v>
      </c>
      <c r="Q1239" s="10" t="s">
        <v>8323</v>
      </c>
      <c r="R1239" t="s">
        <v>8338</v>
      </c>
      <c r="S1239" s="14">
        <f t="shared" si="79"/>
        <v>41125.283159722225</v>
      </c>
      <c r="T1239">
        <f t="shared" si="80"/>
        <v>2012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7"/>
        <v>18</v>
      </c>
      <c r="P1240">
        <f t="shared" si="78"/>
        <v>59.33</v>
      </c>
      <c r="Q1240" s="10" t="s">
        <v>8323</v>
      </c>
      <c r="R1240" t="s">
        <v>8338</v>
      </c>
      <c r="S1240" s="14">
        <f t="shared" si="79"/>
        <v>40731.61037037037</v>
      </c>
      <c r="T1240">
        <f t="shared" si="80"/>
        <v>2011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7"/>
        <v>0</v>
      </c>
      <c r="P1241" t="e">
        <f t="shared" si="78"/>
        <v>#DIV/0!</v>
      </c>
      <c r="Q1241" s="10" t="s">
        <v>8323</v>
      </c>
      <c r="R1241" t="s">
        <v>8338</v>
      </c>
      <c r="S1241" s="14">
        <f t="shared" si="79"/>
        <v>40883.962581018517</v>
      </c>
      <c r="T1241">
        <f t="shared" si="80"/>
        <v>2011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7"/>
        <v>3</v>
      </c>
      <c r="P1242">
        <f t="shared" si="78"/>
        <v>30.13</v>
      </c>
      <c r="Q1242" s="10" t="s">
        <v>8323</v>
      </c>
      <c r="R1242" t="s">
        <v>8338</v>
      </c>
      <c r="S1242" s="14">
        <f t="shared" si="79"/>
        <v>41409.040011574078</v>
      </c>
      <c r="T1242">
        <f t="shared" si="80"/>
        <v>2013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7"/>
        <v>51</v>
      </c>
      <c r="P1243">
        <f t="shared" si="78"/>
        <v>74.62</v>
      </c>
      <c r="Q1243" s="10" t="s">
        <v>8323</v>
      </c>
      <c r="R1243" t="s">
        <v>8338</v>
      </c>
      <c r="S1243" s="14">
        <f t="shared" si="79"/>
        <v>41923.837731481479</v>
      </c>
      <c r="T1243">
        <f t="shared" si="80"/>
        <v>2014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7"/>
        <v>1</v>
      </c>
      <c r="P1244">
        <f t="shared" si="78"/>
        <v>5</v>
      </c>
      <c r="Q1244" s="10" t="s">
        <v>8323</v>
      </c>
      <c r="R1244" t="s">
        <v>8338</v>
      </c>
      <c r="S1244" s="14">
        <f t="shared" si="79"/>
        <v>40782.165532407409</v>
      </c>
      <c r="T1244">
        <f t="shared" si="80"/>
        <v>2011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7"/>
        <v>14</v>
      </c>
      <c r="P1245">
        <f t="shared" si="78"/>
        <v>44.5</v>
      </c>
      <c r="Q1245" s="10" t="s">
        <v>8323</v>
      </c>
      <c r="R1245" t="s">
        <v>8338</v>
      </c>
      <c r="S1245" s="14">
        <f t="shared" si="79"/>
        <v>40671.879293981481</v>
      </c>
      <c r="T1245">
        <f t="shared" si="80"/>
        <v>2011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7"/>
        <v>104</v>
      </c>
      <c r="P1246">
        <f t="shared" si="78"/>
        <v>46.13</v>
      </c>
      <c r="Q1246" s="10" t="s">
        <v>8323</v>
      </c>
      <c r="R1246" t="s">
        <v>8324</v>
      </c>
      <c r="S1246" s="14">
        <f t="shared" si="79"/>
        <v>41355.825497685182</v>
      </c>
      <c r="T1246">
        <f t="shared" si="80"/>
        <v>2013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7"/>
        <v>120</v>
      </c>
      <c r="P1247">
        <f t="shared" si="78"/>
        <v>141.47</v>
      </c>
      <c r="Q1247" s="10" t="s">
        <v>8323</v>
      </c>
      <c r="R1247" t="s">
        <v>8324</v>
      </c>
      <c r="S1247" s="14">
        <f t="shared" si="79"/>
        <v>41774.599930555552</v>
      </c>
      <c r="T1247">
        <f t="shared" si="80"/>
        <v>2014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7"/>
        <v>117</v>
      </c>
      <c r="P1248">
        <f t="shared" si="78"/>
        <v>75.48</v>
      </c>
      <c r="Q1248" s="10" t="s">
        <v>8323</v>
      </c>
      <c r="R1248" t="s">
        <v>8324</v>
      </c>
      <c r="S1248" s="14">
        <f t="shared" si="79"/>
        <v>40838.043391203704</v>
      </c>
      <c r="T1248">
        <f t="shared" si="80"/>
        <v>2011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7"/>
        <v>122</v>
      </c>
      <c r="P1249">
        <f t="shared" si="78"/>
        <v>85.5</v>
      </c>
      <c r="Q1249" s="10" t="s">
        <v>8323</v>
      </c>
      <c r="R1249" t="s">
        <v>8324</v>
      </c>
      <c r="S1249" s="14">
        <f t="shared" si="79"/>
        <v>41370.292303240742</v>
      </c>
      <c r="T1249">
        <f t="shared" si="80"/>
        <v>2013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7"/>
        <v>152</v>
      </c>
      <c r="P1250">
        <f t="shared" si="78"/>
        <v>64.25</v>
      </c>
      <c r="Q1250" s="10" t="s">
        <v>8323</v>
      </c>
      <c r="R1250" t="s">
        <v>8324</v>
      </c>
      <c r="S1250" s="14">
        <f t="shared" si="79"/>
        <v>41767.656863425924</v>
      </c>
      <c r="T1250">
        <f t="shared" si="80"/>
        <v>2014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7"/>
        <v>104</v>
      </c>
      <c r="P1251">
        <f t="shared" si="78"/>
        <v>64.47</v>
      </c>
      <c r="Q1251" s="10" t="s">
        <v>8323</v>
      </c>
      <c r="R1251" t="s">
        <v>8324</v>
      </c>
      <c r="S1251" s="14">
        <f t="shared" si="79"/>
        <v>41067.74086805556</v>
      </c>
      <c r="T1251">
        <f t="shared" si="80"/>
        <v>2012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7"/>
        <v>200</v>
      </c>
      <c r="P1252">
        <f t="shared" si="78"/>
        <v>118.2</v>
      </c>
      <c r="Q1252" s="10" t="s">
        <v>8323</v>
      </c>
      <c r="R1252" t="s">
        <v>8324</v>
      </c>
      <c r="S1252" s="14">
        <f t="shared" si="79"/>
        <v>41843.64271990741</v>
      </c>
      <c r="T1252">
        <f t="shared" si="80"/>
        <v>2014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7"/>
        <v>102</v>
      </c>
      <c r="P1253">
        <f t="shared" si="78"/>
        <v>82.54</v>
      </c>
      <c r="Q1253" s="10" t="s">
        <v>8323</v>
      </c>
      <c r="R1253" t="s">
        <v>8324</v>
      </c>
      <c r="S1253" s="14">
        <f t="shared" si="79"/>
        <v>40751.814432870371</v>
      </c>
      <c r="T1253">
        <f t="shared" si="80"/>
        <v>2011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7"/>
        <v>138</v>
      </c>
      <c r="P1254">
        <f t="shared" si="78"/>
        <v>34.17</v>
      </c>
      <c r="Q1254" s="10" t="s">
        <v>8323</v>
      </c>
      <c r="R1254" t="s">
        <v>8324</v>
      </c>
      <c r="S1254" s="14">
        <f t="shared" si="79"/>
        <v>41543.988067129627</v>
      </c>
      <c r="T1254">
        <f t="shared" si="80"/>
        <v>2013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7"/>
        <v>303833</v>
      </c>
      <c r="P1255">
        <f t="shared" si="78"/>
        <v>42.73</v>
      </c>
      <c r="Q1255" s="10" t="s">
        <v>8323</v>
      </c>
      <c r="R1255" t="s">
        <v>8324</v>
      </c>
      <c r="S1255" s="14">
        <f t="shared" si="79"/>
        <v>41855.783645833333</v>
      </c>
      <c r="T1255">
        <f t="shared" si="80"/>
        <v>2014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7"/>
        <v>199</v>
      </c>
      <c r="P1256">
        <f t="shared" si="78"/>
        <v>94.49</v>
      </c>
      <c r="Q1256" s="10" t="s">
        <v>8323</v>
      </c>
      <c r="R1256" t="s">
        <v>8324</v>
      </c>
      <c r="S1256" s="14">
        <f t="shared" si="79"/>
        <v>40487.621365740742</v>
      </c>
      <c r="T1256">
        <f t="shared" si="80"/>
        <v>2010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7"/>
        <v>202</v>
      </c>
      <c r="P1257">
        <f t="shared" si="78"/>
        <v>55.7</v>
      </c>
      <c r="Q1257" s="10" t="s">
        <v>8323</v>
      </c>
      <c r="R1257" t="s">
        <v>8324</v>
      </c>
      <c r="S1257" s="14">
        <f t="shared" si="79"/>
        <v>41579.845509259263</v>
      </c>
      <c r="T1257">
        <f t="shared" si="80"/>
        <v>2013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7"/>
        <v>118</v>
      </c>
      <c r="P1258">
        <f t="shared" si="78"/>
        <v>98.03</v>
      </c>
      <c r="Q1258" s="10" t="s">
        <v>8323</v>
      </c>
      <c r="R1258" t="s">
        <v>8324</v>
      </c>
      <c r="S1258" s="14">
        <f t="shared" si="79"/>
        <v>40921.919340277782</v>
      </c>
      <c r="T1258">
        <f t="shared" si="80"/>
        <v>2012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7"/>
        <v>295</v>
      </c>
      <c r="P1259">
        <f t="shared" si="78"/>
        <v>92.1</v>
      </c>
      <c r="Q1259" s="10" t="s">
        <v>8323</v>
      </c>
      <c r="R1259" t="s">
        <v>8324</v>
      </c>
      <c r="S1259" s="14">
        <f t="shared" si="79"/>
        <v>40587.085532407407</v>
      </c>
      <c r="T1259">
        <f t="shared" si="80"/>
        <v>2011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7"/>
        <v>213</v>
      </c>
      <c r="P1260">
        <f t="shared" si="78"/>
        <v>38.18</v>
      </c>
      <c r="Q1260" s="10" t="s">
        <v>8323</v>
      </c>
      <c r="R1260" t="s">
        <v>8324</v>
      </c>
      <c r="S1260" s="14">
        <f t="shared" si="79"/>
        <v>41487.611250000002</v>
      </c>
      <c r="T1260">
        <f t="shared" si="80"/>
        <v>2013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7"/>
        <v>104</v>
      </c>
      <c r="P1261">
        <f t="shared" si="78"/>
        <v>27.15</v>
      </c>
      <c r="Q1261" s="10" t="s">
        <v>8323</v>
      </c>
      <c r="R1261" t="s">
        <v>8324</v>
      </c>
      <c r="S1261" s="14">
        <f t="shared" si="79"/>
        <v>41766.970648148148</v>
      </c>
      <c r="T1261">
        <f t="shared" si="80"/>
        <v>2014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7"/>
        <v>114</v>
      </c>
      <c r="P1262">
        <f t="shared" si="78"/>
        <v>50.69</v>
      </c>
      <c r="Q1262" s="10" t="s">
        <v>8323</v>
      </c>
      <c r="R1262" t="s">
        <v>8324</v>
      </c>
      <c r="S1262" s="14">
        <f t="shared" si="79"/>
        <v>41666.842824074076</v>
      </c>
      <c r="T1262">
        <f t="shared" si="80"/>
        <v>2014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7"/>
        <v>101</v>
      </c>
      <c r="P1263">
        <f t="shared" si="78"/>
        <v>38.94</v>
      </c>
      <c r="Q1263" s="10" t="s">
        <v>8323</v>
      </c>
      <c r="R1263" t="s">
        <v>8324</v>
      </c>
      <c r="S1263" s="14">
        <f t="shared" si="79"/>
        <v>41638.342905092592</v>
      </c>
      <c r="T1263">
        <f t="shared" si="80"/>
        <v>2013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7"/>
        <v>125</v>
      </c>
      <c r="P1264">
        <f t="shared" si="78"/>
        <v>77.64</v>
      </c>
      <c r="Q1264" s="10" t="s">
        <v>8323</v>
      </c>
      <c r="R1264" t="s">
        <v>8324</v>
      </c>
      <c r="S1264" s="14">
        <f t="shared" si="79"/>
        <v>41656.762638888889</v>
      </c>
      <c r="T1264">
        <f t="shared" si="80"/>
        <v>2014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7"/>
        <v>119</v>
      </c>
      <c r="P1265">
        <f t="shared" si="78"/>
        <v>43.54</v>
      </c>
      <c r="Q1265" s="10" t="s">
        <v>8323</v>
      </c>
      <c r="R1265" t="s">
        <v>8324</v>
      </c>
      <c r="S1265" s="14">
        <f t="shared" si="79"/>
        <v>41692.084143518521</v>
      </c>
      <c r="T1265">
        <f t="shared" si="80"/>
        <v>2014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7"/>
        <v>166</v>
      </c>
      <c r="P1266">
        <f t="shared" si="78"/>
        <v>31.82</v>
      </c>
      <c r="Q1266" s="10" t="s">
        <v>8323</v>
      </c>
      <c r="R1266" t="s">
        <v>8324</v>
      </c>
      <c r="S1266" s="14">
        <f t="shared" si="79"/>
        <v>41547.662997685184</v>
      </c>
      <c r="T1266">
        <f t="shared" si="80"/>
        <v>2013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7"/>
        <v>119</v>
      </c>
      <c r="P1267">
        <f t="shared" si="78"/>
        <v>63.18</v>
      </c>
      <c r="Q1267" s="10" t="s">
        <v>8323</v>
      </c>
      <c r="R1267" t="s">
        <v>8324</v>
      </c>
      <c r="S1267" s="14">
        <f t="shared" si="79"/>
        <v>40465.655266203699</v>
      </c>
      <c r="T1267">
        <f t="shared" si="80"/>
        <v>2010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7"/>
        <v>100</v>
      </c>
      <c r="P1268">
        <f t="shared" si="78"/>
        <v>190.9</v>
      </c>
      <c r="Q1268" s="10" t="s">
        <v>8323</v>
      </c>
      <c r="R1268" t="s">
        <v>8324</v>
      </c>
      <c r="S1268" s="14">
        <f t="shared" si="79"/>
        <v>41620.87667824074</v>
      </c>
      <c r="T1268">
        <f t="shared" si="80"/>
        <v>2013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7"/>
        <v>102</v>
      </c>
      <c r="P1269">
        <f t="shared" si="78"/>
        <v>140.86000000000001</v>
      </c>
      <c r="Q1269" s="10" t="s">
        <v>8323</v>
      </c>
      <c r="R1269" t="s">
        <v>8324</v>
      </c>
      <c r="S1269" s="14">
        <f t="shared" si="79"/>
        <v>41449.585162037038</v>
      </c>
      <c r="T1269">
        <f t="shared" si="80"/>
        <v>2013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7"/>
        <v>117</v>
      </c>
      <c r="P1270">
        <f t="shared" si="78"/>
        <v>76.92</v>
      </c>
      <c r="Q1270" s="10" t="s">
        <v>8323</v>
      </c>
      <c r="R1270" t="s">
        <v>8324</v>
      </c>
      <c r="S1270" s="14">
        <f t="shared" si="79"/>
        <v>41507.845451388886</v>
      </c>
      <c r="T1270">
        <f t="shared" si="80"/>
        <v>2013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7"/>
        <v>109</v>
      </c>
      <c r="P1271">
        <f t="shared" si="78"/>
        <v>99.16</v>
      </c>
      <c r="Q1271" s="10" t="s">
        <v>8323</v>
      </c>
      <c r="R1271" t="s">
        <v>8324</v>
      </c>
      <c r="S1271" s="14">
        <f t="shared" si="79"/>
        <v>42445.823055555549</v>
      </c>
      <c r="T1271">
        <f t="shared" si="80"/>
        <v>2016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7"/>
        <v>115</v>
      </c>
      <c r="P1272">
        <f t="shared" si="78"/>
        <v>67.88</v>
      </c>
      <c r="Q1272" s="10" t="s">
        <v>8323</v>
      </c>
      <c r="R1272" t="s">
        <v>8324</v>
      </c>
      <c r="S1272" s="14">
        <f t="shared" si="79"/>
        <v>40933.856967592597</v>
      </c>
      <c r="T1272">
        <f t="shared" si="80"/>
        <v>2012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7"/>
        <v>102</v>
      </c>
      <c r="P1273">
        <f t="shared" si="78"/>
        <v>246.29</v>
      </c>
      <c r="Q1273" s="10" t="s">
        <v>8323</v>
      </c>
      <c r="R1273" t="s">
        <v>8324</v>
      </c>
      <c r="S1273" s="14">
        <f t="shared" si="79"/>
        <v>41561.683553240742</v>
      </c>
      <c r="T1273">
        <f t="shared" si="80"/>
        <v>2013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7"/>
        <v>106</v>
      </c>
      <c r="P1274">
        <f t="shared" si="78"/>
        <v>189.29</v>
      </c>
      <c r="Q1274" s="10" t="s">
        <v>8323</v>
      </c>
      <c r="R1274" t="s">
        <v>8324</v>
      </c>
      <c r="S1274" s="14">
        <f t="shared" si="79"/>
        <v>40274.745127314818</v>
      </c>
      <c r="T1274">
        <f t="shared" si="80"/>
        <v>2010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7"/>
        <v>104</v>
      </c>
      <c r="P1275">
        <f t="shared" si="78"/>
        <v>76.67</v>
      </c>
      <c r="Q1275" s="10" t="s">
        <v>8323</v>
      </c>
      <c r="R1275" t="s">
        <v>8324</v>
      </c>
      <c r="S1275" s="14">
        <f t="shared" si="79"/>
        <v>41852.730219907404</v>
      </c>
      <c r="T1275">
        <f t="shared" si="80"/>
        <v>2014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7"/>
        <v>155</v>
      </c>
      <c r="P1276">
        <f t="shared" si="78"/>
        <v>82.96</v>
      </c>
      <c r="Q1276" s="10" t="s">
        <v>8323</v>
      </c>
      <c r="R1276" t="s">
        <v>8324</v>
      </c>
      <c r="S1276" s="14">
        <f t="shared" si="79"/>
        <v>41116.690104166664</v>
      </c>
      <c r="T1276">
        <f t="shared" si="80"/>
        <v>2012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7"/>
        <v>162</v>
      </c>
      <c r="P1277">
        <f t="shared" si="78"/>
        <v>62.52</v>
      </c>
      <c r="Q1277" s="10" t="s">
        <v>8323</v>
      </c>
      <c r="R1277" t="s">
        <v>8324</v>
      </c>
      <c r="S1277" s="14">
        <f t="shared" si="79"/>
        <v>41458.867905092593</v>
      </c>
      <c r="T1277">
        <f t="shared" si="80"/>
        <v>2013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7"/>
        <v>104</v>
      </c>
      <c r="P1278">
        <f t="shared" si="78"/>
        <v>46.07</v>
      </c>
      <c r="Q1278" s="10" t="s">
        <v>8323</v>
      </c>
      <c r="R1278" t="s">
        <v>8324</v>
      </c>
      <c r="S1278" s="14">
        <f t="shared" si="79"/>
        <v>40007.704247685186</v>
      </c>
      <c r="T1278">
        <f t="shared" si="80"/>
        <v>2009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7"/>
        <v>106</v>
      </c>
      <c r="P1279">
        <f t="shared" si="78"/>
        <v>38.54</v>
      </c>
      <c r="Q1279" s="10" t="s">
        <v>8323</v>
      </c>
      <c r="R1279" t="s">
        <v>8324</v>
      </c>
      <c r="S1279" s="14">
        <f t="shared" si="79"/>
        <v>41121.561886574076</v>
      </c>
      <c r="T1279">
        <f t="shared" si="80"/>
        <v>2012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ref="O1280:O1343" si="81">ROUND(E1280/D1280*100,0)</f>
        <v>155</v>
      </c>
      <c r="P1280">
        <f t="shared" si="78"/>
        <v>53.01</v>
      </c>
      <c r="Q1280" s="10" t="s">
        <v>8323</v>
      </c>
      <c r="R1280" t="s">
        <v>8324</v>
      </c>
      <c r="S1280" s="14">
        <f t="shared" si="79"/>
        <v>41786.555162037039</v>
      </c>
      <c r="T1280">
        <f t="shared" si="80"/>
        <v>2014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81"/>
        <v>111</v>
      </c>
      <c r="P1281">
        <f t="shared" si="78"/>
        <v>73.36</v>
      </c>
      <c r="Q1281" s="10" t="s">
        <v>8323</v>
      </c>
      <c r="R1281" t="s">
        <v>8324</v>
      </c>
      <c r="S1281" s="14">
        <f t="shared" si="79"/>
        <v>41682.099189814813</v>
      </c>
      <c r="T1281">
        <f t="shared" si="80"/>
        <v>2014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81"/>
        <v>111</v>
      </c>
      <c r="P1282">
        <f t="shared" si="78"/>
        <v>127.98</v>
      </c>
      <c r="Q1282" s="10" t="s">
        <v>8323</v>
      </c>
      <c r="R1282" t="s">
        <v>8324</v>
      </c>
      <c r="S1282" s="14">
        <f t="shared" si="79"/>
        <v>40513.757569444446</v>
      </c>
      <c r="T1282">
        <f t="shared" si="80"/>
        <v>2010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1"/>
        <v>111</v>
      </c>
      <c r="P1283">
        <f t="shared" ref="P1283:P1346" si="82">ROUND(E1283/L1283,2)</f>
        <v>104.73</v>
      </c>
      <c r="Q1283" s="10" t="s">
        <v>8323</v>
      </c>
      <c r="R1283" t="s">
        <v>8324</v>
      </c>
      <c r="S1283" s="14">
        <f t="shared" ref="S1283:S1346" si="83">(((J1283/60)/60)/24)+DATE(1970,1,1)</f>
        <v>41463.743472222224</v>
      </c>
      <c r="T1283">
        <f t="shared" ref="T1283:T1346" si="84">YEAR(S1283)</f>
        <v>2013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1"/>
        <v>124</v>
      </c>
      <c r="P1284">
        <f t="shared" si="82"/>
        <v>67.67</v>
      </c>
      <c r="Q1284" s="10" t="s">
        <v>8323</v>
      </c>
      <c r="R1284" t="s">
        <v>8324</v>
      </c>
      <c r="S1284" s="14">
        <f t="shared" si="83"/>
        <v>41586.475173611114</v>
      </c>
      <c r="T1284">
        <f t="shared" si="84"/>
        <v>2013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1"/>
        <v>211</v>
      </c>
      <c r="P1285">
        <f t="shared" si="82"/>
        <v>95.93</v>
      </c>
      <c r="Q1285" s="10" t="s">
        <v>8323</v>
      </c>
      <c r="R1285" t="s">
        <v>8324</v>
      </c>
      <c r="S1285" s="14">
        <f t="shared" si="83"/>
        <v>41320.717465277776</v>
      </c>
      <c r="T1285">
        <f t="shared" si="84"/>
        <v>2013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1"/>
        <v>101</v>
      </c>
      <c r="P1286">
        <f t="shared" si="82"/>
        <v>65.16</v>
      </c>
      <c r="Q1286" s="10" t="s">
        <v>8315</v>
      </c>
      <c r="R1286" t="s">
        <v>8316</v>
      </c>
      <c r="S1286" s="14">
        <f t="shared" si="83"/>
        <v>42712.23474537037</v>
      </c>
      <c r="T1286">
        <f t="shared" si="84"/>
        <v>2016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1"/>
        <v>102</v>
      </c>
      <c r="P1287">
        <f t="shared" si="82"/>
        <v>32.270000000000003</v>
      </c>
      <c r="Q1287" s="10" t="s">
        <v>8315</v>
      </c>
      <c r="R1287" t="s">
        <v>8316</v>
      </c>
      <c r="S1287" s="14">
        <f t="shared" si="83"/>
        <v>42160.583043981482</v>
      </c>
      <c r="T1287">
        <f t="shared" si="84"/>
        <v>2015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1"/>
        <v>108</v>
      </c>
      <c r="P1288">
        <f t="shared" si="82"/>
        <v>81.25</v>
      </c>
      <c r="Q1288" s="10" t="s">
        <v>8315</v>
      </c>
      <c r="R1288" t="s">
        <v>8316</v>
      </c>
      <c r="S1288" s="14">
        <f t="shared" si="83"/>
        <v>42039.384571759263</v>
      </c>
      <c r="T1288">
        <f t="shared" si="84"/>
        <v>2015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1"/>
        <v>242</v>
      </c>
      <c r="P1289">
        <f t="shared" si="82"/>
        <v>24.2</v>
      </c>
      <c r="Q1289" s="10" t="s">
        <v>8315</v>
      </c>
      <c r="R1289" t="s">
        <v>8316</v>
      </c>
      <c r="S1289" s="14">
        <f t="shared" si="83"/>
        <v>42107.621018518519</v>
      </c>
      <c r="T1289">
        <f t="shared" si="84"/>
        <v>2015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1"/>
        <v>100</v>
      </c>
      <c r="P1290">
        <f t="shared" si="82"/>
        <v>65.87</v>
      </c>
      <c r="Q1290" s="10" t="s">
        <v>8315</v>
      </c>
      <c r="R1290" t="s">
        <v>8316</v>
      </c>
      <c r="S1290" s="14">
        <f t="shared" si="83"/>
        <v>42561.154664351852</v>
      </c>
      <c r="T1290">
        <f t="shared" si="84"/>
        <v>2016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1"/>
        <v>125</v>
      </c>
      <c r="P1291">
        <f t="shared" si="82"/>
        <v>36.08</v>
      </c>
      <c r="Q1291" s="10" t="s">
        <v>8315</v>
      </c>
      <c r="R1291" t="s">
        <v>8316</v>
      </c>
      <c r="S1291" s="14">
        <f t="shared" si="83"/>
        <v>42709.134780092587</v>
      </c>
      <c r="T1291">
        <f t="shared" si="84"/>
        <v>2016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1"/>
        <v>109</v>
      </c>
      <c r="P1292">
        <f t="shared" si="82"/>
        <v>44.19</v>
      </c>
      <c r="Q1292" s="10" t="s">
        <v>8315</v>
      </c>
      <c r="R1292" t="s">
        <v>8316</v>
      </c>
      <c r="S1292" s="14">
        <f t="shared" si="83"/>
        <v>42086.614942129629</v>
      </c>
      <c r="T1292">
        <f t="shared" si="84"/>
        <v>2015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1"/>
        <v>146</v>
      </c>
      <c r="P1293">
        <f t="shared" si="82"/>
        <v>104.07</v>
      </c>
      <c r="Q1293" s="10" t="s">
        <v>8315</v>
      </c>
      <c r="R1293" t="s">
        <v>8316</v>
      </c>
      <c r="S1293" s="14">
        <f t="shared" si="83"/>
        <v>42064.652673611112</v>
      </c>
      <c r="T1293">
        <f t="shared" si="84"/>
        <v>2015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1"/>
        <v>110</v>
      </c>
      <c r="P1294">
        <f t="shared" si="82"/>
        <v>35.96</v>
      </c>
      <c r="Q1294" s="10" t="s">
        <v>8315</v>
      </c>
      <c r="R1294" t="s">
        <v>8316</v>
      </c>
      <c r="S1294" s="14">
        <f t="shared" si="83"/>
        <v>42256.764212962968</v>
      </c>
      <c r="T1294">
        <f t="shared" si="84"/>
        <v>2015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1"/>
        <v>102</v>
      </c>
      <c r="P1295">
        <f t="shared" si="82"/>
        <v>127.79</v>
      </c>
      <c r="Q1295" s="10" t="s">
        <v>8315</v>
      </c>
      <c r="R1295" t="s">
        <v>8316</v>
      </c>
      <c r="S1295" s="14">
        <f t="shared" si="83"/>
        <v>42292.701053240744</v>
      </c>
      <c r="T1295">
        <f t="shared" si="84"/>
        <v>2015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1"/>
        <v>122</v>
      </c>
      <c r="P1296">
        <f t="shared" si="82"/>
        <v>27.73</v>
      </c>
      <c r="Q1296" s="10" t="s">
        <v>8315</v>
      </c>
      <c r="R1296" t="s">
        <v>8316</v>
      </c>
      <c r="S1296" s="14">
        <f t="shared" si="83"/>
        <v>42278.453668981485</v>
      </c>
      <c r="T1296">
        <f t="shared" si="84"/>
        <v>2015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1"/>
        <v>102</v>
      </c>
      <c r="P1297">
        <f t="shared" si="82"/>
        <v>39.83</v>
      </c>
      <c r="Q1297" s="10" t="s">
        <v>8315</v>
      </c>
      <c r="R1297" t="s">
        <v>8316</v>
      </c>
      <c r="S1297" s="14">
        <f t="shared" si="83"/>
        <v>42184.572881944448</v>
      </c>
      <c r="T1297">
        <f t="shared" si="84"/>
        <v>2015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1"/>
        <v>141</v>
      </c>
      <c r="P1298">
        <f t="shared" si="82"/>
        <v>52.17</v>
      </c>
      <c r="Q1298" s="10" t="s">
        <v>8315</v>
      </c>
      <c r="R1298" t="s">
        <v>8316</v>
      </c>
      <c r="S1298" s="14">
        <f t="shared" si="83"/>
        <v>42423.050613425927</v>
      </c>
      <c r="T1298">
        <f t="shared" si="84"/>
        <v>2016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1"/>
        <v>110</v>
      </c>
      <c r="P1299">
        <f t="shared" si="82"/>
        <v>92.04</v>
      </c>
      <c r="Q1299" s="10" t="s">
        <v>8315</v>
      </c>
      <c r="R1299" t="s">
        <v>8316</v>
      </c>
      <c r="S1299" s="14">
        <f t="shared" si="83"/>
        <v>42461.747199074074</v>
      </c>
      <c r="T1299">
        <f t="shared" si="84"/>
        <v>2016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1"/>
        <v>105</v>
      </c>
      <c r="P1300">
        <f t="shared" si="82"/>
        <v>63.42</v>
      </c>
      <c r="Q1300" s="10" t="s">
        <v>8315</v>
      </c>
      <c r="R1300" t="s">
        <v>8316</v>
      </c>
      <c r="S1300" s="14">
        <f t="shared" si="83"/>
        <v>42458.680925925932</v>
      </c>
      <c r="T1300">
        <f t="shared" si="84"/>
        <v>2016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1"/>
        <v>124</v>
      </c>
      <c r="P1301">
        <f t="shared" si="82"/>
        <v>135.63</v>
      </c>
      <c r="Q1301" s="10" t="s">
        <v>8315</v>
      </c>
      <c r="R1301" t="s">
        <v>8316</v>
      </c>
      <c r="S1301" s="14">
        <f t="shared" si="83"/>
        <v>42169.814340277779</v>
      </c>
      <c r="T1301">
        <f t="shared" si="84"/>
        <v>2015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1"/>
        <v>135</v>
      </c>
      <c r="P1302">
        <f t="shared" si="82"/>
        <v>168.75</v>
      </c>
      <c r="Q1302" s="10" t="s">
        <v>8315</v>
      </c>
      <c r="R1302" t="s">
        <v>8316</v>
      </c>
      <c r="S1302" s="14">
        <f t="shared" si="83"/>
        <v>42483.675208333334</v>
      </c>
      <c r="T1302">
        <f t="shared" si="84"/>
        <v>2016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1"/>
        <v>103</v>
      </c>
      <c r="P1303">
        <f t="shared" si="82"/>
        <v>70.86</v>
      </c>
      <c r="Q1303" s="10" t="s">
        <v>8315</v>
      </c>
      <c r="R1303" t="s">
        <v>8316</v>
      </c>
      <c r="S1303" s="14">
        <f t="shared" si="83"/>
        <v>42195.749745370369</v>
      </c>
      <c r="T1303">
        <f t="shared" si="84"/>
        <v>2015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1"/>
        <v>100</v>
      </c>
      <c r="P1304">
        <f t="shared" si="82"/>
        <v>50</v>
      </c>
      <c r="Q1304" s="10" t="s">
        <v>8315</v>
      </c>
      <c r="R1304" t="s">
        <v>8316</v>
      </c>
      <c r="S1304" s="14">
        <f t="shared" si="83"/>
        <v>42675.057997685188</v>
      </c>
      <c r="T1304">
        <f t="shared" si="84"/>
        <v>2016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1"/>
        <v>130</v>
      </c>
      <c r="P1305">
        <f t="shared" si="82"/>
        <v>42.21</v>
      </c>
      <c r="Q1305" s="10" t="s">
        <v>8315</v>
      </c>
      <c r="R1305" t="s">
        <v>8316</v>
      </c>
      <c r="S1305" s="14">
        <f t="shared" si="83"/>
        <v>42566.441203703704</v>
      </c>
      <c r="T1305">
        <f t="shared" si="84"/>
        <v>2016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1"/>
        <v>40</v>
      </c>
      <c r="P1306">
        <f t="shared" si="82"/>
        <v>152.41</v>
      </c>
      <c r="Q1306" s="10" t="s">
        <v>8317</v>
      </c>
      <c r="R1306" t="s">
        <v>8319</v>
      </c>
      <c r="S1306" s="14">
        <f t="shared" si="83"/>
        <v>42747.194502314815</v>
      </c>
      <c r="T1306">
        <f t="shared" si="84"/>
        <v>2017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1"/>
        <v>26</v>
      </c>
      <c r="P1307">
        <f t="shared" si="82"/>
        <v>90.62</v>
      </c>
      <c r="Q1307" s="10" t="s">
        <v>8317</v>
      </c>
      <c r="R1307" t="s">
        <v>8319</v>
      </c>
      <c r="S1307" s="14">
        <f t="shared" si="83"/>
        <v>42543.665601851855</v>
      </c>
      <c r="T1307">
        <f t="shared" si="84"/>
        <v>2016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1"/>
        <v>65</v>
      </c>
      <c r="P1308">
        <f t="shared" si="82"/>
        <v>201.6</v>
      </c>
      <c r="Q1308" s="10" t="s">
        <v>8317</v>
      </c>
      <c r="R1308" t="s">
        <v>8319</v>
      </c>
      <c r="S1308" s="14">
        <f t="shared" si="83"/>
        <v>41947.457569444443</v>
      </c>
      <c r="T1308">
        <f t="shared" si="84"/>
        <v>2014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1"/>
        <v>12</v>
      </c>
      <c r="P1309">
        <f t="shared" si="82"/>
        <v>127.93</v>
      </c>
      <c r="Q1309" s="10" t="s">
        <v>8317</v>
      </c>
      <c r="R1309" t="s">
        <v>8319</v>
      </c>
      <c r="S1309" s="14">
        <f t="shared" si="83"/>
        <v>42387.503229166665</v>
      </c>
      <c r="T1309">
        <f t="shared" si="84"/>
        <v>2016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1"/>
        <v>11</v>
      </c>
      <c r="P1310">
        <f t="shared" si="82"/>
        <v>29.89</v>
      </c>
      <c r="Q1310" s="10" t="s">
        <v>8317</v>
      </c>
      <c r="R1310" t="s">
        <v>8319</v>
      </c>
      <c r="S1310" s="14">
        <f t="shared" si="83"/>
        <v>42611.613564814819</v>
      </c>
      <c r="T1310">
        <f t="shared" si="84"/>
        <v>2016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1"/>
        <v>112</v>
      </c>
      <c r="P1311">
        <f t="shared" si="82"/>
        <v>367.97</v>
      </c>
      <c r="Q1311" s="10" t="s">
        <v>8317</v>
      </c>
      <c r="R1311" t="s">
        <v>8319</v>
      </c>
      <c r="S1311" s="14">
        <f t="shared" si="83"/>
        <v>42257.882731481484</v>
      </c>
      <c r="T1311">
        <f t="shared" si="84"/>
        <v>2015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1"/>
        <v>16</v>
      </c>
      <c r="P1312">
        <f t="shared" si="82"/>
        <v>129.16999999999999</v>
      </c>
      <c r="Q1312" s="10" t="s">
        <v>8317</v>
      </c>
      <c r="R1312" t="s">
        <v>8319</v>
      </c>
      <c r="S1312" s="14">
        <f t="shared" si="83"/>
        <v>42556.667245370365</v>
      </c>
      <c r="T1312">
        <f t="shared" si="84"/>
        <v>2016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1"/>
        <v>32</v>
      </c>
      <c r="P1313">
        <f t="shared" si="82"/>
        <v>800.7</v>
      </c>
      <c r="Q1313" s="10" t="s">
        <v>8317</v>
      </c>
      <c r="R1313" t="s">
        <v>8319</v>
      </c>
      <c r="S1313" s="14">
        <f t="shared" si="83"/>
        <v>42669.802303240736</v>
      </c>
      <c r="T1313">
        <f t="shared" si="84"/>
        <v>2016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1"/>
        <v>1</v>
      </c>
      <c r="P1314">
        <f t="shared" si="82"/>
        <v>28</v>
      </c>
      <c r="Q1314" s="10" t="s">
        <v>8317</v>
      </c>
      <c r="R1314" t="s">
        <v>8319</v>
      </c>
      <c r="S1314" s="14">
        <f t="shared" si="83"/>
        <v>42082.702800925923</v>
      </c>
      <c r="T1314">
        <f t="shared" si="84"/>
        <v>2015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1"/>
        <v>31</v>
      </c>
      <c r="P1315">
        <f t="shared" si="82"/>
        <v>102.02</v>
      </c>
      <c r="Q1315" s="10" t="s">
        <v>8317</v>
      </c>
      <c r="R1315" t="s">
        <v>8319</v>
      </c>
      <c r="S1315" s="14">
        <f t="shared" si="83"/>
        <v>42402.709652777776</v>
      </c>
      <c r="T1315">
        <f t="shared" si="84"/>
        <v>2016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1"/>
        <v>1</v>
      </c>
      <c r="P1316">
        <f t="shared" si="82"/>
        <v>184.36</v>
      </c>
      <c r="Q1316" s="10" t="s">
        <v>8317</v>
      </c>
      <c r="R1316" t="s">
        <v>8319</v>
      </c>
      <c r="S1316" s="14">
        <f t="shared" si="83"/>
        <v>42604.669675925921</v>
      </c>
      <c r="T1316">
        <f t="shared" si="84"/>
        <v>2016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1"/>
        <v>40</v>
      </c>
      <c r="P1317">
        <f t="shared" si="82"/>
        <v>162.91999999999999</v>
      </c>
      <c r="Q1317" s="10" t="s">
        <v>8317</v>
      </c>
      <c r="R1317" t="s">
        <v>8319</v>
      </c>
      <c r="S1317" s="14">
        <f t="shared" si="83"/>
        <v>42278.498240740737</v>
      </c>
      <c r="T1317">
        <f t="shared" si="84"/>
        <v>2015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1"/>
        <v>0</v>
      </c>
      <c r="P1318">
        <f t="shared" si="82"/>
        <v>1</v>
      </c>
      <c r="Q1318" s="10" t="s">
        <v>8317</v>
      </c>
      <c r="R1318" t="s">
        <v>8319</v>
      </c>
      <c r="S1318" s="14">
        <f t="shared" si="83"/>
        <v>42393.961909722217</v>
      </c>
      <c r="T1318">
        <f t="shared" si="84"/>
        <v>2016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1"/>
        <v>6</v>
      </c>
      <c r="P1319">
        <f t="shared" si="82"/>
        <v>603.53</v>
      </c>
      <c r="Q1319" s="10" t="s">
        <v>8317</v>
      </c>
      <c r="R1319" t="s">
        <v>8319</v>
      </c>
      <c r="S1319" s="14">
        <f t="shared" si="83"/>
        <v>42520.235486111109</v>
      </c>
      <c r="T1319">
        <f t="shared" si="84"/>
        <v>2016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1"/>
        <v>15</v>
      </c>
      <c r="P1320">
        <f t="shared" si="82"/>
        <v>45.41</v>
      </c>
      <c r="Q1320" s="10" t="s">
        <v>8317</v>
      </c>
      <c r="R1320" t="s">
        <v>8319</v>
      </c>
      <c r="S1320" s="14">
        <f t="shared" si="83"/>
        <v>41985.043657407412</v>
      </c>
      <c r="T1320">
        <f t="shared" si="84"/>
        <v>2014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1"/>
        <v>15</v>
      </c>
      <c r="P1321">
        <f t="shared" si="82"/>
        <v>97.33</v>
      </c>
      <c r="Q1321" s="10" t="s">
        <v>8317</v>
      </c>
      <c r="R1321" t="s">
        <v>8319</v>
      </c>
      <c r="S1321" s="14">
        <f t="shared" si="83"/>
        <v>41816.812094907407</v>
      </c>
      <c r="T1321">
        <f t="shared" si="84"/>
        <v>2014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1"/>
        <v>1</v>
      </c>
      <c r="P1322">
        <f t="shared" si="82"/>
        <v>167.67</v>
      </c>
      <c r="Q1322" s="10" t="s">
        <v>8317</v>
      </c>
      <c r="R1322" t="s">
        <v>8319</v>
      </c>
      <c r="S1322" s="14">
        <f t="shared" si="83"/>
        <v>42705.690347222218</v>
      </c>
      <c r="T1322">
        <f t="shared" si="84"/>
        <v>2016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1"/>
        <v>1</v>
      </c>
      <c r="P1323">
        <f t="shared" si="82"/>
        <v>859.86</v>
      </c>
      <c r="Q1323" s="10" t="s">
        <v>8317</v>
      </c>
      <c r="R1323" t="s">
        <v>8319</v>
      </c>
      <c r="S1323" s="14">
        <f t="shared" si="83"/>
        <v>42697.74927083333</v>
      </c>
      <c r="T1323">
        <f t="shared" si="84"/>
        <v>2016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1"/>
        <v>0</v>
      </c>
      <c r="P1324">
        <f t="shared" si="82"/>
        <v>26.5</v>
      </c>
      <c r="Q1324" s="10" t="s">
        <v>8317</v>
      </c>
      <c r="R1324" t="s">
        <v>8319</v>
      </c>
      <c r="S1324" s="14">
        <f t="shared" si="83"/>
        <v>42115.656539351854</v>
      </c>
      <c r="T1324">
        <f t="shared" si="84"/>
        <v>2015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1"/>
        <v>9</v>
      </c>
      <c r="P1325">
        <f t="shared" si="82"/>
        <v>30.27</v>
      </c>
      <c r="Q1325" s="10" t="s">
        <v>8317</v>
      </c>
      <c r="R1325" t="s">
        <v>8319</v>
      </c>
      <c r="S1325" s="14">
        <f t="shared" si="83"/>
        <v>42451.698449074072</v>
      </c>
      <c r="T1325">
        <f t="shared" si="84"/>
        <v>2016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1"/>
        <v>10</v>
      </c>
      <c r="P1326">
        <f t="shared" si="82"/>
        <v>54.67</v>
      </c>
      <c r="Q1326" s="10" t="s">
        <v>8317</v>
      </c>
      <c r="R1326" t="s">
        <v>8319</v>
      </c>
      <c r="S1326" s="14">
        <f t="shared" si="83"/>
        <v>42626.633703703701</v>
      </c>
      <c r="T1326">
        <f t="shared" si="84"/>
        <v>2016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1"/>
        <v>2</v>
      </c>
      <c r="P1327">
        <f t="shared" si="82"/>
        <v>60.75</v>
      </c>
      <c r="Q1327" s="10" t="s">
        <v>8317</v>
      </c>
      <c r="R1327" t="s">
        <v>8319</v>
      </c>
      <c r="S1327" s="14">
        <f t="shared" si="83"/>
        <v>42704.086053240739</v>
      </c>
      <c r="T1327">
        <f t="shared" si="84"/>
        <v>2016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1"/>
        <v>1</v>
      </c>
      <c r="P1328">
        <f t="shared" si="82"/>
        <v>102.73</v>
      </c>
      <c r="Q1328" s="10" t="s">
        <v>8317</v>
      </c>
      <c r="R1328" t="s">
        <v>8319</v>
      </c>
      <c r="S1328" s="14">
        <f t="shared" si="83"/>
        <v>41974.791990740734</v>
      </c>
      <c r="T1328">
        <f t="shared" si="84"/>
        <v>2014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1"/>
        <v>4</v>
      </c>
      <c r="P1329">
        <f t="shared" si="82"/>
        <v>41.59</v>
      </c>
      <c r="Q1329" s="10" t="s">
        <v>8317</v>
      </c>
      <c r="R1329" t="s">
        <v>8319</v>
      </c>
      <c r="S1329" s="14">
        <f t="shared" si="83"/>
        <v>42123.678645833337</v>
      </c>
      <c r="T1329">
        <f t="shared" si="84"/>
        <v>2015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1"/>
        <v>2</v>
      </c>
      <c r="P1330">
        <f t="shared" si="82"/>
        <v>116.53</v>
      </c>
      <c r="Q1330" s="10" t="s">
        <v>8317</v>
      </c>
      <c r="R1330" t="s">
        <v>8319</v>
      </c>
      <c r="S1330" s="14">
        <f t="shared" si="83"/>
        <v>42612.642754629633</v>
      </c>
      <c r="T1330">
        <f t="shared" si="84"/>
        <v>2016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1"/>
        <v>1</v>
      </c>
      <c r="P1331">
        <f t="shared" si="82"/>
        <v>45.33</v>
      </c>
      <c r="Q1331" s="10" t="s">
        <v>8317</v>
      </c>
      <c r="R1331" t="s">
        <v>8319</v>
      </c>
      <c r="S1331" s="14">
        <f t="shared" si="83"/>
        <v>41935.221585648149</v>
      </c>
      <c r="T1331">
        <f t="shared" si="84"/>
        <v>2014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1"/>
        <v>22</v>
      </c>
      <c r="P1332">
        <f t="shared" si="82"/>
        <v>157.46</v>
      </c>
      <c r="Q1332" s="10" t="s">
        <v>8317</v>
      </c>
      <c r="R1332" t="s">
        <v>8319</v>
      </c>
      <c r="S1332" s="14">
        <f t="shared" si="83"/>
        <v>42522.276724537034</v>
      </c>
      <c r="T1332">
        <f t="shared" si="84"/>
        <v>2016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1"/>
        <v>1</v>
      </c>
      <c r="P1333">
        <f t="shared" si="82"/>
        <v>100.5</v>
      </c>
      <c r="Q1333" s="10" t="s">
        <v>8317</v>
      </c>
      <c r="R1333" t="s">
        <v>8319</v>
      </c>
      <c r="S1333" s="14">
        <f t="shared" si="83"/>
        <v>42569.50409722222</v>
      </c>
      <c r="T1333">
        <f t="shared" si="84"/>
        <v>2016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1"/>
        <v>0</v>
      </c>
      <c r="P1334" t="e">
        <f t="shared" si="82"/>
        <v>#DIV/0!</v>
      </c>
      <c r="Q1334" s="10" t="s">
        <v>8317</v>
      </c>
      <c r="R1334" t="s">
        <v>8319</v>
      </c>
      <c r="S1334" s="14">
        <f t="shared" si="83"/>
        <v>42732.060277777782</v>
      </c>
      <c r="T1334">
        <f t="shared" si="84"/>
        <v>2016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1"/>
        <v>0</v>
      </c>
      <c r="P1335" t="e">
        <f t="shared" si="82"/>
        <v>#DIV/0!</v>
      </c>
      <c r="Q1335" s="10" t="s">
        <v>8317</v>
      </c>
      <c r="R1335" t="s">
        <v>8319</v>
      </c>
      <c r="S1335" s="14">
        <f t="shared" si="83"/>
        <v>41806.106770833336</v>
      </c>
      <c r="T1335">
        <f t="shared" si="84"/>
        <v>2014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1"/>
        <v>11</v>
      </c>
      <c r="P1336">
        <f t="shared" si="82"/>
        <v>51.82</v>
      </c>
      <c r="Q1336" s="10" t="s">
        <v>8317</v>
      </c>
      <c r="R1336" t="s">
        <v>8319</v>
      </c>
      <c r="S1336" s="14">
        <f t="shared" si="83"/>
        <v>42410.774155092593</v>
      </c>
      <c r="T1336">
        <f t="shared" si="84"/>
        <v>2016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1"/>
        <v>20</v>
      </c>
      <c r="P1337">
        <f t="shared" si="82"/>
        <v>308.75</v>
      </c>
      <c r="Q1337" s="10" t="s">
        <v>8317</v>
      </c>
      <c r="R1337" t="s">
        <v>8319</v>
      </c>
      <c r="S1337" s="14">
        <f t="shared" si="83"/>
        <v>42313.936365740738</v>
      </c>
      <c r="T1337">
        <f t="shared" si="84"/>
        <v>2015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1"/>
        <v>85</v>
      </c>
      <c r="P1338">
        <f t="shared" si="82"/>
        <v>379.23</v>
      </c>
      <c r="Q1338" s="10" t="s">
        <v>8317</v>
      </c>
      <c r="R1338" t="s">
        <v>8319</v>
      </c>
      <c r="S1338" s="14">
        <f t="shared" si="83"/>
        <v>41955.863750000004</v>
      </c>
      <c r="T1338">
        <f t="shared" si="84"/>
        <v>2014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1"/>
        <v>49</v>
      </c>
      <c r="P1339">
        <f t="shared" si="82"/>
        <v>176.36</v>
      </c>
      <c r="Q1339" s="10" t="s">
        <v>8317</v>
      </c>
      <c r="R1339" t="s">
        <v>8319</v>
      </c>
      <c r="S1339" s="14">
        <f t="shared" si="83"/>
        <v>42767.577303240745</v>
      </c>
      <c r="T1339">
        <f t="shared" si="84"/>
        <v>2017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1"/>
        <v>3</v>
      </c>
      <c r="P1340">
        <f t="shared" si="82"/>
        <v>66.069999999999993</v>
      </c>
      <c r="Q1340" s="10" t="s">
        <v>8317</v>
      </c>
      <c r="R1340" t="s">
        <v>8319</v>
      </c>
      <c r="S1340" s="14">
        <f t="shared" si="83"/>
        <v>42188.803622685184</v>
      </c>
      <c r="T1340">
        <f t="shared" si="84"/>
        <v>2015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1"/>
        <v>7</v>
      </c>
      <c r="P1341">
        <f t="shared" si="82"/>
        <v>89.65</v>
      </c>
      <c r="Q1341" s="10" t="s">
        <v>8317</v>
      </c>
      <c r="R1341" t="s">
        <v>8319</v>
      </c>
      <c r="S1341" s="14">
        <f t="shared" si="83"/>
        <v>41936.647164351853</v>
      </c>
      <c r="T1341">
        <f t="shared" si="84"/>
        <v>2014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1"/>
        <v>0</v>
      </c>
      <c r="P1342" t="e">
        <f t="shared" si="82"/>
        <v>#DIV/0!</v>
      </c>
      <c r="Q1342" s="10" t="s">
        <v>8317</v>
      </c>
      <c r="R1342" t="s">
        <v>8319</v>
      </c>
      <c r="S1342" s="14">
        <f t="shared" si="83"/>
        <v>41836.595520833333</v>
      </c>
      <c r="T1342">
        <f t="shared" si="84"/>
        <v>2014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1"/>
        <v>70</v>
      </c>
      <c r="P1343">
        <f t="shared" si="82"/>
        <v>382.39</v>
      </c>
      <c r="Q1343" s="10" t="s">
        <v>8317</v>
      </c>
      <c r="R1343" t="s">
        <v>8319</v>
      </c>
      <c r="S1343" s="14">
        <f t="shared" si="83"/>
        <v>42612.624039351853</v>
      </c>
      <c r="T1343">
        <f t="shared" si="84"/>
        <v>2016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ref="O1344:O1407" si="85">ROUND(E1344/D1344*100,0)</f>
        <v>0</v>
      </c>
      <c r="P1344">
        <f t="shared" si="82"/>
        <v>100</v>
      </c>
      <c r="Q1344" s="10" t="s">
        <v>8317</v>
      </c>
      <c r="R1344" t="s">
        <v>8319</v>
      </c>
      <c r="S1344" s="14">
        <f t="shared" si="83"/>
        <v>42172.816423611104</v>
      </c>
      <c r="T1344">
        <f t="shared" si="84"/>
        <v>2015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5"/>
        <v>102</v>
      </c>
      <c r="P1345">
        <f t="shared" si="82"/>
        <v>158.36000000000001</v>
      </c>
      <c r="Q1345" s="10" t="s">
        <v>8317</v>
      </c>
      <c r="R1345" t="s">
        <v>8319</v>
      </c>
      <c r="S1345" s="14">
        <f t="shared" si="83"/>
        <v>42542.526423611111</v>
      </c>
      <c r="T1345">
        <f t="shared" si="84"/>
        <v>2016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5"/>
        <v>378</v>
      </c>
      <c r="P1346">
        <f t="shared" si="82"/>
        <v>40.76</v>
      </c>
      <c r="Q1346" s="10" t="s">
        <v>8320</v>
      </c>
      <c r="R1346" t="s">
        <v>8321</v>
      </c>
      <c r="S1346" s="14">
        <f t="shared" si="83"/>
        <v>42522.789803240739</v>
      </c>
      <c r="T1346">
        <f t="shared" si="84"/>
        <v>2016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5"/>
        <v>125</v>
      </c>
      <c r="P1347">
        <f t="shared" ref="P1347:P1410" si="86">ROUND(E1347/L1347,2)</f>
        <v>53.57</v>
      </c>
      <c r="Q1347" s="10" t="s">
        <v>8320</v>
      </c>
      <c r="R1347" t="s">
        <v>8321</v>
      </c>
      <c r="S1347" s="14">
        <f t="shared" ref="S1347:S1410" si="87">(((J1347/60)/60)/24)+DATE(1970,1,1)</f>
        <v>41799.814340277779</v>
      </c>
      <c r="T1347">
        <f t="shared" ref="T1347:T1410" si="88">YEAR(S1347)</f>
        <v>2014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5"/>
        <v>147</v>
      </c>
      <c r="P1348">
        <f t="shared" si="86"/>
        <v>48.45</v>
      </c>
      <c r="Q1348" s="10" t="s">
        <v>8320</v>
      </c>
      <c r="R1348" t="s">
        <v>8321</v>
      </c>
      <c r="S1348" s="14">
        <f t="shared" si="87"/>
        <v>41422.075821759259</v>
      </c>
      <c r="T1348">
        <f t="shared" si="88"/>
        <v>2013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5"/>
        <v>102</v>
      </c>
      <c r="P1349">
        <f t="shared" si="86"/>
        <v>82.42</v>
      </c>
      <c r="Q1349" s="10" t="s">
        <v>8320</v>
      </c>
      <c r="R1349" t="s">
        <v>8321</v>
      </c>
      <c r="S1349" s="14">
        <f t="shared" si="87"/>
        <v>42040.638020833328</v>
      </c>
      <c r="T1349">
        <f t="shared" si="88"/>
        <v>2015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5"/>
        <v>102</v>
      </c>
      <c r="P1350">
        <f t="shared" si="86"/>
        <v>230.19</v>
      </c>
      <c r="Q1350" s="10" t="s">
        <v>8320</v>
      </c>
      <c r="R1350" t="s">
        <v>8321</v>
      </c>
      <c r="S1350" s="14">
        <f t="shared" si="87"/>
        <v>41963.506168981476</v>
      </c>
      <c r="T1350">
        <f t="shared" si="88"/>
        <v>2014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5"/>
        <v>204</v>
      </c>
      <c r="P1351">
        <f t="shared" si="86"/>
        <v>59.36</v>
      </c>
      <c r="Q1351" s="10" t="s">
        <v>8320</v>
      </c>
      <c r="R1351" t="s">
        <v>8321</v>
      </c>
      <c r="S1351" s="14">
        <f t="shared" si="87"/>
        <v>42317.33258101852</v>
      </c>
      <c r="T1351">
        <f t="shared" si="88"/>
        <v>2015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5"/>
        <v>104</v>
      </c>
      <c r="P1352">
        <f t="shared" si="86"/>
        <v>66.7</v>
      </c>
      <c r="Q1352" s="10" t="s">
        <v>8320</v>
      </c>
      <c r="R1352" t="s">
        <v>8321</v>
      </c>
      <c r="S1352" s="14">
        <f t="shared" si="87"/>
        <v>42334.013124999998</v>
      </c>
      <c r="T1352">
        <f t="shared" si="88"/>
        <v>2015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5"/>
        <v>101</v>
      </c>
      <c r="P1353">
        <f t="shared" si="86"/>
        <v>168.78</v>
      </c>
      <c r="Q1353" s="10" t="s">
        <v>8320</v>
      </c>
      <c r="R1353" t="s">
        <v>8321</v>
      </c>
      <c r="S1353" s="14">
        <f t="shared" si="87"/>
        <v>42382.74009259259</v>
      </c>
      <c r="T1353">
        <f t="shared" si="88"/>
        <v>2016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5"/>
        <v>136</v>
      </c>
      <c r="P1354">
        <f t="shared" si="86"/>
        <v>59.97</v>
      </c>
      <c r="Q1354" s="10" t="s">
        <v>8320</v>
      </c>
      <c r="R1354" t="s">
        <v>8321</v>
      </c>
      <c r="S1354" s="14">
        <f t="shared" si="87"/>
        <v>42200.578310185185</v>
      </c>
      <c r="T1354">
        <f t="shared" si="88"/>
        <v>2015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5"/>
        <v>134</v>
      </c>
      <c r="P1355">
        <f t="shared" si="86"/>
        <v>31.81</v>
      </c>
      <c r="Q1355" s="10" t="s">
        <v>8320</v>
      </c>
      <c r="R1355" t="s">
        <v>8321</v>
      </c>
      <c r="S1355" s="14">
        <f t="shared" si="87"/>
        <v>41309.11791666667</v>
      </c>
      <c r="T1355">
        <f t="shared" si="88"/>
        <v>2013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5"/>
        <v>130</v>
      </c>
      <c r="P1356">
        <f t="shared" si="86"/>
        <v>24.42</v>
      </c>
      <c r="Q1356" s="10" t="s">
        <v>8320</v>
      </c>
      <c r="R1356" t="s">
        <v>8321</v>
      </c>
      <c r="S1356" s="14">
        <f t="shared" si="87"/>
        <v>42502.807627314818</v>
      </c>
      <c r="T1356">
        <f t="shared" si="88"/>
        <v>2016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5"/>
        <v>123</v>
      </c>
      <c r="P1357">
        <f t="shared" si="86"/>
        <v>25.35</v>
      </c>
      <c r="Q1357" s="10" t="s">
        <v>8320</v>
      </c>
      <c r="R1357" t="s">
        <v>8321</v>
      </c>
      <c r="S1357" s="14">
        <f t="shared" si="87"/>
        <v>41213.254687499997</v>
      </c>
      <c r="T1357">
        <f t="shared" si="88"/>
        <v>2012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5"/>
        <v>183</v>
      </c>
      <c r="P1358">
        <f t="shared" si="86"/>
        <v>71.44</v>
      </c>
      <c r="Q1358" s="10" t="s">
        <v>8320</v>
      </c>
      <c r="R1358" t="s">
        <v>8321</v>
      </c>
      <c r="S1358" s="14">
        <f t="shared" si="87"/>
        <v>41430.038888888892</v>
      </c>
      <c r="T1358">
        <f t="shared" si="88"/>
        <v>2013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5"/>
        <v>125</v>
      </c>
      <c r="P1359">
        <f t="shared" si="86"/>
        <v>38.549999999999997</v>
      </c>
      <c r="Q1359" s="10" t="s">
        <v>8320</v>
      </c>
      <c r="R1359" t="s">
        <v>8321</v>
      </c>
      <c r="S1359" s="14">
        <f t="shared" si="87"/>
        <v>41304.962233796294</v>
      </c>
      <c r="T1359">
        <f t="shared" si="88"/>
        <v>2013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5"/>
        <v>112</v>
      </c>
      <c r="P1360">
        <f t="shared" si="86"/>
        <v>68.37</v>
      </c>
      <c r="Q1360" s="10" t="s">
        <v>8320</v>
      </c>
      <c r="R1360" t="s">
        <v>8321</v>
      </c>
      <c r="S1360" s="14">
        <f t="shared" si="87"/>
        <v>40689.570868055554</v>
      </c>
      <c r="T1360">
        <f t="shared" si="88"/>
        <v>2011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5"/>
        <v>116</v>
      </c>
      <c r="P1361">
        <f t="shared" si="86"/>
        <v>40.21</v>
      </c>
      <c r="Q1361" s="10" t="s">
        <v>8320</v>
      </c>
      <c r="R1361" t="s">
        <v>8321</v>
      </c>
      <c r="S1361" s="14">
        <f t="shared" si="87"/>
        <v>40668.814699074072</v>
      </c>
      <c r="T1361">
        <f t="shared" si="88"/>
        <v>2011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5"/>
        <v>173</v>
      </c>
      <c r="P1362">
        <f t="shared" si="86"/>
        <v>32.07</v>
      </c>
      <c r="Q1362" s="10" t="s">
        <v>8320</v>
      </c>
      <c r="R1362" t="s">
        <v>8321</v>
      </c>
      <c r="S1362" s="14">
        <f t="shared" si="87"/>
        <v>41095.900694444441</v>
      </c>
      <c r="T1362">
        <f t="shared" si="88"/>
        <v>2012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5"/>
        <v>126</v>
      </c>
      <c r="P1363">
        <f t="shared" si="86"/>
        <v>28.63</v>
      </c>
      <c r="Q1363" s="10" t="s">
        <v>8320</v>
      </c>
      <c r="R1363" t="s">
        <v>8321</v>
      </c>
      <c r="S1363" s="14">
        <f t="shared" si="87"/>
        <v>41781.717268518521</v>
      </c>
      <c r="T1363">
        <f t="shared" si="88"/>
        <v>2014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5"/>
        <v>109</v>
      </c>
      <c r="P1364">
        <f t="shared" si="86"/>
        <v>43.64</v>
      </c>
      <c r="Q1364" s="10" t="s">
        <v>8320</v>
      </c>
      <c r="R1364" t="s">
        <v>8321</v>
      </c>
      <c r="S1364" s="14">
        <f t="shared" si="87"/>
        <v>41464.934386574074</v>
      </c>
      <c r="T1364">
        <f t="shared" si="88"/>
        <v>2013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5"/>
        <v>100</v>
      </c>
      <c r="P1365">
        <f t="shared" si="86"/>
        <v>40</v>
      </c>
      <c r="Q1365" s="10" t="s">
        <v>8320</v>
      </c>
      <c r="R1365" t="s">
        <v>8321</v>
      </c>
      <c r="S1365" s="14">
        <f t="shared" si="87"/>
        <v>42396.8440625</v>
      </c>
      <c r="T1365">
        <f t="shared" si="88"/>
        <v>2016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5"/>
        <v>119</v>
      </c>
      <c r="P1366">
        <f t="shared" si="86"/>
        <v>346.04</v>
      </c>
      <c r="Q1366" s="10" t="s">
        <v>8323</v>
      </c>
      <c r="R1366" t="s">
        <v>8324</v>
      </c>
      <c r="S1366" s="14">
        <f t="shared" si="87"/>
        <v>41951.695671296293</v>
      </c>
      <c r="T1366">
        <f t="shared" si="88"/>
        <v>2014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5"/>
        <v>100</v>
      </c>
      <c r="P1367">
        <f t="shared" si="86"/>
        <v>81.739999999999995</v>
      </c>
      <c r="Q1367" s="10" t="s">
        <v>8323</v>
      </c>
      <c r="R1367" t="s">
        <v>8324</v>
      </c>
      <c r="S1367" s="14">
        <f t="shared" si="87"/>
        <v>42049.733240740738</v>
      </c>
      <c r="T1367">
        <f t="shared" si="88"/>
        <v>2015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5"/>
        <v>126</v>
      </c>
      <c r="P1368">
        <f t="shared" si="86"/>
        <v>64.540000000000006</v>
      </c>
      <c r="Q1368" s="10" t="s">
        <v>8323</v>
      </c>
      <c r="R1368" t="s">
        <v>8324</v>
      </c>
      <c r="S1368" s="14">
        <f t="shared" si="87"/>
        <v>41924.996099537035</v>
      </c>
      <c r="T1368">
        <f t="shared" si="88"/>
        <v>2014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5"/>
        <v>114</v>
      </c>
      <c r="P1369">
        <f t="shared" si="86"/>
        <v>63.48</v>
      </c>
      <c r="Q1369" s="10" t="s">
        <v>8323</v>
      </c>
      <c r="R1369" t="s">
        <v>8324</v>
      </c>
      <c r="S1369" s="14">
        <f t="shared" si="87"/>
        <v>42292.002893518518</v>
      </c>
      <c r="T1369">
        <f t="shared" si="88"/>
        <v>2015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5"/>
        <v>111</v>
      </c>
      <c r="P1370">
        <f t="shared" si="86"/>
        <v>63.62</v>
      </c>
      <c r="Q1370" s="10" t="s">
        <v>8323</v>
      </c>
      <c r="R1370" t="s">
        <v>8324</v>
      </c>
      <c r="S1370" s="14">
        <f t="shared" si="87"/>
        <v>42146.190902777773</v>
      </c>
      <c r="T1370">
        <f t="shared" si="88"/>
        <v>2015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5"/>
        <v>105</v>
      </c>
      <c r="P1371">
        <f t="shared" si="86"/>
        <v>83.97</v>
      </c>
      <c r="Q1371" s="10" t="s">
        <v>8323</v>
      </c>
      <c r="R1371" t="s">
        <v>8324</v>
      </c>
      <c r="S1371" s="14">
        <f t="shared" si="87"/>
        <v>41710.594282407408</v>
      </c>
      <c r="T1371">
        <f t="shared" si="88"/>
        <v>2014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5"/>
        <v>104</v>
      </c>
      <c r="P1372">
        <f t="shared" si="86"/>
        <v>77.75</v>
      </c>
      <c r="Q1372" s="10" t="s">
        <v>8323</v>
      </c>
      <c r="R1372" t="s">
        <v>8324</v>
      </c>
      <c r="S1372" s="14">
        <f t="shared" si="87"/>
        <v>41548.00335648148</v>
      </c>
      <c r="T1372">
        <f t="shared" si="88"/>
        <v>2013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5"/>
        <v>107</v>
      </c>
      <c r="P1373">
        <f t="shared" si="86"/>
        <v>107.07</v>
      </c>
      <c r="Q1373" s="10" t="s">
        <v>8323</v>
      </c>
      <c r="R1373" t="s">
        <v>8324</v>
      </c>
      <c r="S1373" s="14">
        <f t="shared" si="87"/>
        <v>42101.758587962962</v>
      </c>
      <c r="T1373">
        <f t="shared" si="88"/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5"/>
        <v>124</v>
      </c>
      <c r="P1374">
        <f t="shared" si="86"/>
        <v>38.75</v>
      </c>
      <c r="Q1374" s="10" t="s">
        <v>8323</v>
      </c>
      <c r="R1374" t="s">
        <v>8324</v>
      </c>
      <c r="S1374" s="14">
        <f t="shared" si="87"/>
        <v>41072.739953703705</v>
      </c>
      <c r="T1374">
        <f t="shared" si="88"/>
        <v>2012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5"/>
        <v>105</v>
      </c>
      <c r="P1375">
        <f t="shared" si="86"/>
        <v>201.94</v>
      </c>
      <c r="Q1375" s="10" t="s">
        <v>8323</v>
      </c>
      <c r="R1375" t="s">
        <v>8324</v>
      </c>
      <c r="S1375" s="14">
        <f t="shared" si="87"/>
        <v>42704.95177083333</v>
      </c>
      <c r="T1375">
        <f t="shared" si="88"/>
        <v>2016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5"/>
        <v>189</v>
      </c>
      <c r="P1376">
        <f t="shared" si="86"/>
        <v>43.06</v>
      </c>
      <c r="Q1376" s="10" t="s">
        <v>8323</v>
      </c>
      <c r="R1376" t="s">
        <v>8324</v>
      </c>
      <c r="S1376" s="14">
        <f t="shared" si="87"/>
        <v>42424.161898148144</v>
      </c>
      <c r="T1376">
        <f t="shared" si="88"/>
        <v>2016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5"/>
        <v>171</v>
      </c>
      <c r="P1377">
        <f t="shared" si="86"/>
        <v>62.87</v>
      </c>
      <c r="Q1377" s="10" t="s">
        <v>8323</v>
      </c>
      <c r="R1377" t="s">
        <v>8324</v>
      </c>
      <c r="S1377" s="14">
        <f t="shared" si="87"/>
        <v>42720.066192129627</v>
      </c>
      <c r="T1377">
        <f t="shared" si="88"/>
        <v>2016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5"/>
        <v>252</v>
      </c>
      <c r="P1378">
        <f t="shared" si="86"/>
        <v>55.61</v>
      </c>
      <c r="Q1378" s="10" t="s">
        <v>8323</v>
      </c>
      <c r="R1378" t="s">
        <v>8324</v>
      </c>
      <c r="S1378" s="14">
        <f t="shared" si="87"/>
        <v>42677.669050925921</v>
      </c>
      <c r="T1378">
        <f t="shared" si="88"/>
        <v>2016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5"/>
        <v>116</v>
      </c>
      <c r="P1379">
        <f t="shared" si="86"/>
        <v>48.71</v>
      </c>
      <c r="Q1379" s="10" t="s">
        <v>8323</v>
      </c>
      <c r="R1379" t="s">
        <v>8324</v>
      </c>
      <c r="S1379" s="14">
        <f t="shared" si="87"/>
        <v>42747.219560185185</v>
      </c>
      <c r="T1379">
        <f t="shared" si="88"/>
        <v>2017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5"/>
        <v>203</v>
      </c>
      <c r="P1380">
        <f t="shared" si="86"/>
        <v>30.58</v>
      </c>
      <c r="Q1380" s="10" t="s">
        <v>8323</v>
      </c>
      <c r="R1380" t="s">
        <v>8324</v>
      </c>
      <c r="S1380" s="14">
        <f t="shared" si="87"/>
        <v>42568.759374999994</v>
      </c>
      <c r="T1380">
        <f t="shared" si="88"/>
        <v>2016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5"/>
        <v>112</v>
      </c>
      <c r="P1381">
        <f t="shared" si="86"/>
        <v>73.91</v>
      </c>
      <c r="Q1381" s="10" t="s">
        <v>8323</v>
      </c>
      <c r="R1381" t="s">
        <v>8324</v>
      </c>
      <c r="S1381" s="14">
        <f t="shared" si="87"/>
        <v>42130.491620370376</v>
      </c>
      <c r="T1381">
        <f t="shared" si="88"/>
        <v>2015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5"/>
        <v>424</v>
      </c>
      <c r="P1382">
        <f t="shared" si="86"/>
        <v>21.2</v>
      </c>
      <c r="Q1382" s="10" t="s">
        <v>8323</v>
      </c>
      <c r="R1382" t="s">
        <v>8324</v>
      </c>
      <c r="S1382" s="14">
        <f t="shared" si="87"/>
        <v>42141.762800925921</v>
      </c>
      <c r="T1382">
        <f t="shared" si="88"/>
        <v>2015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5"/>
        <v>107</v>
      </c>
      <c r="P1383">
        <f t="shared" si="86"/>
        <v>73.36</v>
      </c>
      <c r="Q1383" s="10" t="s">
        <v>8323</v>
      </c>
      <c r="R1383" t="s">
        <v>8324</v>
      </c>
      <c r="S1383" s="14">
        <f t="shared" si="87"/>
        <v>42703.214409722219</v>
      </c>
      <c r="T1383">
        <f t="shared" si="88"/>
        <v>2016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5"/>
        <v>104</v>
      </c>
      <c r="P1384">
        <f t="shared" si="86"/>
        <v>56.41</v>
      </c>
      <c r="Q1384" s="10" t="s">
        <v>8323</v>
      </c>
      <c r="R1384" t="s">
        <v>8324</v>
      </c>
      <c r="S1384" s="14">
        <f t="shared" si="87"/>
        <v>41370.800185185188</v>
      </c>
      <c r="T1384">
        <f t="shared" si="88"/>
        <v>2013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5"/>
        <v>212</v>
      </c>
      <c r="P1385">
        <f t="shared" si="86"/>
        <v>50.25</v>
      </c>
      <c r="Q1385" s="10" t="s">
        <v>8323</v>
      </c>
      <c r="R1385" t="s">
        <v>8324</v>
      </c>
      <c r="S1385" s="14">
        <f t="shared" si="87"/>
        <v>42707.074976851851</v>
      </c>
      <c r="T1385">
        <f t="shared" si="88"/>
        <v>2016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5"/>
        <v>124</v>
      </c>
      <c r="P1386">
        <f t="shared" si="86"/>
        <v>68.94</v>
      </c>
      <c r="Q1386" s="10" t="s">
        <v>8323</v>
      </c>
      <c r="R1386" t="s">
        <v>8324</v>
      </c>
      <c r="S1386" s="14">
        <f t="shared" si="87"/>
        <v>42160.735208333332</v>
      </c>
      <c r="T1386">
        <f t="shared" si="88"/>
        <v>2015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5"/>
        <v>110</v>
      </c>
      <c r="P1387">
        <f t="shared" si="86"/>
        <v>65.91</v>
      </c>
      <c r="Q1387" s="10" t="s">
        <v>8323</v>
      </c>
      <c r="R1387" t="s">
        <v>8324</v>
      </c>
      <c r="S1387" s="14">
        <f t="shared" si="87"/>
        <v>42433.688900462963</v>
      </c>
      <c r="T1387">
        <f t="shared" si="88"/>
        <v>2016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5"/>
        <v>219</v>
      </c>
      <c r="P1388">
        <f t="shared" si="86"/>
        <v>62.5</v>
      </c>
      <c r="Q1388" s="10" t="s">
        <v>8323</v>
      </c>
      <c r="R1388" t="s">
        <v>8324</v>
      </c>
      <c r="S1388" s="14">
        <f t="shared" si="87"/>
        <v>42184.646863425922</v>
      </c>
      <c r="T1388">
        <f t="shared" si="88"/>
        <v>2015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5"/>
        <v>137</v>
      </c>
      <c r="P1389">
        <f t="shared" si="86"/>
        <v>70.06</v>
      </c>
      <c r="Q1389" s="10" t="s">
        <v>8323</v>
      </c>
      <c r="R1389" t="s">
        <v>8324</v>
      </c>
      <c r="S1389" s="14">
        <f t="shared" si="87"/>
        <v>42126.92123842593</v>
      </c>
      <c r="T1389">
        <f t="shared" si="88"/>
        <v>2015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5"/>
        <v>135</v>
      </c>
      <c r="P1390">
        <f t="shared" si="86"/>
        <v>60.18</v>
      </c>
      <c r="Q1390" s="10" t="s">
        <v>8323</v>
      </c>
      <c r="R1390" t="s">
        <v>8324</v>
      </c>
      <c r="S1390" s="14">
        <f t="shared" si="87"/>
        <v>42634.614780092597</v>
      </c>
      <c r="T1390">
        <f t="shared" si="88"/>
        <v>2016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5"/>
        <v>145</v>
      </c>
      <c r="P1391">
        <f t="shared" si="86"/>
        <v>21.38</v>
      </c>
      <c r="Q1391" s="10" t="s">
        <v>8323</v>
      </c>
      <c r="R1391" t="s">
        <v>8324</v>
      </c>
      <c r="S1391" s="14">
        <f t="shared" si="87"/>
        <v>42565.480983796297</v>
      </c>
      <c r="T1391">
        <f t="shared" si="88"/>
        <v>2016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5"/>
        <v>109</v>
      </c>
      <c r="P1392">
        <f t="shared" si="86"/>
        <v>160.79</v>
      </c>
      <c r="Q1392" s="10" t="s">
        <v>8323</v>
      </c>
      <c r="R1392" t="s">
        <v>8324</v>
      </c>
      <c r="S1392" s="14">
        <f t="shared" si="87"/>
        <v>42087.803310185183</v>
      </c>
      <c r="T1392">
        <f t="shared" si="88"/>
        <v>2015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5"/>
        <v>110</v>
      </c>
      <c r="P1393">
        <f t="shared" si="86"/>
        <v>42.38</v>
      </c>
      <c r="Q1393" s="10" t="s">
        <v>8323</v>
      </c>
      <c r="R1393" t="s">
        <v>8324</v>
      </c>
      <c r="S1393" s="14">
        <f t="shared" si="87"/>
        <v>42193.650671296295</v>
      </c>
      <c r="T1393">
        <f t="shared" si="88"/>
        <v>2015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5"/>
        <v>114</v>
      </c>
      <c r="P1394">
        <f t="shared" si="86"/>
        <v>27.32</v>
      </c>
      <c r="Q1394" s="10" t="s">
        <v>8323</v>
      </c>
      <c r="R1394" t="s">
        <v>8324</v>
      </c>
      <c r="S1394" s="14">
        <f t="shared" si="87"/>
        <v>42401.154930555553</v>
      </c>
      <c r="T1394">
        <f t="shared" si="88"/>
        <v>2016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5"/>
        <v>102</v>
      </c>
      <c r="P1395">
        <f t="shared" si="86"/>
        <v>196.83</v>
      </c>
      <c r="Q1395" s="10" t="s">
        <v>8323</v>
      </c>
      <c r="R1395" t="s">
        <v>8324</v>
      </c>
      <c r="S1395" s="14">
        <f t="shared" si="87"/>
        <v>42553.681979166664</v>
      </c>
      <c r="T1395">
        <f t="shared" si="88"/>
        <v>2016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5"/>
        <v>122</v>
      </c>
      <c r="P1396">
        <f t="shared" si="86"/>
        <v>53.88</v>
      </c>
      <c r="Q1396" s="10" t="s">
        <v>8323</v>
      </c>
      <c r="R1396" t="s">
        <v>8324</v>
      </c>
      <c r="S1396" s="14">
        <f t="shared" si="87"/>
        <v>42752.144976851851</v>
      </c>
      <c r="T1396">
        <f t="shared" si="88"/>
        <v>2017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5"/>
        <v>112</v>
      </c>
      <c r="P1397">
        <f t="shared" si="86"/>
        <v>47.76</v>
      </c>
      <c r="Q1397" s="10" t="s">
        <v>8323</v>
      </c>
      <c r="R1397" t="s">
        <v>8324</v>
      </c>
      <c r="S1397" s="14">
        <f t="shared" si="87"/>
        <v>42719.90834490741</v>
      </c>
      <c r="T1397">
        <f t="shared" si="88"/>
        <v>2016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5"/>
        <v>107</v>
      </c>
      <c r="P1398">
        <f t="shared" si="86"/>
        <v>88.19</v>
      </c>
      <c r="Q1398" s="10" t="s">
        <v>8323</v>
      </c>
      <c r="R1398" t="s">
        <v>8324</v>
      </c>
      <c r="S1398" s="14">
        <f t="shared" si="87"/>
        <v>42018.99863425926</v>
      </c>
      <c r="T1398">
        <f t="shared" si="88"/>
        <v>2015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5"/>
        <v>114</v>
      </c>
      <c r="P1399">
        <f t="shared" si="86"/>
        <v>72.06</v>
      </c>
      <c r="Q1399" s="10" t="s">
        <v>8323</v>
      </c>
      <c r="R1399" t="s">
        <v>8324</v>
      </c>
      <c r="S1399" s="14">
        <f t="shared" si="87"/>
        <v>42640.917939814812</v>
      </c>
      <c r="T1399">
        <f t="shared" si="88"/>
        <v>2016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5"/>
        <v>110</v>
      </c>
      <c r="P1400">
        <f t="shared" si="86"/>
        <v>74.25</v>
      </c>
      <c r="Q1400" s="10" t="s">
        <v>8323</v>
      </c>
      <c r="R1400" t="s">
        <v>8324</v>
      </c>
      <c r="S1400" s="14">
        <f t="shared" si="87"/>
        <v>42526.874236111107</v>
      </c>
      <c r="T1400">
        <f t="shared" si="88"/>
        <v>2016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5"/>
        <v>126</v>
      </c>
      <c r="P1401">
        <f t="shared" si="86"/>
        <v>61.7</v>
      </c>
      <c r="Q1401" s="10" t="s">
        <v>8323</v>
      </c>
      <c r="R1401" t="s">
        <v>8324</v>
      </c>
      <c r="S1401" s="14">
        <f t="shared" si="87"/>
        <v>41889.004317129627</v>
      </c>
      <c r="T1401">
        <f t="shared" si="88"/>
        <v>2014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5"/>
        <v>167</v>
      </c>
      <c r="P1402">
        <f t="shared" si="86"/>
        <v>17.239999999999998</v>
      </c>
      <c r="Q1402" s="10" t="s">
        <v>8323</v>
      </c>
      <c r="R1402" t="s">
        <v>8324</v>
      </c>
      <c r="S1402" s="14">
        <f t="shared" si="87"/>
        <v>42498.341122685189</v>
      </c>
      <c r="T1402">
        <f t="shared" si="88"/>
        <v>2016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5"/>
        <v>497</v>
      </c>
      <c r="P1403">
        <f t="shared" si="86"/>
        <v>51.72</v>
      </c>
      <c r="Q1403" s="10" t="s">
        <v>8323</v>
      </c>
      <c r="R1403" t="s">
        <v>8324</v>
      </c>
      <c r="S1403" s="14">
        <f t="shared" si="87"/>
        <v>41399.99622685185</v>
      </c>
      <c r="T1403">
        <f t="shared" si="88"/>
        <v>2013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5"/>
        <v>109</v>
      </c>
      <c r="P1404">
        <f t="shared" si="86"/>
        <v>24.15</v>
      </c>
      <c r="Q1404" s="10" t="s">
        <v>8323</v>
      </c>
      <c r="R1404" t="s">
        <v>8324</v>
      </c>
      <c r="S1404" s="14">
        <f t="shared" si="87"/>
        <v>42065.053368055553</v>
      </c>
      <c r="T1404">
        <f t="shared" si="88"/>
        <v>2015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5"/>
        <v>103</v>
      </c>
      <c r="P1405">
        <f t="shared" si="86"/>
        <v>62.17</v>
      </c>
      <c r="Q1405" s="10" t="s">
        <v>8323</v>
      </c>
      <c r="R1405" t="s">
        <v>8324</v>
      </c>
      <c r="S1405" s="14">
        <f t="shared" si="87"/>
        <v>41451.062905092593</v>
      </c>
      <c r="T1405">
        <f t="shared" si="88"/>
        <v>2013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5"/>
        <v>2</v>
      </c>
      <c r="P1406">
        <f t="shared" si="86"/>
        <v>48.2</v>
      </c>
      <c r="Q1406" s="10" t="s">
        <v>8320</v>
      </c>
      <c r="R1406" t="s">
        <v>8339</v>
      </c>
      <c r="S1406" s="14">
        <f t="shared" si="87"/>
        <v>42032.510243055556</v>
      </c>
      <c r="T1406">
        <f t="shared" si="88"/>
        <v>2015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5"/>
        <v>0</v>
      </c>
      <c r="P1407">
        <f t="shared" si="86"/>
        <v>6.18</v>
      </c>
      <c r="Q1407" s="10" t="s">
        <v>8320</v>
      </c>
      <c r="R1407" t="s">
        <v>8339</v>
      </c>
      <c r="S1407" s="14">
        <f t="shared" si="87"/>
        <v>41941.680567129632</v>
      </c>
      <c r="T1407">
        <f t="shared" si="88"/>
        <v>2014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ref="O1408:O1471" si="89">ROUND(E1408/D1408*100,0)</f>
        <v>0</v>
      </c>
      <c r="P1408">
        <f t="shared" si="86"/>
        <v>5</v>
      </c>
      <c r="Q1408" s="10" t="s">
        <v>8320</v>
      </c>
      <c r="R1408" t="s">
        <v>8339</v>
      </c>
      <c r="S1408" s="14">
        <f t="shared" si="87"/>
        <v>42297.432951388888</v>
      </c>
      <c r="T1408">
        <f t="shared" si="88"/>
        <v>2015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9"/>
        <v>1</v>
      </c>
      <c r="P1409">
        <f t="shared" si="86"/>
        <v>7.5</v>
      </c>
      <c r="Q1409" s="10" t="s">
        <v>8320</v>
      </c>
      <c r="R1409" t="s">
        <v>8339</v>
      </c>
      <c r="S1409" s="14">
        <f t="shared" si="87"/>
        <v>41838.536782407406</v>
      </c>
      <c r="T1409">
        <f t="shared" si="88"/>
        <v>2014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9"/>
        <v>7</v>
      </c>
      <c r="P1410">
        <f t="shared" si="86"/>
        <v>12</v>
      </c>
      <c r="Q1410" s="10" t="s">
        <v>8320</v>
      </c>
      <c r="R1410" t="s">
        <v>8339</v>
      </c>
      <c r="S1410" s="14">
        <f t="shared" si="87"/>
        <v>42291.872175925921</v>
      </c>
      <c r="T1410">
        <f t="shared" si="88"/>
        <v>2015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9"/>
        <v>0</v>
      </c>
      <c r="P1411" t="e">
        <f t="shared" ref="P1411:P1474" si="90">ROUND(E1411/L1411,2)</f>
        <v>#DIV/0!</v>
      </c>
      <c r="Q1411" s="10" t="s">
        <v>8320</v>
      </c>
      <c r="R1411" t="s">
        <v>8339</v>
      </c>
      <c r="S1411" s="14">
        <f t="shared" ref="S1411:S1474" si="91">(((J1411/60)/60)/24)+DATE(1970,1,1)</f>
        <v>41945.133506944447</v>
      </c>
      <c r="T1411">
        <f t="shared" ref="T1411:T1474" si="92">YEAR(S1411)</f>
        <v>2014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9"/>
        <v>0</v>
      </c>
      <c r="P1412">
        <f t="shared" si="90"/>
        <v>1</v>
      </c>
      <c r="Q1412" s="10" t="s">
        <v>8320</v>
      </c>
      <c r="R1412" t="s">
        <v>8339</v>
      </c>
      <c r="S1412" s="14">
        <f t="shared" si="91"/>
        <v>42479.318518518514</v>
      </c>
      <c r="T1412">
        <f t="shared" si="92"/>
        <v>2016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9"/>
        <v>0</v>
      </c>
      <c r="P1413">
        <f t="shared" si="90"/>
        <v>2.33</v>
      </c>
      <c r="Q1413" s="10" t="s">
        <v>8320</v>
      </c>
      <c r="R1413" t="s">
        <v>8339</v>
      </c>
      <c r="S1413" s="14">
        <f t="shared" si="91"/>
        <v>42013.059027777781</v>
      </c>
      <c r="T1413">
        <f t="shared" si="92"/>
        <v>2015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9"/>
        <v>5</v>
      </c>
      <c r="P1414">
        <f t="shared" si="90"/>
        <v>24.62</v>
      </c>
      <c r="Q1414" s="10" t="s">
        <v>8320</v>
      </c>
      <c r="R1414" t="s">
        <v>8339</v>
      </c>
      <c r="S1414" s="14">
        <f t="shared" si="91"/>
        <v>41947.063645833332</v>
      </c>
      <c r="T1414">
        <f t="shared" si="92"/>
        <v>2014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9"/>
        <v>5</v>
      </c>
      <c r="P1415">
        <f t="shared" si="90"/>
        <v>100</v>
      </c>
      <c r="Q1415" s="10" t="s">
        <v>8320</v>
      </c>
      <c r="R1415" t="s">
        <v>8339</v>
      </c>
      <c r="S1415" s="14">
        <f t="shared" si="91"/>
        <v>42360.437152777777</v>
      </c>
      <c r="T1415">
        <f t="shared" si="92"/>
        <v>2015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9"/>
        <v>0</v>
      </c>
      <c r="P1416">
        <f t="shared" si="90"/>
        <v>1</v>
      </c>
      <c r="Q1416" s="10" t="s">
        <v>8320</v>
      </c>
      <c r="R1416" t="s">
        <v>8339</v>
      </c>
      <c r="S1416" s="14">
        <f t="shared" si="91"/>
        <v>42708.25309027778</v>
      </c>
      <c r="T1416">
        <f t="shared" si="92"/>
        <v>2016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9"/>
        <v>18</v>
      </c>
      <c r="P1417">
        <f t="shared" si="90"/>
        <v>88.89</v>
      </c>
      <c r="Q1417" s="10" t="s">
        <v>8320</v>
      </c>
      <c r="R1417" t="s">
        <v>8339</v>
      </c>
      <c r="S1417" s="14">
        <f t="shared" si="91"/>
        <v>42192.675821759258</v>
      </c>
      <c r="T1417">
        <f t="shared" si="92"/>
        <v>2015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9"/>
        <v>0</v>
      </c>
      <c r="P1418" t="e">
        <f t="shared" si="90"/>
        <v>#DIV/0!</v>
      </c>
      <c r="Q1418" s="10" t="s">
        <v>8320</v>
      </c>
      <c r="R1418" t="s">
        <v>8339</v>
      </c>
      <c r="S1418" s="14">
        <f t="shared" si="91"/>
        <v>42299.926145833335</v>
      </c>
      <c r="T1418">
        <f t="shared" si="92"/>
        <v>2015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9"/>
        <v>1</v>
      </c>
      <c r="P1419">
        <f t="shared" si="90"/>
        <v>27.5</v>
      </c>
      <c r="Q1419" s="10" t="s">
        <v>8320</v>
      </c>
      <c r="R1419" t="s">
        <v>8339</v>
      </c>
      <c r="S1419" s="14">
        <f t="shared" si="91"/>
        <v>42232.15016203704</v>
      </c>
      <c r="T1419">
        <f t="shared" si="92"/>
        <v>2015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9"/>
        <v>0</v>
      </c>
      <c r="P1420">
        <f t="shared" si="90"/>
        <v>6</v>
      </c>
      <c r="Q1420" s="10" t="s">
        <v>8320</v>
      </c>
      <c r="R1420" t="s">
        <v>8339</v>
      </c>
      <c r="S1420" s="14">
        <f t="shared" si="91"/>
        <v>42395.456412037034</v>
      </c>
      <c r="T1420">
        <f t="shared" si="92"/>
        <v>2016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9"/>
        <v>7</v>
      </c>
      <c r="P1421">
        <f t="shared" si="90"/>
        <v>44.5</v>
      </c>
      <c r="Q1421" s="10" t="s">
        <v>8320</v>
      </c>
      <c r="R1421" t="s">
        <v>8339</v>
      </c>
      <c r="S1421" s="14">
        <f t="shared" si="91"/>
        <v>42622.456238425926</v>
      </c>
      <c r="T1421">
        <f t="shared" si="92"/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9"/>
        <v>3</v>
      </c>
      <c r="P1422">
        <f t="shared" si="90"/>
        <v>1</v>
      </c>
      <c r="Q1422" s="10" t="s">
        <v>8320</v>
      </c>
      <c r="R1422" t="s">
        <v>8339</v>
      </c>
      <c r="S1422" s="14">
        <f t="shared" si="91"/>
        <v>42524.667662037042</v>
      </c>
      <c r="T1422">
        <f t="shared" si="92"/>
        <v>2016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9"/>
        <v>0</v>
      </c>
      <c r="P1423">
        <f t="shared" si="90"/>
        <v>100</v>
      </c>
      <c r="Q1423" s="10" t="s">
        <v>8320</v>
      </c>
      <c r="R1423" t="s">
        <v>8339</v>
      </c>
      <c r="S1423" s="14">
        <f t="shared" si="91"/>
        <v>42013.915613425925</v>
      </c>
      <c r="T1423">
        <f t="shared" si="92"/>
        <v>2015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9"/>
        <v>0</v>
      </c>
      <c r="P1424">
        <f t="shared" si="90"/>
        <v>13</v>
      </c>
      <c r="Q1424" s="10" t="s">
        <v>8320</v>
      </c>
      <c r="R1424" t="s">
        <v>8339</v>
      </c>
      <c r="S1424" s="14">
        <f t="shared" si="91"/>
        <v>42604.239629629628</v>
      </c>
      <c r="T1424">
        <f t="shared" si="92"/>
        <v>2016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9"/>
        <v>0</v>
      </c>
      <c r="P1425">
        <f t="shared" si="90"/>
        <v>100</v>
      </c>
      <c r="Q1425" s="10" t="s">
        <v>8320</v>
      </c>
      <c r="R1425" t="s">
        <v>8339</v>
      </c>
      <c r="S1425" s="14">
        <f t="shared" si="91"/>
        <v>42340.360312500001</v>
      </c>
      <c r="T1425">
        <f t="shared" si="92"/>
        <v>2015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9"/>
        <v>20</v>
      </c>
      <c r="P1426">
        <f t="shared" si="90"/>
        <v>109.07</v>
      </c>
      <c r="Q1426" s="10" t="s">
        <v>8320</v>
      </c>
      <c r="R1426" t="s">
        <v>8339</v>
      </c>
      <c r="S1426" s="14">
        <f t="shared" si="91"/>
        <v>42676.717615740738</v>
      </c>
      <c r="T1426">
        <f t="shared" si="92"/>
        <v>2016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9"/>
        <v>0</v>
      </c>
      <c r="P1427" t="e">
        <f t="shared" si="90"/>
        <v>#DIV/0!</v>
      </c>
      <c r="Q1427" s="10" t="s">
        <v>8320</v>
      </c>
      <c r="R1427" t="s">
        <v>8339</v>
      </c>
      <c r="S1427" s="14">
        <f t="shared" si="91"/>
        <v>42093.131469907406</v>
      </c>
      <c r="T1427">
        <f t="shared" si="92"/>
        <v>2015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9"/>
        <v>0</v>
      </c>
      <c r="P1428" t="e">
        <f t="shared" si="90"/>
        <v>#DIV/0!</v>
      </c>
      <c r="Q1428" s="10" t="s">
        <v>8320</v>
      </c>
      <c r="R1428" t="s">
        <v>8339</v>
      </c>
      <c r="S1428" s="14">
        <f t="shared" si="91"/>
        <v>42180.390277777777</v>
      </c>
      <c r="T1428">
        <f t="shared" si="92"/>
        <v>2015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9"/>
        <v>8</v>
      </c>
      <c r="P1429">
        <f t="shared" si="90"/>
        <v>104.75</v>
      </c>
      <c r="Q1429" s="10" t="s">
        <v>8320</v>
      </c>
      <c r="R1429" t="s">
        <v>8339</v>
      </c>
      <c r="S1429" s="14">
        <f t="shared" si="91"/>
        <v>42601.851678240739</v>
      </c>
      <c r="T1429">
        <f t="shared" si="92"/>
        <v>2016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9"/>
        <v>5</v>
      </c>
      <c r="P1430">
        <f t="shared" si="90"/>
        <v>15</v>
      </c>
      <c r="Q1430" s="10" t="s">
        <v>8320</v>
      </c>
      <c r="R1430" t="s">
        <v>8339</v>
      </c>
      <c r="S1430" s="14">
        <f t="shared" si="91"/>
        <v>42432.379826388889</v>
      </c>
      <c r="T1430">
        <f t="shared" si="92"/>
        <v>2016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9"/>
        <v>0</v>
      </c>
      <c r="P1431" t="e">
        <f t="shared" si="90"/>
        <v>#DIV/0!</v>
      </c>
      <c r="Q1431" s="10" t="s">
        <v>8320</v>
      </c>
      <c r="R1431" t="s">
        <v>8339</v>
      </c>
      <c r="S1431" s="14">
        <f t="shared" si="91"/>
        <v>42074.060671296291</v>
      </c>
      <c r="T1431">
        <f t="shared" si="92"/>
        <v>2015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9"/>
        <v>8</v>
      </c>
      <c r="P1432">
        <f t="shared" si="90"/>
        <v>80.599999999999994</v>
      </c>
      <c r="Q1432" s="10" t="s">
        <v>8320</v>
      </c>
      <c r="R1432" t="s">
        <v>8339</v>
      </c>
      <c r="S1432" s="14">
        <f t="shared" si="91"/>
        <v>41961.813518518517</v>
      </c>
      <c r="T1432">
        <f t="shared" si="92"/>
        <v>2014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9"/>
        <v>32</v>
      </c>
      <c r="P1433">
        <f t="shared" si="90"/>
        <v>115.55</v>
      </c>
      <c r="Q1433" s="10" t="s">
        <v>8320</v>
      </c>
      <c r="R1433" t="s">
        <v>8339</v>
      </c>
      <c r="S1433" s="14">
        <f t="shared" si="91"/>
        <v>42304.210833333331</v>
      </c>
      <c r="T1433">
        <f t="shared" si="92"/>
        <v>2015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9"/>
        <v>0</v>
      </c>
      <c r="P1434" t="e">
        <f t="shared" si="90"/>
        <v>#DIV/0!</v>
      </c>
      <c r="Q1434" s="10" t="s">
        <v>8320</v>
      </c>
      <c r="R1434" t="s">
        <v>8339</v>
      </c>
      <c r="S1434" s="14">
        <f t="shared" si="91"/>
        <v>42175.780416666668</v>
      </c>
      <c r="T1434">
        <f t="shared" si="92"/>
        <v>2015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9"/>
        <v>7</v>
      </c>
      <c r="P1435">
        <f t="shared" si="90"/>
        <v>80.5</v>
      </c>
      <c r="Q1435" s="10" t="s">
        <v>8320</v>
      </c>
      <c r="R1435" t="s">
        <v>8339</v>
      </c>
      <c r="S1435" s="14">
        <f t="shared" si="91"/>
        <v>42673.625868055555</v>
      </c>
      <c r="T1435">
        <f t="shared" si="92"/>
        <v>2016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9"/>
        <v>10</v>
      </c>
      <c r="P1436">
        <f t="shared" si="90"/>
        <v>744.55</v>
      </c>
      <c r="Q1436" s="10" t="s">
        <v>8320</v>
      </c>
      <c r="R1436" t="s">
        <v>8339</v>
      </c>
      <c r="S1436" s="14">
        <f t="shared" si="91"/>
        <v>42142.767106481479</v>
      </c>
      <c r="T1436">
        <f t="shared" si="92"/>
        <v>2015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9"/>
        <v>0</v>
      </c>
      <c r="P1437">
        <f t="shared" si="90"/>
        <v>7.5</v>
      </c>
      <c r="Q1437" s="10" t="s">
        <v>8320</v>
      </c>
      <c r="R1437" t="s">
        <v>8339</v>
      </c>
      <c r="S1437" s="14">
        <f t="shared" si="91"/>
        <v>42258.780324074076</v>
      </c>
      <c r="T1437">
        <f t="shared" si="92"/>
        <v>2015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9"/>
        <v>1</v>
      </c>
      <c r="P1438">
        <f t="shared" si="90"/>
        <v>38.5</v>
      </c>
      <c r="Q1438" s="10" t="s">
        <v>8320</v>
      </c>
      <c r="R1438" t="s">
        <v>8339</v>
      </c>
      <c r="S1438" s="14">
        <f t="shared" si="91"/>
        <v>42391.35019675926</v>
      </c>
      <c r="T1438">
        <f t="shared" si="92"/>
        <v>2016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9"/>
        <v>27</v>
      </c>
      <c r="P1439">
        <f t="shared" si="90"/>
        <v>36.68</v>
      </c>
      <c r="Q1439" s="10" t="s">
        <v>8320</v>
      </c>
      <c r="R1439" t="s">
        <v>8339</v>
      </c>
      <c r="S1439" s="14">
        <f t="shared" si="91"/>
        <v>41796.531701388885</v>
      </c>
      <c r="T1439">
        <f t="shared" si="92"/>
        <v>2014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9"/>
        <v>3</v>
      </c>
      <c r="P1440">
        <f t="shared" si="90"/>
        <v>75</v>
      </c>
      <c r="Q1440" s="10" t="s">
        <v>8320</v>
      </c>
      <c r="R1440" t="s">
        <v>8339</v>
      </c>
      <c r="S1440" s="14">
        <f t="shared" si="91"/>
        <v>42457.871516203704</v>
      </c>
      <c r="T1440">
        <f t="shared" si="92"/>
        <v>2016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9"/>
        <v>7</v>
      </c>
      <c r="P1441">
        <f t="shared" si="90"/>
        <v>30</v>
      </c>
      <c r="Q1441" s="10" t="s">
        <v>8320</v>
      </c>
      <c r="R1441" t="s">
        <v>8339</v>
      </c>
      <c r="S1441" s="14">
        <f t="shared" si="91"/>
        <v>42040.829872685179</v>
      </c>
      <c r="T1441">
        <f t="shared" si="92"/>
        <v>2015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9"/>
        <v>0</v>
      </c>
      <c r="P1442">
        <f t="shared" si="90"/>
        <v>1</v>
      </c>
      <c r="Q1442" s="10" t="s">
        <v>8320</v>
      </c>
      <c r="R1442" t="s">
        <v>8339</v>
      </c>
      <c r="S1442" s="14">
        <f t="shared" si="91"/>
        <v>42486.748414351852</v>
      </c>
      <c r="T1442">
        <f t="shared" si="92"/>
        <v>2016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9"/>
        <v>1</v>
      </c>
      <c r="P1443">
        <f t="shared" si="90"/>
        <v>673.33</v>
      </c>
      <c r="Q1443" s="10" t="s">
        <v>8320</v>
      </c>
      <c r="R1443" t="s">
        <v>8339</v>
      </c>
      <c r="S1443" s="14">
        <f t="shared" si="91"/>
        <v>42198.765844907408</v>
      </c>
      <c r="T1443">
        <f t="shared" si="92"/>
        <v>2015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9"/>
        <v>0</v>
      </c>
      <c r="P1444" t="e">
        <f t="shared" si="90"/>
        <v>#DIV/0!</v>
      </c>
      <c r="Q1444" s="10" t="s">
        <v>8320</v>
      </c>
      <c r="R1444" t="s">
        <v>8339</v>
      </c>
      <c r="S1444" s="14">
        <f t="shared" si="91"/>
        <v>42485.64534722222</v>
      </c>
      <c r="T1444">
        <f t="shared" si="92"/>
        <v>2016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9"/>
        <v>0</v>
      </c>
      <c r="P1445" t="e">
        <f t="shared" si="90"/>
        <v>#DIV/0!</v>
      </c>
      <c r="Q1445" s="10" t="s">
        <v>8320</v>
      </c>
      <c r="R1445" t="s">
        <v>8339</v>
      </c>
      <c r="S1445" s="14">
        <f t="shared" si="91"/>
        <v>42707.926030092596</v>
      </c>
      <c r="T1445">
        <f t="shared" si="92"/>
        <v>2016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9"/>
        <v>0</v>
      </c>
      <c r="P1446" t="e">
        <f t="shared" si="90"/>
        <v>#DIV/0!</v>
      </c>
      <c r="Q1446" s="10" t="s">
        <v>8320</v>
      </c>
      <c r="R1446" t="s">
        <v>8339</v>
      </c>
      <c r="S1446" s="14">
        <f t="shared" si="91"/>
        <v>42199.873402777783</v>
      </c>
      <c r="T1446">
        <f t="shared" si="92"/>
        <v>2015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9"/>
        <v>0</v>
      </c>
      <c r="P1447" t="e">
        <f t="shared" si="90"/>
        <v>#DIV/0!</v>
      </c>
      <c r="Q1447" s="10" t="s">
        <v>8320</v>
      </c>
      <c r="R1447" t="s">
        <v>8339</v>
      </c>
      <c r="S1447" s="14">
        <f t="shared" si="91"/>
        <v>42139.542303240742</v>
      </c>
      <c r="T1447">
        <f t="shared" si="92"/>
        <v>2015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9"/>
        <v>0</v>
      </c>
      <c r="P1448" t="e">
        <f t="shared" si="90"/>
        <v>#DIV/0!</v>
      </c>
      <c r="Q1448" s="10" t="s">
        <v>8320</v>
      </c>
      <c r="R1448" t="s">
        <v>8339</v>
      </c>
      <c r="S1448" s="14">
        <f t="shared" si="91"/>
        <v>42461.447662037041</v>
      </c>
      <c r="T1448">
        <f t="shared" si="92"/>
        <v>2016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9"/>
        <v>0</v>
      </c>
      <c r="P1449">
        <f t="shared" si="90"/>
        <v>25</v>
      </c>
      <c r="Q1449" s="10" t="s">
        <v>8320</v>
      </c>
      <c r="R1449" t="s">
        <v>8339</v>
      </c>
      <c r="S1449" s="14">
        <f t="shared" si="91"/>
        <v>42529.730717592596</v>
      </c>
      <c r="T1449">
        <f t="shared" si="92"/>
        <v>2016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9"/>
        <v>0</v>
      </c>
      <c r="P1450" t="e">
        <f t="shared" si="90"/>
        <v>#DIV/0!</v>
      </c>
      <c r="Q1450" s="10" t="s">
        <v>8320</v>
      </c>
      <c r="R1450" t="s">
        <v>8339</v>
      </c>
      <c r="S1450" s="14">
        <f t="shared" si="91"/>
        <v>42115.936550925922</v>
      </c>
      <c r="T1450">
        <f t="shared" si="92"/>
        <v>2015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9"/>
        <v>0</v>
      </c>
      <c r="P1451" t="e">
        <f t="shared" si="90"/>
        <v>#DIV/0!</v>
      </c>
      <c r="Q1451" s="10" t="s">
        <v>8320</v>
      </c>
      <c r="R1451" t="s">
        <v>8339</v>
      </c>
      <c r="S1451" s="14">
        <f t="shared" si="91"/>
        <v>42086.811400462961</v>
      </c>
      <c r="T1451">
        <f t="shared" si="92"/>
        <v>2015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9"/>
        <v>0</v>
      </c>
      <c r="P1452">
        <f t="shared" si="90"/>
        <v>1</v>
      </c>
      <c r="Q1452" s="10" t="s">
        <v>8320</v>
      </c>
      <c r="R1452" t="s">
        <v>8339</v>
      </c>
      <c r="S1452" s="14">
        <f t="shared" si="91"/>
        <v>42390.171261574069</v>
      </c>
      <c r="T1452">
        <f t="shared" si="92"/>
        <v>2016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9"/>
        <v>0</v>
      </c>
      <c r="P1453">
        <f t="shared" si="90"/>
        <v>1</v>
      </c>
      <c r="Q1453" s="10" t="s">
        <v>8320</v>
      </c>
      <c r="R1453" t="s">
        <v>8339</v>
      </c>
      <c r="S1453" s="14">
        <f t="shared" si="91"/>
        <v>41931.959016203706</v>
      </c>
      <c r="T1453">
        <f t="shared" si="92"/>
        <v>2014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9"/>
        <v>0</v>
      </c>
      <c r="P1454" t="e">
        <f t="shared" si="90"/>
        <v>#DIV/0!</v>
      </c>
      <c r="Q1454" s="10" t="s">
        <v>8320</v>
      </c>
      <c r="R1454" t="s">
        <v>8339</v>
      </c>
      <c r="S1454" s="14">
        <f t="shared" si="91"/>
        <v>41818.703275462962</v>
      </c>
      <c r="T1454">
        <f t="shared" si="92"/>
        <v>2014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9"/>
        <v>0</v>
      </c>
      <c r="P1455" t="e">
        <f t="shared" si="90"/>
        <v>#DIV/0!</v>
      </c>
      <c r="Q1455" s="10" t="s">
        <v>8320</v>
      </c>
      <c r="R1455" t="s">
        <v>8339</v>
      </c>
      <c r="S1455" s="14">
        <f t="shared" si="91"/>
        <v>42795.696145833332</v>
      </c>
      <c r="T1455">
        <f t="shared" si="92"/>
        <v>2017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9"/>
        <v>1</v>
      </c>
      <c r="P1456">
        <f t="shared" si="90"/>
        <v>15</v>
      </c>
      <c r="Q1456" s="10" t="s">
        <v>8320</v>
      </c>
      <c r="R1456" t="s">
        <v>8339</v>
      </c>
      <c r="S1456" s="14">
        <f t="shared" si="91"/>
        <v>42463.866666666669</v>
      </c>
      <c r="T1456">
        <f t="shared" si="92"/>
        <v>2016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9"/>
        <v>11</v>
      </c>
      <c r="P1457">
        <f t="shared" si="90"/>
        <v>225</v>
      </c>
      <c r="Q1457" s="10" t="s">
        <v>8320</v>
      </c>
      <c r="R1457" t="s">
        <v>8339</v>
      </c>
      <c r="S1457" s="14">
        <f t="shared" si="91"/>
        <v>41832.672685185185</v>
      </c>
      <c r="T1457">
        <f t="shared" si="92"/>
        <v>2014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9"/>
        <v>3</v>
      </c>
      <c r="P1458">
        <f t="shared" si="90"/>
        <v>48.33</v>
      </c>
      <c r="Q1458" s="10" t="s">
        <v>8320</v>
      </c>
      <c r="R1458" t="s">
        <v>8339</v>
      </c>
      <c r="S1458" s="14">
        <f t="shared" si="91"/>
        <v>42708.668576388889</v>
      </c>
      <c r="T1458">
        <f t="shared" si="92"/>
        <v>2016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9"/>
        <v>0</v>
      </c>
      <c r="P1459" t="e">
        <f t="shared" si="90"/>
        <v>#DIV/0!</v>
      </c>
      <c r="Q1459" s="10" t="s">
        <v>8320</v>
      </c>
      <c r="R1459" t="s">
        <v>8339</v>
      </c>
      <c r="S1459" s="14">
        <f t="shared" si="91"/>
        <v>42289.89634259259</v>
      </c>
      <c r="T1459">
        <f t="shared" si="92"/>
        <v>2015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9"/>
        <v>0</v>
      </c>
      <c r="P1460" t="e">
        <f t="shared" si="90"/>
        <v>#DIV/0!</v>
      </c>
      <c r="Q1460" s="10" t="s">
        <v>8320</v>
      </c>
      <c r="R1460" t="s">
        <v>8339</v>
      </c>
      <c r="S1460" s="14">
        <f t="shared" si="91"/>
        <v>41831.705555555556</v>
      </c>
      <c r="T1460">
        <f t="shared" si="92"/>
        <v>2014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9"/>
        <v>0</v>
      </c>
      <c r="P1461" t="e">
        <f t="shared" si="90"/>
        <v>#DIV/0!</v>
      </c>
      <c r="Q1461" s="10" t="s">
        <v>8320</v>
      </c>
      <c r="R1461" t="s">
        <v>8339</v>
      </c>
      <c r="S1461" s="14">
        <f t="shared" si="91"/>
        <v>42312.204814814817</v>
      </c>
      <c r="T1461">
        <f t="shared" si="92"/>
        <v>2015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9"/>
        <v>0</v>
      </c>
      <c r="P1462" t="e">
        <f t="shared" si="90"/>
        <v>#DIV/0!</v>
      </c>
      <c r="Q1462" s="10" t="s">
        <v>8320</v>
      </c>
      <c r="R1462" t="s">
        <v>8339</v>
      </c>
      <c r="S1462" s="14">
        <f t="shared" si="91"/>
        <v>41915.896967592591</v>
      </c>
      <c r="T1462">
        <f t="shared" si="92"/>
        <v>2014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9"/>
        <v>101</v>
      </c>
      <c r="P1463">
        <f t="shared" si="90"/>
        <v>44.67</v>
      </c>
      <c r="Q1463" s="10" t="s">
        <v>8320</v>
      </c>
      <c r="R1463" t="s">
        <v>8340</v>
      </c>
      <c r="S1463" s="14">
        <f t="shared" si="91"/>
        <v>41899.645300925928</v>
      </c>
      <c r="T1463">
        <f t="shared" si="92"/>
        <v>2014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9"/>
        <v>109</v>
      </c>
      <c r="P1464">
        <f t="shared" si="90"/>
        <v>28.94</v>
      </c>
      <c r="Q1464" s="10" t="s">
        <v>8320</v>
      </c>
      <c r="R1464" t="s">
        <v>8340</v>
      </c>
      <c r="S1464" s="14">
        <f t="shared" si="91"/>
        <v>41344.662858796299</v>
      </c>
      <c r="T1464">
        <f t="shared" si="92"/>
        <v>2013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9"/>
        <v>148</v>
      </c>
      <c r="P1465">
        <f t="shared" si="90"/>
        <v>35.44</v>
      </c>
      <c r="Q1465" s="10" t="s">
        <v>8320</v>
      </c>
      <c r="R1465" t="s">
        <v>8340</v>
      </c>
      <c r="S1465" s="14">
        <f t="shared" si="91"/>
        <v>41326.911319444444</v>
      </c>
      <c r="T1465">
        <f t="shared" si="92"/>
        <v>2013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9"/>
        <v>163</v>
      </c>
      <c r="P1466">
        <f t="shared" si="90"/>
        <v>34.869999999999997</v>
      </c>
      <c r="Q1466" s="10" t="s">
        <v>8320</v>
      </c>
      <c r="R1466" t="s">
        <v>8340</v>
      </c>
      <c r="S1466" s="14">
        <f t="shared" si="91"/>
        <v>41291.661550925928</v>
      </c>
      <c r="T1466">
        <f t="shared" si="92"/>
        <v>2013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9"/>
        <v>456</v>
      </c>
      <c r="P1467">
        <f t="shared" si="90"/>
        <v>52.62</v>
      </c>
      <c r="Q1467" s="10" t="s">
        <v>8320</v>
      </c>
      <c r="R1467" t="s">
        <v>8340</v>
      </c>
      <c r="S1467" s="14">
        <f t="shared" si="91"/>
        <v>40959.734398148146</v>
      </c>
      <c r="T1467">
        <f t="shared" si="92"/>
        <v>2012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9"/>
        <v>108</v>
      </c>
      <c r="P1468">
        <f t="shared" si="90"/>
        <v>69.599999999999994</v>
      </c>
      <c r="Q1468" s="10" t="s">
        <v>8320</v>
      </c>
      <c r="R1468" t="s">
        <v>8340</v>
      </c>
      <c r="S1468" s="14">
        <f t="shared" si="91"/>
        <v>42340.172060185185</v>
      </c>
      <c r="T1468">
        <f t="shared" si="92"/>
        <v>2015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9"/>
        <v>115</v>
      </c>
      <c r="P1469">
        <f t="shared" si="90"/>
        <v>76.72</v>
      </c>
      <c r="Q1469" s="10" t="s">
        <v>8320</v>
      </c>
      <c r="R1469" t="s">
        <v>8340</v>
      </c>
      <c r="S1469" s="14">
        <f t="shared" si="91"/>
        <v>40933.80190972222</v>
      </c>
      <c r="T1469">
        <f t="shared" si="92"/>
        <v>2012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9"/>
        <v>102</v>
      </c>
      <c r="P1470">
        <f t="shared" si="90"/>
        <v>33.19</v>
      </c>
      <c r="Q1470" s="10" t="s">
        <v>8320</v>
      </c>
      <c r="R1470" t="s">
        <v>8340</v>
      </c>
      <c r="S1470" s="14">
        <f t="shared" si="91"/>
        <v>40646.014456018522</v>
      </c>
      <c r="T1470">
        <f t="shared" si="92"/>
        <v>2011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9"/>
        <v>108</v>
      </c>
      <c r="P1471">
        <f t="shared" si="90"/>
        <v>149.46</v>
      </c>
      <c r="Q1471" s="10" t="s">
        <v>8320</v>
      </c>
      <c r="R1471" t="s">
        <v>8340</v>
      </c>
      <c r="S1471" s="14">
        <f t="shared" si="91"/>
        <v>41290.598483796297</v>
      </c>
      <c r="T1471">
        <f t="shared" si="92"/>
        <v>2013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ref="O1472:O1535" si="93">ROUND(E1472/D1472*100,0)</f>
        <v>125</v>
      </c>
      <c r="P1472">
        <f t="shared" si="90"/>
        <v>23.17</v>
      </c>
      <c r="Q1472" s="10" t="s">
        <v>8320</v>
      </c>
      <c r="R1472" t="s">
        <v>8340</v>
      </c>
      <c r="S1472" s="14">
        <f t="shared" si="91"/>
        <v>41250.827118055553</v>
      </c>
      <c r="T1472">
        <f t="shared" si="92"/>
        <v>2012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93"/>
        <v>104</v>
      </c>
      <c r="P1473">
        <f t="shared" si="90"/>
        <v>96.88</v>
      </c>
      <c r="Q1473" s="10" t="s">
        <v>8320</v>
      </c>
      <c r="R1473" t="s">
        <v>8340</v>
      </c>
      <c r="S1473" s="14">
        <f t="shared" si="91"/>
        <v>42073.957569444443</v>
      </c>
      <c r="T1473">
        <f t="shared" si="92"/>
        <v>2015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93"/>
        <v>139</v>
      </c>
      <c r="P1474">
        <f t="shared" si="90"/>
        <v>103.2</v>
      </c>
      <c r="Q1474" s="10" t="s">
        <v>8320</v>
      </c>
      <c r="R1474" t="s">
        <v>8340</v>
      </c>
      <c r="S1474" s="14">
        <f t="shared" si="91"/>
        <v>41533.542858796296</v>
      </c>
      <c r="T1474">
        <f t="shared" si="92"/>
        <v>2013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3"/>
        <v>121</v>
      </c>
      <c r="P1475">
        <f t="shared" ref="P1475:P1538" si="94">ROUND(E1475/L1475,2)</f>
        <v>38.46</v>
      </c>
      <c r="Q1475" s="10" t="s">
        <v>8320</v>
      </c>
      <c r="R1475" t="s">
        <v>8340</v>
      </c>
      <c r="S1475" s="14">
        <f t="shared" ref="S1475:S1538" si="95">(((J1475/60)/60)/24)+DATE(1970,1,1)</f>
        <v>40939.979618055557</v>
      </c>
      <c r="T1475">
        <f t="shared" ref="T1475:T1538" si="96">YEAR(S1475)</f>
        <v>2012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3"/>
        <v>112</v>
      </c>
      <c r="P1476">
        <f t="shared" si="94"/>
        <v>44.32</v>
      </c>
      <c r="Q1476" s="10" t="s">
        <v>8320</v>
      </c>
      <c r="R1476" t="s">
        <v>8340</v>
      </c>
      <c r="S1476" s="14">
        <f t="shared" si="95"/>
        <v>41500.727916666663</v>
      </c>
      <c r="T1476">
        <f t="shared" si="96"/>
        <v>2013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3"/>
        <v>189</v>
      </c>
      <c r="P1477">
        <f t="shared" si="94"/>
        <v>64.17</v>
      </c>
      <c r="Q1477" s="10" t="s">
        <v>8320</v>
      </c>
      <c r="R1477" t="s">
        <v>8340</v>
      </c>
      <c r="S1477" s="14">
        <f t="shared" si="95"/>
        <v>41960.722951388889</v>
      </c>
      <c r="T1477">
        <f t="shared" si="96"/>
        <v>2014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3"/>
        <v>662</v>
      </c>
      <c r="P1478">
        <f t="shared" si="94"/>
        <v>43.33</v>
      </c>
      <c r="Q1478" s="10" t="s">
        <v>8320</v>
      </c>
      <c r="R1478" t="s">
        <v>8340</v>
      </c>
      <c r="S1478" s="14">
        <f t="shared" si="95"/>
        <v>40766.041921296295</v>
      </c>
      <c r="T1478">
        <f t="shared" si="96"/>
        <v>2011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3"/>
        <v>111</v>
      </c>
      <c r="P1479">
        <f t="shared" si="94"/>
        <v>90.5</v>
      </c>
      <c r="Q1479" s="10" t="s">
        <v>8320</v>
      </c>
      <c r="R1479" t="s">
        <v>8340</v>
      </c>
      <c r="S1479" s="14">
        <f t="shared" si="95"/>
        <v>40840.615787037037</v>
      </c>
      <c r="T1479">
        <f t="shared" si="96"/>
        <v>2011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3"/>
        <v>1182</v>
      </c>
      <c r="P1480">
        <f t="shared" si="94"/>
        <v>29.19</v>
      </c>
      <c r="Q1480" s="10" t="s">
        <v>8320</v>
      </c>
      <c r="R1480" t="s">
        <v>8340</v>
      </c>
      <c r="S1480" s="14">
        <f t="shared" si="95"/>
        <v>41394.871678240743</v>
      </c>
      <c r="T1480">
        <f t="shared" si="96"/>
        <v>2013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3"/>
        <v>137</v>
      </c>
      <c r="P1481">
        <f t="shared" si="94"/>
        <v>30.96</v>
      </c>
      <c r="Q1481" s="10" t="s">
        <v>8320</v>
      </c>
      <c r="R1481" t="s">
        <v>8340</v>
      </c>
      <c r="S1481" s="14">
        <f t="shared" si="95"/>
        <v>41754.745243055557</v>
      </c>
      <c r="T1481">
        <f t="shared" si="96"/>
        <v>2014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3"/>
        <v>117</v>
      </c>
      <c r="P1482">
        <f t="shared" si="94"/>
        <v>92.16</v>
      </c>
      <c r="Q1482" s="10" t="s">
        <v>8320</v>
      </c>
      <c r="R1482" t="s">
        <v>8340</v>
      </c>
      <c r="S1482" s="14">
        <f t="shared" si="95"/>
        <v>41464.934016203704</v>
      </c>
      <c r="T1482">
        <f t="shared" si="96"/>
        <v>2013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3"/>
        <v>2</v>
      </c>
      <c r="P1483">
        <f t="shared" si="94"/>
        <v>17.5</v>
      </c>
      <c r="Q1483" s="10" t="s">
        <v>8320</v>
      </c>
      <c r="R1483" t="s">
        <v>8322</v>
      </c>
      <c r="S1483" s="14">
        <f t="shared" si="95"/>
        <v>41550.922974537039</v>
      </c>
      <c r="T1483">
        <f t="shared" si="96"/>
        <v>2013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3"/>
        <v>0</v>
      </c>
      <c r="P1484">
        <f t="shared" si="94"/>
        <v>5</v>
      </c>
      <c r="Q1484" s="10" t="s">
        <v>8320</v>
      </c>
      <c r="R1484" t="s">
        <v>8322</v>
      </c>
      <c r="S1484" s="14">
        <f t="shared" si="95"/>
        <v>41136.85805555556</v>
      </c>
      <c r="T1484">
        <f t="shared" si="96"/>
        <v>2012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3"/>
        <v>1</v>
      </c>
      <c r="P1485">
        <f t="shared" si="94"/>
        <v>25</v>
      </c>
      <c r="Q1485" s="10" t="s">
        <v>8320</v>
      </c>
      <c r="R1485" t="s">
        <v>8322</v>
      </c>
      <c r="S1485" s="14">
        <f t="shared" si="95"/>
        <v>42548.192997685182</v>
      </c>
      <c r="T1485">
        <f t="shared" si="96"/>
        <v>2016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3"/>
        <v>0</v>
      </c>
      <c r="P1486" t="e">
        <f t="shared" si="94"/>
        <v>#DIV/0!</v>
      </c>
      <c r="Q1486" s="10" t="s">
        <v>8320</v>
      </c>
      <c r="R1486" t="s">
        <v>8322</v>
      </c>
      <c r="S1486" s="14">
        <f t="shared" si="95"/>
        <v>41053.200960648144</v>
      </c>
      <c r="T1486">
        <f t="shared" si="96"/>
        <v>2012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3"/>
        <v>2</v>
      </c>
      <c r="P1487">
        <f t="shared" si="94"/>
        <v>50</v>
      </c>
      <c r="Q1487" s="10" t="s">
        <v>8320</v>
      </c>
      <c r="R1487" t="s">
        <v>8322</v>
      </c>
      <c r="S1487" s="14">
        <f t="shared" si="95"/>
        <v>42130.795983796299</v>
      </c>
      <c r="T1487">
        <f t="shared" si="96"/>
        <v>2015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3"/>
        <v>0</v>
      </c>
      <c r="P1488">
        <f t="shared" si="94"/>
        <v>16</v>
      </c>
      <c r="Q1488" s="10" t="s">
        <v>8320</v>
      </c>
      <c r="R1488" t="s">
        <v>8322</v>
      </c>
      <c r="S1488" s="14">
        <f t="shared" si="95"/>
        <v>42032.168530092589</v>
      </c>
      <c r="T1488">
        <f t="shared" si="96"/>
        <v>2015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3"/>
        <v>0</v>
      </c>
      <c r="P1489" t="e">
        <f t="shared" si="94"/>
        <v>#DIV/0!</v>
      </c>
      <c r="Q1489" s="10" t="s">
        <v>8320</v>
      </c>
      <c r="R1489" t="s">
        <v>8322</v>
      </c>
      <c r="S1489" s="14">
        <f t="shared" si="95"/>
        <v>42554.917488425926</v>
      </c>
      <c r="T1489">
        <f t="shared" si="96"/>
        <v>2016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3"/>
        <v>2</v>
      </c>
      <c r="P1490">
        <f t="shared" si="94"/>
        <v>60</v>
      </c>
      <c r="Q1490" s="10" t="s">
        <v>8320</v>
      </c>
      <c r="R1490" t="s">
        <v>8322</v>
      </c>
      <c r="S1490" s="14">
        <f t="shared" si="95"/>
        <v>41614.563194444447</v>
      </c>
      <c r="T1490">
        <f t="shared" si="96"/>
        <v>2013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3"/>
        <v>0</v>
      </c>
      <c r="P1491" t="e">
        <f t="shared" si="94"/>
        <v>#DIV/0!</v>
      </c>
      <c r="Q1491" s="10" t="s">
        <v>8320</v>
      </c>
      <c r="R1491" t="s">
        <v>8322</v>
      </c>
      <c r="S1491" s="14">
        <f t="shared" si="95"/>
        <v>41198.611712962964</v>
      </c>
      <c r="T1491">
        <f t="shared" si="96"/>
        <v>2012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3"/>
        <v>31</v>
      </c>
      <c r="P1492">
        <f t="shared" si="94"/>
        <v>47.11</v>
      </c>
      <c r="Q1492" s="10" t="s">
        <v>8320</v>
      </c>
      <c r="R1492" t="s">
        <v>8322</v>
      </c>
      <c r="S1492" s="14">
        <f t="shared" si="95"/>
        <v>41520.561041666668</v>
      </c>
      <c r="T1492">
        <f t="shared" si="96"/>
        <v>2013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3"/>
        <v>8</v>
      </c>
      <c r="P1493">
        <f t="shared" si="94"/>
        <v>100</v>
      </c>
      <c r="Q1493" s="10" t="s">
        <v>8320</v>
      </c>
      <c r="R1493" t="s">
        <v>8322</v>
      </c>
      <c r="S1493" s="14">
        <f t="shared" si="95"/>
        <v>41991.713460648149</v>
      </c>
      <c r="T1493">
        <f t="shared" si="96"/>
        <v>2014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3"/>
        <v>1</v>
      </c>
      <c r="P1494">
        <f t="shared" si="94"/>
        <v>15</v>
      </c>
      <c r="Q1494" s="10" t="s">
        <v>8320</v>
      </c>
      <c r="R1494" t="s">
        <v>8322</v>
      </c>
      <c r="S1494" s="14">
        <f t="shared" si="95"/>
        <v>40682.884791666671</v>
      </c>
      <c r="T1494">
        <f t="shared" si="96"/>
        <v>2011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3"/>
        <v>0</v>
      </c>
      <c r="P1495" t="e">
        <f t="shared" si="94"/>
        <v>#DIV/0!</v>
      </c>
      <c r="Q1495" s="10" t="s">
        <v>8320</v>
      </c>
      <c r="R1495" t="s">
        <v>8322</v>
      </c>
      <c r="S1495" s="14">
        <f t="shared" si="95"/>
        <v>41411.866608796299</v>
      </c>
      <c r="T1495">
        <f t="shared" si="96"/>
        <v>2013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3"/>
        <v>9</v>
      </c>
      <c r="P1496">
        <f t="shared" si="94"/>
        <v>40.450000000000003</v>
      </c>
      <c r="Q1496" s="10" t="s">
        <v>8320</v>
      </c>
      <c r="R1496" t="s">
        <v>8322</v>
      </c>
      <c r="S1496" s="14">
        <f t="shared" si="95"/>
        <v>42067.722372685181</v>
      </c>
      <c r="T1496">
        <f t="shared" si="96"/>
        <v>2015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3"/>
        <v>0</v>
      </c>
      <c r="P1497" t="e">
        <f t="shared" si="94"/>
        <v>#DIV/0!</v>
      </c>
      <c r="Q1497" s="10" t="s">
        <v>8320</v>
      </c>
      <c r="R1497" t="s">
        <v>8322</v>
      </c>
      <c r="S1497" s="14">
        <f t="shared" si="95"/>
        <v>40752.789710648147</v>
      </c>
      <c r="T1497">
        <f t="shared" si="96"/>
        <v>2011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3"/>
        <v>0</v>
      </c>
      <c r="P1498" t="e">
        <f t="shared" si="94"/>
        <v>#DIV/0!</v>
      </c>
      <c r="Q1498" s="10" t="s">
        <v>8320</v>
      </c>
      <c r="R1498" t="s">
        <v>8322</v>
      </c>
      <c r="S1498" s="14">
        <f t="shared" si="95"/>
        <v>41838.475219907406</v>
      </c>
      <c r="T1498">
        <f t="shared" si="96"/>
        <v>2014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3"/>
        <v>0</v>
      </c>
      <c r="P1499">
        <f t="shared" si="94"/>
        <v>1</v>
      </c>
      <c r="Q1499" s="10" t="s">
        <v>8320</v>
      </c>
      <c r="R1499" t="s">
        <v>8322</v>
      </c>
      <c r="S1499" s="14">
        <f t="shared" si="95"/>
        <v>41444.64261574074</v>
      </c>
      <c r="T1499">
        <f t="shared" si="96"/>
        <v>2013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3"/>
        <v>2</v>
      </c>
      <c r="P1500">
        <f t="shared" si="94"/>
        <v>19</v>
      </c>
      <c r="Q1500" s="10" t="s">
        <v>8320</v>
      </c>
      <c r="R1500" t="s">
        <v>8322</v>
      </c>
      <c r="S1500" s="14">
        <f t="shared" si="95"/>
        <v>41840.983541666668</v>
      </c>
      <c r="T1500">
        <f t="shared" si="96"/>
        <v>2014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3"/>
        <v>0</v>
      </c>
      <c r="P1501">
        <f t="shared" si="94"/>
        <v>5</v>
      </c>
      <c r="Q1501" s="10" t="s">
        <v>8320</v>
      </c>
      <c r="R1501" t="s">
        <v>8322</v>
      </c>
      <c r="S1501" s="14">
        <f t="shared" si="95"/>
        <v>42527.007326388892</v>
      </c>
      <c r="T1501">
        <f t="shared" si="96"/>
        <v>2016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3"/>
        <v>25</v>
      </c>
      <c r="P1502">
        <f t="shared" si="94"/>
        <v>46.73</v>
      </c>
      <c r="Q1502" s="10" t="s">
        <v>8320</v>
      </c>
      <c r="R1502" t="s">
        <v>8322</v>
      </c>
      <c r="S1502" s="14">
        <f t="shared" si="95"/>
        <v>41365.904594907406</v>
      </c>
      <c r="T1502">
        <f t="shared" si="96"/>
        <v>2013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3"/>
        <v>166</v>
      </c>
      <c r="P1503">
        <f t="shared" si="94"/>
        <v>97.73</v>
      </c>
      <c r="Q1503" s="10" t="s">
        <v>8336</v>
      </c>
      <c r="R1503" t="s">
        <v>8337</v>
      </c>
      <c r="S1503" s="14">
        <f t="shared" si="95"/>
        <v>42163.583599537036</v>
      </c>
      <c r="T1503">
        <f t="shared" si="96"/>
        <v>2015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3"/>
        <v>101</v>
      </c>
      <c r="P1504">
        <f t="shared" si="94"/>
        <v>67.84</v>
      </c>
      <c r="Q1504" s="10" t="s">
        <v>8336</v>
      </c>
      <c r="R1504" t="s">
        <v>8337</v>
      </c>
      <c r="S1504" s="14">
        <f t="shared" si="95"/>
        <v>42426.542592592596</v>
      </c>
      <c r="T1504">
        <f t="shared" si="96"/>
        <v>2016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3"/>
        <v>108</v>
      </c>
      <c r="P1505">
        <f t="shared" si="94"/>
        <v>56.98</v>
      </c>
      <c r="Q1505" s="10" t="s">
        <v>8336</v>
      </c>
      <c r="R1505" t="s">
        <v>8337</v>
      </c>
      <c r="S1505" s="14">
        <f t="shared" si="95"/>
        <v>42606.347233796296</v>
      </c>
      <c r="T1505">
        <f t="shared" si="96"/>
        <v>2016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3"/>
        <v>278</v>
      </c>
      <c r="P1506">
        <f t="shared" si="94"/>
        <v>67.16</v>
      </c>
      <c r="Q1506" s="10" t="s">
        <v>8336</v>
      </c>
      <c r="R1506" t="s">
        <v>8337</v>
      </c>
      <c r="S1506" s="14">
        <f t="shared" si="95"/>
        <v>41772.657685185186</v>
      </c>
      <c r="T1506">
        <f t="shared" si="96"/>
        <v>2014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3"/>
        <v>104</v>
      </c>
      <c r="P1507">
        <f t="shared" si="94"/>
        <v>48.04</v>
      </c>
      <c r="Q1507" s="10" t="s">
        <v>8336</v>
      </c>
      <c r="R1507" t="s">
        <v>8337</v>
      </c>
      <c r="S1507" s="14">
        <f t="shared" si="95"/>
        <v>42414.44332175926</v>
      </c>
      <c r="T1507">
        <f t="shared" si="96"/>
        <v>2016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3"/>
        <v>111</v>
      </c>
      <c r="P1508">
        <f t="shared" si="94"/>
        <v>38.86</v>
      </c>
      <c r="Q1508" s="10" t="s">
        <v>8336</v>
      </c>
      <c r="R1508" t="s">
        <v>8337</v>
      </c>
      <c r="S1508" s="14">
        <f t="shared" si="95"/>
        <v>41814.785925925928</v>
      </c>
      <c r="T1508">
        <f t="shared" si="96"/>
        <v>2014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3"/>
        <v>215</v>
      </c>
      <c r="P1509">
        <f t="shared" si="94"/>
        <v>78.180000000000007</v>
      </c>
      <c r="Q1509" s="10" t="s">
        <v>8336</v>
      </c>
      <c r="R1509" t="s">
        <v>8337</v>
      </c>
      <c r="S1509" s="14">
        <f t="shared" si="95"/>
        <v>40254.450335648151</v>
      </c>
      <c r="T1509">
        <f t="shared" si="96"/>
        <v>2010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3"/>
        <v>111</v>
      </c>
      <c r="P1510">
        <f t="shared" si="94"/>
        <v>97.11</v>
      </c>
      <c r="Q1510" s="10" t="s">
        <v>8336</v>
      </c>
      <c r="R1510" t="s">
        <v>8337</v>
      </c>
      <c r="S1510" s="14">
        <f t="shared" si="95"/>
        <v>41786.614363425928</v>
      </c>
      <c r="T1510">
        <f t="shared" si="96"/>
        <v>2014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3"/>
        <v>124</v>
      </c>
      <c r="P1511">
        <f t="shared" si="94"/>
        <v>110.39</v>
      </c>
      <c r="Q1511" s="10" t="s">
        <v>8336</v>
      </c>
      <c r="R1511" t="s">
        <v>8337</v>
      </c>
      <c r="S1511" s="14">
        <f t="shared" si="95"/>
        <v>42751.533391203702</v>
      </c>
      <c r="T1511">
        <f t="shared" si="96"/>
        <v>2017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3"/>
        <v>101</v>
      </c>
      <c r="P1512">
        <f t="shared" si="94"/>
        <v>39.92</v>
      </c>
      <c r="Q1512" s="10" t="s">
        <v>8336</v>
      </c>
      <c r="R1512" t="s">
        <v>8337</v>
      </c>
      <c r="S1512" s="14">
        <f t="shared" si="95"/>
        <v>41809.385162037033</v>
      </c>
      <c r="T1512">
        <f t="shared" si="96"/>
        <v>2014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3"/>
        <v>112</v>
      </c>
      <c r="P1513">
        <f t="shared" si="94"/>
        <v>75.98</v>
      </c>
      <c r="Q1513" s="10" t="s">
        <v>8336</v>
      </c>
      <c r="R1513" t="s">
        <v>8337</v>
      </c>
      <c r="S1513" s="14">
        <f t="shared" si="95"/>
        <v>42296.583379629628</v>
      </c>
      <c r="T1513">
        <f t="shared" si="96"/>
        <v>2015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3"/>
        <v>559</v>
      </c>
      <c r="P1514">
        <f t="shared" si="94"/>
        <v>58.38</v>
      </c>
      <c r="Q1514" s="10" t="s">
        <v>8336</v>
      </c>
      <c r="R1514" t="s">
        <v>8337</v>
      </c>
      <c r="S1514" s="14">
        <f t="shared" si="95"/>
        <v>42741.684479166666</v>
      </c>
      <c r="T1514">
        <f t="shared" si="96"/>
        <v>2017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3"/>
        <v>150</v>
      </c>
      <c r="P1515">
        <f t="shared" si="94"/>
        <v>55.82</v>
      </c>
      <c r="Q1515" s="10" t="s">
        <v>8336</v>
      </c>
      <c r="R1515" t="s">
        <v>8337</v>
      </c>
      <c r="S1515" s="14">
        <f t="shared" si="95"/>
        <v>41806.637337962966</v>
      </c>
      <c r="T1515">
        <f t="shared" si="96"/>
        <v>2014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3"/>
        <v>106</v>
      </c>
      <c r="P1516">
        <f t="shared" si="94"/>
        <v>151.24</v>
      </c>
      <c r="Q1516" s="10" t="s">
        <v>8336</v>
      </c>
      <c r="R1516" t="s">
        <v>8337</v>
      </c>
      <c r="S1516" s="14">
        <f t="shared" si="95"/>
        <v>42234.597685185188</v>
      </c>
      <c r="T1516">
        <f t="shared" si="96"/>
        <v>2015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3"/>
        <v>157</v>
      </c>
      <c r="P1517">
        <f t="shared" si="94"/>
        <v>849.67</v>
      </c>
      <c r="Q1517" s="10" t="s">
        <v>8336</v>
      </c>
      <c r="R1517" t="s">
        <v>8337</v>
      </c>
      <c r="S1517" s="14">
        <f t="shared" si="95"/>
        <v>42415.253437499996</v>
      </c>
      <c r="T1517">
        <f t="shared" si="96"/>
        <v>2016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3"/>
        <v>109</v>
      </c>
      <c r="P1518">
        <f t="shared" si="94"/>
        <v>159.24</v>
      </c>
      <c r="Q1518" s="10" t="s">
        <v>8336</v>
      </c>
      <c r="R1518" t="s">
        <v>8337</v>
      </c>
      <c r="S1518" s="14">
        <f t="shared" si="95"/>
        <v>42619.466342592597</v>
      </c>
      <c r="T1518">
        <f t="shared" si="96"/>
        <v>2016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3"/>
        <v>162</v>
      </c>
      <c r="P1519">
        <f t="shared" si="94"/>
        <v>39.51</v>
      </c>
      <c r="Q1519" s="10" t="s">
        <v>8336</v>
      </c>
      <c r="R1519" t="s">
        <v>8337</v>
      </c>
      <c r="S1519" s="14">
        <f t="shared" si="95"/>
        <v>41948.56658564815</v>
      </c>
      <c r="T1519">
        <f t="shared" si="96"/>
        <v>2014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3"/>
        <v>205</v>
      </c>
      <c r="P1520">
        <f t="shared" si="94"/>
        <v>130.53</v>
      </c>
      <c r="Q1520" s="10" t="s">
        <v>8336</v>
      </c>
      <c r="R1520" t="s">
        <v>8337</v>
      </c>
      <c r="S1520" s="14">
        <f t="shared" si="95"/>
        <v>41760.8200462963</v>
      </c>
      <c r="T1520">
        <f t="shared" si="96"/>
        <v>2014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3"/>
        <v>103</v>
      </c>
      <c r="P1521">
        <f t="shared" si="94"/>
        <v>64.16</v>
      </c>
      <c r="Q1521" s="10" t="s">
        <v>8336</v>
      </c>
      <c r="R1521" t="s">
        <v>8337</v>
      </c>
      <c r="S1521" s="14">
        <f t="shared" si="95"/>
        <v>41782.741701388892</v>
      </c>
      <c r="T1521">
        <f t="shared" si="96"/>
        <v>2014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3"/>
        <v>103</v>
      </c>
      <c r="P1522">
        <f t="shared" si="94"/>
        <v>111.53</v>
      </c>
      <c r="Q1522" s="10" t="s">
        <v>8336</v>
      </c>
      <c r="R1522" t="s">
        <v>8337</v>
      </c>
      <c r="S1522" s="14">
        <f t="shared" si="95"/>
        <v>41955.857789351852</v>
      </c>
      <c r="T1522">
        <f t="shared" si="96"/>
        <v>2014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3"/>
        <v>107</v>
      </c>
      <c r="P1523">
        <f t="shared" si="94"/>
        <v>170.45</v>
      </c>
      <c r="Q1523" s="10" t="s">
        <v>8336</v>
      </c>
      <c r="R1523" t="s">
        <v>8337</v>
      </c>
      <c r="S1523" s="14">
        <f t="shared" si="95"/>
        <v>42493.167719907404</v>
      </c>
      <c r="T1523">
        <f t="shared" si="96"/>
        <v>2016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3"/>
        <v>139</v>
      </c>
      <c r="P1524">
        <f t="shared" si="94"/>
        <v>133.74</v>
      </c>
      <c r="Q1524" s="10" t="s">
        <v>8336</v>
      </c>
      <c r="R1524" t="s">
        <v>8337</v>
      </c>
      <c r="S1524" s="14">
        <f t="shared" si="95"/>
        <v>41899.830312500002</v>
      </c>
      <c r="T1524">
        <f t="shared" si="96"/>
        <v>2014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3"/>
        <v>125</v>
      </c>
      <c r="P1525">
        <f t="shared" si="94"/>
        <v>95.83</v>
      </c>
      <c r="Q1525" s="10" t="s">
        <v>8336</v>
      </c>
      <c r="R1525" t="s">
        <v>8337</v>
      </c>
      <c r="S1525" s="14">
        <f t="shared" si="95"/>
        <v>41964.751342592594</v>
      </c>
      <c r="T1525">
        <f t="shared" si="96"/>
        <v>2014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3"/>
        <v>207</v>
      </c>
      <c r="P1526">
        <f t="shared" si="94"/>
        <v>221.79</v>
      </c>
      <c r="Q1526" s="10" t="s">
        <v>8336</v>
      </c>
      <c r="R1526" t="s">
        <v>8337</v>
      </c>
      <c r="S1526" s="14">
        <f t="shared" si="95"/>
        <v>42756.501041666663</v>
      </c>
      <c r="T1526">
        <f t="shared" si="96"/>
        <v>2017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3"/>
        <v>174</v>
      </c>
      <c r="P1527">
        <f t="shared" si="94"/>
        <v>32.32</v>
      </c>
      <c r="Q1527" s="10" t="s">
        <v>8336</v>
      </c>
      <c r="R1527" t="s">
        <v>8337</v>
      </c>
      <c r="S1527" s="14">
        <f t="shared" si="95"/>
        <v>42570.702986111108</v>
      </c>
      <c r="T1527">
        <f t="shared" si="96"/>
        <v>2016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3"/>
        <v>120</v>
      </c>
      <c r="P1528">
        <f t="shared" si="94"/>
        <v>98.84</v>
      </c>
      <c r="Q1528" s="10" t="s">
        <v>8336</v>
      </c>
      <c r="R1528" t="s">
        <v>8337</v>
      </c>
      <c r="S1528" s="14">
        <f t="shared" si="95"/>
        <v>42339.276006944448</v>
      </c>
      <c r="T1528">
        <f t="shared" si="96"/>
        <v>2015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3"/>
        <v>110</v>
      </c>
      <c r="P1529">
        <f t="shared" si="94"/>
        <v>55.22</v>
      </c>
      <c r="Q1529" s="10" t="s">
        <v>8336</v>
      </c>
      <c r="R1529" t="s">
        <v>8337</v>
      </c>
      <c r="S1529" s="14">
        <f t="shared" si="95"/>
        <v>42780.600532407407</v>
      </c>
      <c r="T1529">
        <f t="shared" si="96"/>
        <v>2017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3"/>
        <v>282</v>
      </c>
      <c r="P1530">
        <f t="shared" si="94"/>
        <v>52.79</v>
      </c>
      <c r="Q1530" s="10" t="s">
        <v>8336</v>
      </c>
      <c r="R1530" t="s">
        <v>8337</v>
      </c>
      <c r="S1530" s="14">
        <f t="shared" si="95"/>
        <v>42736.732893518521</v>
      </c>
      <c r="T1530">
        <f t="shared" si="96"/>
        <v>2017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3"/>
        <v>101</v>
      </c>
      <c r="P1531">
        <f t="shared" si="94"/>
        <v>135.66999999999999</v>
      </c>
      <c r="Q1531" s="10" t="s">
        <v>8336</v>
      </c>
      <c r="R1531" t="s">
        <v>8337</v>
      </c>
      <c r="S1531" s="14">
        <f t="shared" si="95"/>
        <v>42052.628703703704</v>
      </c>
      <c r="T1531">
        <f t="shared" si="96"/>
        <v>2015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3"/>
        <v>135</v>
      </c>
      <c r="P1532">
        <f t="shared" si="94"/>
        <v>53.99</v>
      </c>
      <c r="Q1532" s="10" t="s">
        <v>8336</v>
      </c>
      <c r="R1532" t="s">
        <v>8337</v>
      </c>
      <c r="S1532" s="14">
        <f t="shared" si="95"/>
        <v>42275.767303240747</v>
      </c>
      <c r="T1532">
        <f t="shared" si="96"/>
        <v>2015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3"/>
        <v>176</v>
      </c>
      <c r="P1533">
        <f t="shared" si="94"/>
        <v>56.64</v>
      </c>
      <c r="Q1533" s="10" t="s">
        <v>8336</v>
      </c>
      <c r="R1533" t="s">
        <v>8337</v>
      </c>
      <c r="S1533" s="14">
        <f t="shared" si="95"/>
        <v>41941.802384259259</v>
      </c>
      <c r="T1533">
        <f t="shared" si="96"/>
        <v>2014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3"/>
        <v>484</v>
      </c>
      <c r="P1534">
        <f t="shared" si="94"/>
        <v>82.32</v>
      </c>
      <c r="Q1534" s="10" t="s">
        <v>8336</v>
      </c>
      <c r="R1534" t="s">
        <v>8337</v>
      </c>
      <c r="S1534" s="14">
        <f t="shared" si="95"/>
        <v>42391.475289351853</v>
      </c>
      <c r="T1534">
        <f t="shared" si="96"/>
        <v>2016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3"/>
        <v>145</v>
      </c>
      <c r="P1535">
        <f t="shared" si="94"/>
        <v>88.26</v>
      </c>
      <c r="Q1535" s="10" t="s">
        <v>8336</v>
      </c>
      <c r="R1535" t="s">
        <v>8337</v>
      </c>
      <c r="S1535" s="14">
        <f t="shared" si="95"/>
        <v>42443.00204861111</v>
      </c>
      <c r="T1535">
        <f t="shared" si="96"/>
        <v>2016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ref="O1536:O1599" si="97">ROUND(E1536/D1536*100,0)</f>
        <v>418</v>
      </c>
      <c r="P1536">
        <f t="shared" si="94"/>
        <v>84.91</v>
      </c>
      <c r="Q1536" s="10" t="s">
        <v>8336</v>
      </c>
      <c r="R1536" t="s">
        <v>8337</v>
      </c>
      <c r="S1536" s="14">
        <f t="shared" si="95"/>
        <v>42221.67432870371</v>
      </c>
      <c r="T1536">
        <f t="shared" si="96"/>
        <v>2015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7"/>
        <v>132</v>
      </c>
      <c r="P1537">
        <f t="shared" si="94"/>
        <v>48.15</v>
      </c>
      <c r="Q1537" s="10" t="s">
        <v>8336</v>
      </c>
      <c r="R1537" t="s">
        <v>8337</v>
      </c>
      <c r="S1537" s="14">
        <f t="shared" si="95"/>
        <v>42484.829062500001</v>
      </c>
      <c r="T1537">
        <f t="shared" si="96"/>
        <v>2016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7"/>
        <v>250</v>
      </c>
      <c r="P1538">
        <f t="shared" si="94"/>
        <v>66.02</v>
      </c>
      <c r="Q1538" s="10" t="s">
        <v>8336</v>
      </c>
      <c r="R1538" t="s">
        <v>8337</v>
      </c>
      <c r="S1538" s="14">
        <f t="shared" si="95"/>
        <v>42213.802199074074</v>
      </c>
      <c r="T1538">
        <f t="shared" si="96"/>
        <v>2015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7"/>
        <v>180</v>
      </c>
      <c r="P1539">
        <f t="shared" ref="P1539:P1602" si="98">ROUND(E1539/L1539,2)</f>
        <v>96.38</v>
      </c>
      <c r="Q1539" s="10" t="s">
        <v>8336</v>
      </c>
      <c r="R1539" t="s">
        <v>8337</v>
      </c>
      <c r="S1539" s="14">
        <f t="shared" ref="S1539:S1602" si="99">(((J1539/60)/60)/24)+DATE(1970,1,1)</f>
        <v>42552.315127314811</v>
      </c>
      <c r="T1539">
        <f t="shared" ref="T1539:T1602" si="100">YEAR(S1539)</f>
        <v>2016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7"/>
        <v>103</v>
      </c>
      <c r="P1540">
        <f t="shared" si="98"/>
        <v>156.16999999999999</v>
      </c>
      <c r="Q1540" s="10" t="s">
        <v>8336</v>
      </c>
      <c r="R1540" t="s">
        <v>8337</v>
      </c>
      <c r="S1540" s="14">
        <f t="shared" si="99"/>
        <v>41981.782060185185</v>
      </c>
      <c r="T1540">
        <f t="shared" si="100"/>
        <v>2014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7"/>
        <v>136</v>
      </c>
      <c r="P1541">
        <f t="shared" si="98"/>
        <v>95.76</v>
      </c>
      <c r="Q1541" s="10" t="s">
        <v>8336</v>
      </c>
      <c r="R1541" t="s">
        <v>8337</v>
      </c>
      <c r="S1541" s="14">
        <f t="shared" si="99"/>
        <v>42705.919201388882</v>
      </c>
      <c r="T1541">
        <f t="shared" si="100"/>
        <v>2016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7"/>
        <v>118</v>
      </c>
      <c r="P1542">
        <f t="shared" si="98"/>
        <v>180.41</v>
      </c>
      <c r="Q1542" s="10" t="s">
        <v>8336</v>
      </c>
      <c r="R1542" t="s">
        <v>8337</v>
      </c>
      <c r="S1542" s="14">
        <f t="shared" si="99"/>
        <v>41939.00712962963</v>
      </c>
      <c r="T1542">
        <f t="shared" si="100"/>
        <v>2014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7"/>
        <v>0</v>
      </c>
      <c r="P1543">
        <f t="shared" si="98"/>
        <v>3</v>
      </c>
      <c r="Q1543" s="10" t="s">
        <v>8336</v>
      </c>
      <c r="R1543" t="s">
        <v>8341</v>
      </c>
      <c r="S1543" s="14">
        <f t="shared" si="99"/>
        <v>41974.712245370371</v>
      </c>
      <c r="T1543">
        <f t="shared" si="100"/>
        <v>2014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7"/>
        <v>4</v>
      </c>
      <c r="P1544">
        <f t="shared" si="98"/>
        <v>20</v>
      </c>
      <c r="Q1544" s="10" t="s">
        <v>8336</v>
      </c>
      <c r="R1544" t="s">
        <v>8341</v>
      </c>
      <c r="S1544" s="14">
        <f t="shared" si="99"/>
        <v>42170.996527777781</v>
      </c>
      <c r="T1544">
        <f t="shared" si="100"/>
        <v>2015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7"/>
        <v>0</v>
      </c>
      <c r="P1545">
        <f t="shared" si="98"/>
        <v>10</v>
      </c>
      <c r="Q1545" s="10" t="s">
        <v>8336</v>
      </c>
      <c r="R1545" t="s">
        <v>8341</v>
      </c>
      <c r="S1545" s="14">
        <f t="shared" si="99"/>
        <v>41935.509652777779</v>
      </c>
      <c r="T1545">
        <f t="shared" si="100"/>
        <v>2014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7"/>
        <v>0</v>
      </c>
      <c r="P1546" t="e">
        <f t="shared" si="98"/>
        <v>#DIV/0!</v>
      </c>
      <c r="Q1546" s="10" t="s">
        <v>8336</v>
      </c>
      <c r="R1546" t="s">
        <v>8341</v>
      </c>
      <c r="S1546" s="14">
        <f t="shared" si="99"/>
        <v>42053.051203703704</v>
      </c>
      <c r="T1546">
        <f t="shared" si="100"/>
        <v>2015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7"/>
        <v>0</v>
      </c>
      <c r="P1547">
        <f t="shared" si="98"/>
        <v>1</v>
      </c>
      <c r="Q1547" s="10" t="s">
        <v>8336</v>
      </c>
      <c r="R1547" t="s">
        <v>8341</v>
      </c>
      <c r="S1547" s="14">
        <f t="shared" si="99"/>
        <v>42031.884652777779</v>
      </c>
      <c r="T1547">
        <f t="shared" si="100"/>
        <v>2015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7"/>
        <v>29</v>
      </c>
      <c r="P1548">
        <f t="shared" si="98"/>
        <v>26.27</v>
      </c>
      <c r="Q1548" s="10" t="s">
        <v>8336</v>
      </c>
      <c r="R1548" t="s">
        <v>8341</v>
      </c>
      <c r="S1548" s="14">
        <f t="shared" si="99"/>
        <v>41839.212951388887</v>
      </c>
      <c r="T1548">
        <f t="shared" si="100"/>
        <v>2014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7"/>
        <v>0</v>
      </c>
      <c r="P1549" t="e">
        <f t="shared" si="98"/>
        <v>#DIV/0!</v>
      </c>
      <c r="Q1549" s="10" t="s">
        <v>8336</v>
      </c>
      <c r="R1549" t="s">
        <v>8341</v>
      </c>
      <c r="S1549" s="14">
        <f t="shared" si="99"/>
        <v>42782.426875000005</v>
      </c>
      <c r="T1549">
        <f t="shared" si="100"/>
        <v>2017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7"/>
        <v>9</v>
      </c>
      <c r="P1550">
        <f t="shared" si="98"/>
        <v>60</v>
      </c>
      <c r="Q1550" s="10" t="s">
        <v>8336</v>
      </c>
      <c r="R1550" t="s">
        <v>8341</v>
      </c>
      <c r="S1550" s="14">
        <f t="shared" si="99"/>
        <v>42286.88217592593</v>
      </c>
      <c r="T1550">
        <f t="shared" si="100"/>
        <v>2015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7"/>
        <v>34</v>
      </c>
      <c r="P1551">
        <f t="shared" si="98"/>
        <v>28.33</v>
      </c>
      <c r="Q1551" s="10" t="s">
        <v>8336</v>
      </c>
      <c r="R1551" t="s">
        <v>8341</v>
      </c>
      <c r="S1551" s="14">
        <f t="shared" si="99"/>
        <v>42281.136099537034</v>
      </c>
      <c r="T1551">
        <f t="shared" si="100"/>
        <v>2015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7"/>
        <v>13</v>
      </c>
      <c r="P1552">
        <f t="shared" si="98"/>
        <v>14.43</v>
      </c>
      <c r="Q1552" s="10" t="s">
        <v>8336</v>
      </c>
      <c r="R1552" t="s">
        <v>8341</v>
      </c>
      <c r="S1552" s="14">
        <f t="shared" si="99"/>
        <v>42472.449467592596</v>
      </c>
      <c r="T1552">
        <f t="shared" si="100"/>
        <v>2016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7"/>
        <v>0</v>
      </c>
      <c r="P1553" t="e">
        <f t="shared" si="98"/>
        <v>#DIV/0!</v>
      </c>
      <c r="Q1553" s="10" t="s">
        <v>8336</v>
      </c>
      <c r="R1553" t="s">
        <v>8341</v>
      </c>
      <c r="S1553" s="14">
        <f t="shared" si="99"/>
        <v>42121.824525462958</v>
      </c>
      <c r="T1553">
        <f t="shared" si="100"/>
        <v>2015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7"/>
        <v>49</v>
      </c>
      <c r="P1554">
        <f t="shared" si="98"/>
        <v>132.19</v>
      </c>
      <c r="Q1554" s="10" t="s">
        <v>8336</v>
      </c>
      <c r="R1554" t="s">
        <v>8341</v>
      </c>
      <c r="S1554" s="14">
        <f t="shared" si="99"/>
        <v>41892.688750000001</v>
      </c>
      <c r="T1554">
        <f t="shared" si="100"/>
        <v>2014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7"/>
        <v>0</v>
      </c>
      <c r="P1555" t="e">
        <f t="shared" si="98"/>
        <v>#DIV/0!</v>
      </c>
      <c r="Q1555" s="10" t="s">
        <v>8336</v>
      </c>
      <c r="R1555" t="s">
        <v>8341</v>
      </c>
      <c r="S1555" s="14">
        <f t="shared" si="99"/>
        <v>42219.282951388886</v>
      </c>
      <c r="T1555">
        <f t="shared" si="100"/>
        <v>2015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7"/>
        <v>0</v>
      </c>
      <c r="P1556" t="e">
        <f t="shared" si="98"/>
        <v>#DIV/0!</v>
      </c>
      <c r="Q1556" s="10" t="s">
        <v>8336</v>
      </c>
      <c r="R1556" t="s">
        <v>8341</v>
      </c>
      <c r="S1556" s="14">
        <f t="shared" si="99"/>
        <v>42188.252199074079</v>
      </c>
      <c r="T1556">
        <f t="shared" si="100"/>
        <v>2015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7"/>
        <v>0</v>
      </c>
      <c r="P1557" t="e">
        <f t="shared" si="98"/>
        <v>#DIV/0!</v>
      </c>
      <c r="Q1557" s="10" t="s">
        <v>8336</v>
      </c>
      <c r="R1557" t="s">
        <v>8341</v>
      </c>
      <c r="S1557" s="14">
        <f t="shared" si="99"/>
        <v>42241.613796296297</v>
      </c>
      <c r="T1557">
        <f t="shared" si="100"/>
        <v>2015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7"/>
        <v>45</v>
      </c>
      <c r="P1558">
        <f t="shared" si="98"/>
        <v>56.42</v>
      </c>
      <c r="Q1558" s="10" t="s">
        <v>8336</v>
      </c>
      <c r="R1558" t="s">
        <v>8341</v>
      </c>
      <c r="S1558" s="14">
        <f t="shared" si="99"/>
        <v>42525.153055555551</v>
      </c>
      <c r="T1558">
        <f t="shared" si="100"/>
        <v>2016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7"/>
        <v>4</v>
      </c>
      <c r="P1559">
        <f t="shared" si="98"/>
        <v>100</v>
      </c>
      <c r="Q1559" s="10" t="s">
        <v>8336</v>
      </c>
      <c r="R1559" t="s">
        <v>8341</v>
      </c>
      <c r="S1559" s="14">
        <f t="shared" si="99"/>
        <v>41871.65315972222</v>
      </c>
      <c r="T1559">
        <f t="shared" si="100"/>
        <v>2014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7"/>
        <v>5</v>
      </c>
      <c r="P1560">
        <f t="shared" si="98"/>
        <v>11.67</v>
      </c>
      <c r="Q1560" s="10" t="s">
        <v>8336</v>
      </c>
      <c r="R1560" t="s">
        <v>8341</v>
      </c>
      <c r="S1560" s="14">
        <f t="shared" si="99"/>
        <v>42185.397673611107</v>
      </c>
      <c r="T1560">
        <f t="shared" si="100"/>
        <v>2015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7"/>
        <v>0</v>
      </c>
      <c r="P1561">
        <f t="shared" si="98"/>
        <v>50</v>
      </c>
      <c r="Q1561" s="10" t="s">
        <v>8336</v>
      </c>
      <c r="R1561" t="s">
        <v>8341</v>
      </c>
      <c r="S1561" s="14">
        <f t="shared" si="99"/>
        <v>42108.05322916666</v>
      </c>
      <c r="T1561">
        <f t="shared" si="100"/>
        <v>2015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7"/>
        <v>4</v>
      </c>
      <c r="P1562">
        <f t="shared" si="98"/>
        <v>23.5</v>
      </c>
      <c r="Q1562" s="10" t="s">
        <v>8336</v>
      </c>
      <c r="R1562" t="s">
        <v>8341</v>
      </c>
      <c r="S1562" s="14">
        <f t="shared" si="99"/>
        <v>41936.020752314813</v>
      </c>
      <c r="T1562">
        <f t="shared" si="100"/>
        <v>2014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7"/>
        <v>1</v>
      </c>
      <c r="P1563">
        <f t="shared" si="98"/>
        <v>67</v>
      </c>
      <c r="Q1563" s="10" t="s">
        <v>8320</v>
      </c>
      <c r="R1563" t="s">
        <v>8342</v>
      </c>
      <c r="S1563" s="14">
        <f t="shared" si="99"/>
        <v>41555.041701388887</v>
      </c>
      <c r="T1563">
        <f t="shared" si="100"/>
        <v>2013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7"/>
        <v>0</v>
      </c>
      <c r="P1564" t="e">
        <f t="shared" si="98"/>
        <v>#DIV/0!</v>
      </c>
      <c r="Q1564" s="10" t="s">
        <v>8320</v>
      </c>
      <c r="R1564" t="s">
        <v>8342</v>
      </c>
      <c r="S1564" s="14">
        <f t="shared" si="99"/>
        <v>40079.566157407404</v>
      </c>
      <c r="T1564">
        <f t="shared" si="100"/>
        <v>2009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7"/>
        <v>1</v>
      </c>
      <c r="P1565">
        <f t="shared" si="98"/>
        <v>42.5</v>
      </c>
      <c r="Q1565" s="10" t="s">
        <v>8320</v>
      </c>
      <c r="R1565" t="s">
        <v>8342</v>
      </c>
      <c r="S1565" s="14">
        <f t="shared" si="99"/>
        <v>41652.742488425924</v>
      </c>
      <c r="T1565">
        <f t="shared" si="100"/>
        <v>2014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7"/>
        <v>0</v>
      </c>
      <c r="P1566">
        <f t="shared" si="98"/>
        <v>10</v>
      </c>
      <c r="Q1566" s="10" t="s">
        <v>8320</v>
      </c>
      <c r="R1566" t="s">
        <v>8342</v>
      </c>
      <c r="S1566" s="14">
        <f t="shared" si="99"/>
        <v>42121.367002314815</v>
      </c>
      <c r="T1566">
        <f t="shared" si="100"/>
        <v>2015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7"/>
        <v>3</v>
      </c>
      <c r="P1567">
        <f t="shared" si="98"/>
        <v>100</v>
      </c>
      <c r="Q1567" s="10" t="s">
        <v>8320</v>
      </c>
      <c r="R1567" t="s">
        <v>8342</v>
      </c>
      <c r="S1567" s="14">
        <f t="shared" si="99"/>
        <v>40672.729872685188</v>
      </c>
      <c r="T1567">
        <f t="shared" si="100"/>
        <v>2011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7"/>
        <v>21</v>
      </c>
      <c r="P1568">
        <f t="shared" si="98"/>
        <v>108.05</v>
      </c>
      <c r="Q1568" s="10" t="s">
        <v>8320</v>
      </c>
      <c r="R1568" t="s">
        <v>8342</v>
      </c>
      <c r="S1568" s="14">
        <f t="shared" si="99"/>
        <v>42549.916712962964</v>
      </c>
      <c r="T1568">
        <f t="shared" si="100"/>
        <v>2016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7"/>
        <v>4</v>
      </c>
      <c r="P1569">
        <f t="shared" si="98"/>
        <v>26.92</v>
      </c>
      <c r="Q1569" s="10" t="s">
        <v>8320</v>
      </c>
      <c r="R1569" t="s">
        <v>8342</v>
      </c>
      <c r="S1569" s="14">
        <f t="shared" si="99"/>
        <v>41671.936863425923</v>
      </c>
      <c r="T1569">
        <f t="shared" si="100"/>
        <v>2014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7"/>
        <v>14</v>
      </c>
      <c r="P1570">
        <f t="shared" si="98"/>
        <v>155</v>
      </c>
      <c r="Q1570" s="10" t="s">
        <v>8320</v>
      </c>
      <c r="R1570" t="s">
        <v>8342</v>
      </c>
      <c r="S1570" s="14">
        <f t="shared" si="99"/>
        <v>41962.062326388885</v>
      </c>
      <c r="T1570">
        <f t="shared" si="100"/>
        <v>2014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7"/>
        <v>0</v>
      </c>
      <c r="P1571" t="e">
        <f t="shared" si="98"/>
        <v>#DIV/0!</v>
      </c>
      <c r="Q1571" s="10" t="s">
        <v>8320</v>
      </c>
      <c r="R1571" t="s">
        <v>8342</v>
      </c>
      <c r="S1571" s="14">
        <f t="shared" si="99"/>
        <v>41389.679560185185</v>
      </c>
      <c r="T1571">
        <f t="shared" si="100"/>
        <v>2013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7"/>
        <v>41</v>
      </c>
      <c r="P1572">
        <f t="shared" si="98"/>
        <v>47.77</v>
      </c>
      <c r="Q1572" s="10" t="s">
        <v>8320</v>
      </c>
      <c r="R1572" t="s">
        <v>8342</v>
      </c>
      <c r="S1572" s="14">
        <f t="shared" si="99"/>
        <v>42438.813449074078</v>
      </c>
      <c r="T1572">
        <f t="shared" si="100"/>
        <v>2016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7"/>
        <v>1</v>
      </c>
      <c r="P1573">
        <f t="shared" si="98"/>
        <v>20</v>
      </c>
      <c r="Q1573" s="10" t="s">
        <v>8320</v>
      </c>
      <c r="R1573" t="s">
        <v>8342</v>
      </c>
      <c r="S1573" s="14">
        <f t="shared" si="99"/>
        <v>42144.769479166673</v>
      </c>
      <c r="T1573">
        <f t="shared" si="100"/>
        <v>2015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7"/>
        <v>5</v>
      </c>
      <c r="P1574">
        <f t="shared" si="98"/>
        <v>41.67</v>
      </c>
      <c r="Q1574" s="10" t="s">
        <v>8320</v>
      </c>
      <c r="R1574" t="s">
        <v>8342</v>
      </c>
      <c r="S1574" s="14">
        <f t="shared" si="99"/>
        <v>42404.033090277779</v>
      </c>
      <c r="T1574">
        <f t="shared" si="100"/>
        <v>2016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7"/>
        <v>2</v>
      </c>
      <c r="P1575">
        <f t="shared" si="98"/>
        <v>74.33</v>
      </c>
      <c r="Q1575" s="10" t="s">
        <v>8320</v>
      </c>
      <c r="R1575" t="s">
        <v>8342</v>
      </c>
      <c r="S1575" s="14">
        <f t="shared" si="99"/>
        <v>42786.000023148154</v>
      </c>
      <c r="T1575">
        <f t="shared" si="100"/>
        <v>2017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7"/>
        <v>5</v>
      </c>
      <c r="P1576">
        <f t="shared" si="98"/>
        <v>84.33</v>
      </c>
      <c r="Q1576" s="10" t="s">
        <v>8320</v>
      </c>
      <c r="R1576" t="s">
        <v>8342</v>
      </c>
      <c r="S1576" s="14">
        <f t="shared" si="99"/>
        <v>42017.927418981482</v>
      </c>
      <c r="T1576">
        <f t="shared" si="100"/>
        <v>2015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7"/>
        <v>23</v>
      </c>
      <c r="P1577">
        <f t="shared" si="98"/>
        <v>65.459999999999994</v>
      </c>
      <c r="Q1577" s="10" t="s">
        <v>8320</v>
      </c>
      <c r="R1577" t="s">
        <v>8342</v>
      </c>
      <c r="S1577" s="14">
        <f t="shared" si="99"/>
        <v>41799.524259259262</v>
      </c>
      <c r="T1577">
        <f t="shared" si="100"/>
        <v>2014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7"/>
        <v>13</v>
      </c>
      <c r="P1578">
        <f t="shared" si="98"/>
        <v>65</v>
      </c>
      <c r="Q1578" s="10" t="s">
        <v>8320</v>
      </c>
      <c r="R1578" t="s">
        <v>8342</v>
      </c>
      <c r="S1578" s="14">
        <f t="shared" si="99"/>
        <v>42140.879259259258</v>
      </c>
      <c r="T1578">
        <f t="shared" si="100"/>
        <v>2015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7"/>
        <v>1</v>
      </c>
      <c r="P1579">
        <f t="shared" si="98"/>
        <v>27.5</v>
      </c>
      <c r="Q1579" s="10" t="s">
        <v>8320</v>
      </c>
      <c r="R1579" t="s">
        <v>8342</v>
      </c>
      <c r="S1579" s="14">
        <f t="shared" si="99"/>
        <v>41054.847777777781</v>
      </c>
      <c r="T1579">
        <f t="shared" si="100"/>
        <v>2012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7"/>
        <v>11</v>
      </c>
      <c r="P1580">
        <f t="shared" si="98"/>
        <v>51.25</v>
      </c>
      <c r="Q1580" s="10" t="s">
        <v>8320</v>
      </c>
      <c r="R1580" t="s">
        <v>8342</v>
      </c>
      <c r="S1580" s="14">
        <f t="shared" si="99"/>
        <v>40399.065868055557</v>
      </c>
      <c r="T1580">
        <f t="shared" si="100"/>
        <v>2010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7"/>
        <v>1</v>
      </c>
      <c r="P1581">
        <f t="shared" si="98"/>
        <v>14</v>
      </c>
      <c r="Q1581" s="10" t="s">
        <v>8320</v>
      </c>
      <c r="R1581" t="s">
        <v>8342</v>
      </c>
      <c r="S1581" s="14">
        <f t="shared" si="99"/>
        <v>41481.996423611112</v>
      </c>
      <c r="T1581">
        <f t="shared" si="100"/>
        <v>2013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7"/>
        <v>0</v>
      </c>
      <c r="P1582" t="e">
        <f t="shared" si="98"/>
        <v>#DIV/0!</v>
      </c>
      <c r="Q1582" s="10" t="s">
        <v>8320</v>
      </c>
      <c r="R1582" t="s">
        <v>8342</v>
      </c>
      <c r="S1582" s="14">
        <f t="shared" si="99"/>
        <v>40990.050069444449</v>
      </c>
      <c r="T1582">
        <f t="shared" si="100"/>
        <v>2012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7"/>
        <v>1</v>
      </c>
      <c r="P1583">
        <f t="shared" si="98"/>
        <v>5</v>
      </c>
      <c r="Q1583" s="10" t="s">
        <v>8336</v>
      </c>
      <c r="R1583" t="s">
        <v>8343</v>
      </c>
      <c r="S1583" s="14">
        <f t="shared" si="99"/>
        <v>42325.448958333334</v>
      </c>
      <c r="T1583">
        <f t="shared" si="100"/>
        <v>2015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7"/>
        <v>9</v>
      </c>
      <c r="P1584">
        <f t="shared" si="98"/>
        <v>31</v>
      </c>
      <c r="Q1584" s="10" t="s">
        <v>8336</v>
      </c>
      <c r="R1584" t="s">
        <v>8343</v>
      </c>
      <c r="S1584" s="14">
        <f t="shared" si="99"/>
        <v>42246.789965277778</v>
      </c>
      <c r="T1584">
        <f t="shared" si="100"/>
        <v>2015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7"/>
        <v>0</v>
      </c>
      <c r="P1585">
        <f t="shared" si="98"/>
        <v>15</v>
      </c>
      <c r="Q1585" s="10" t="s">
        <v>8336</v>
      </c>
      <c r="R1585" t="s">
        <v>8343</v>
      </c>
      <c r="S1585" s="14">
        <f t="shared" si="99"/>
        <v>41877.904988425929</v>
      </c>
      <c r="T1585">
        <f t="shared" si="100"/>
        <v>2014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7"/>
        <v>0</v>
      </c>
      <c r="P1586" t="e">
        <f t="shared" si="98"/>
        <v>#DIV/0!</v>
      </c>
      <c r="Q1586" s="10" t="s">
        <v>8336</v>
      </c>
      <c r="R1586" t="s">
        <v>8343</v>
      </c>
      <c r="S1586" s="14">
        <f t="shared" si="99"/>
        <v>41779.649317129632</v>
      </c>
      <c r="T1586">
        <f t="shared" si="100"/>
        <v>2014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7"/>
        <v>79</v>
      </c>
      <c r="P1587">
        <f t="shared" si="98"/>
        <v>131.66999999999999</v>
      </c>
      <c r="Q1587" s="10" t="s">
        <v>8336</v>
      </c>
      <c r="R1587" t="s">
        <v>8343</v>
      </c>
      <c r="S1587" s="14">
        <f t="shared" si="99"/>
        <v>42707.895462962959</v>
      </c>
      <c r="T1587">
        <f t="shared" si="100"/>
        <v>2016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7"/>
        <v>0</v>
      </c>
      <c r="P1588" t="e">
        <f t="shared" si="98"/>
        <v>#DIV/0!</v>
      </c>
      <c r="Q1588" s="10" t="s">
        <v>8336</v>
      </c>
      <c r="R1588" t="s">
        <v>8343</v>
      </c>
      <c r="S1588" s="14">
        <f t="shared" si="99"/>
        <v>42069.104421296302</v>
      </c>
      <c r="T1588">
        <f t="shared" si="100"/>
        <v>2015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7"/>
        <v>0</v>
      </c>
      <c r="P1589">
        <f t="shared" si="98"/>
        <v>1</v>
      </c>
      <c r="Q1589" s="10" t="s">
        <v>8336</v>
      </c>
      <c r="R1589" t="s">
        <v>8343</v>
      </c>
      <c r="S1589" s="14">
        <f t="shared" si="99"/>
        <v>41956.950983796298</v>
      </c>
      <c r="T1589">
        <f t="shared" si="100"/>
        <v>2014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7"/>
        <v>0</v>
      </c>
      <c r="P1590" t="e">
        <f t="shared" si="98"/>
        <v>#DIV/0!</v>
      </c>
      <c r="Q1590" s="10" t="s">
        <v>8336</v>
      </c>
      <c r="R1590" t="s">
        <v>8343</v>
      </c>
      <c r="S1590" s="14">
        <f t="shared" si="99"/>
        <v>42005.24998842593</v>
      </c>
      <c r="T1590">
        <f t="shared" si="100"/>
        <v>2015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7"/>
        <v>0</v>
      </c>
      <c r="P1591" t="e">
        <f t="shared" si="98"/>
        <v>#DIV/0!</v>
      </c>
      <c r="Q1591" s="10" t="s">
        <v>8336</v>
      </c>
      <c r="R1591" t="s">
        <v>8343</v>
      </c>
      <c r="S1591" s="14">
        <f t="shared" si="99"/>
        <v>42256.984791666662</v>
      </c>
      <c r="T1591">
        <f t="shared" si="100"/>
        <v>2015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7"/>
        <v>2</v>
      </c>
      <c r="P1592">
        <f t="shared" si="98"/>
        <v>510</v>
      </c>
      <c r="Q1592" s="10" t="s">
        <v>8336</v>
      </c>
      <c r="R1592" t="s">
        <v>8343</v>
      </c>
      <c r="S1592" s="14">
        <f t="shared" si="99"/>
        <v>42240.857222222221</v>
      </c>
      <c r="T1592">
        <f t="shared" si="100"/>
        <v>2015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7"/>
        <v>29</v>
      </c>
      <c r="P1593">
        <f t="shared" si="98"/>
        <v>44.48</v>
      </c>
      <c r="Q1593" s="10" t="s">
        <v>8336</v>
      </c>
      <c r="R1593" t="s">
        <v>8343</v>
      </c>
      <c r="S1593" s="14">
        <f t="shared" si="99"/>
        <v>42433.726168981477</v>
      </c>
      <c r="T1593">
        <f t="shared" si="100"/>
        <v>2016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7"/>
        <v>0</v>
      </c>
      <c r="P1594" t="e">
        <f t="shared" si="98"/>
        <v>#DIV/0!</v>
      </c>
      <c r="Q1594" s="10" t="s">
        <v>8336</v>
      </c>
      <c r="R1594" t="s">
        <v>8343</v>
      </c>
      <c r="S1594" s="14">
        <f t="shared" si="99"/>
        <v>42046.072743055556</v>
      </c>
      <c r="T1594">
        <f t="shared" si="100"/>
        <v>2015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7"/>
        <v>0</v>
      </c>
      <c r="P1595">
        <f t="shared" si="98"/>
        <v>1</v>
      </c>
      <c r="Q1595" s="10" t="s">
        <v>8336</v>
      </c>
      <c r="R1595" t="s">
        <v>8343</v>
      </c>
      <c r="S1595" s="14">
        <f t="shared" si="99"/>
        <v>42033.845543981486</v>
      </c>
      <c r="T1595">
        <f t="shared" si="100"/>
        <v>2015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7"/>
        <v>21</v>
      </c>
      <c r="P1596">
        <f t="shared" si="98"/>
        <v>20.5</v>
      </c>
      <c r="Q1596" s="10" t="s">
        <v>8336</v>
      </c>
      <c r="R1596" t="s">
        <v>8343</v>
      </c>
      <c r="S1596" s="14">
        <f t="shared" si="99"/>
        <v>42445.712754629625</v>
      </c>
      <c r="T1596">
        <f t="shared" si="100"/>
        <v>2016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7"/>
        <v>0</v>
      </c>
      <c r="P1597">
        <f t="shared" si="98"/>
        <v>40</v>
      </c>
      <c r="Q1597" s="10" t="s">
        <v>8336</v>
      </c>
      <c r="R1597" t="s">
        <v>8343</v>
      </c>
      <c r="S1597" s="14">
        <f t="shared" si="99"/>
        <v>41780.050092592595</v>
      </c>
      <c r="T1597">
        <f t="shared" si="100"/>
        <v>2014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7"/>
        <v>2</v>
      </c>
      <c r="P1598">
        <f t="shared" si="98"/>
        <v>25</v>
      </c>
      <c r="Q1598" s="10" t="s">
        <v>8336</v>
      </c>
      <c r="R1598" t="s">
        <v>8343</v>
      </c>
      <c r="S1598" s="14">
        <f t="shared" si="99"/>
        <v>41941.430196759262</v>
      </c>
      <c r="T1598">
        <f t="shared" si="100"/>
        <v>2014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7"/>
        <v>0</v>
      </c>
      <c r="P1599" t="e">
        <f t="shared" si="98"/>
        <v>#DIV/0!</v>
      </c>
      <c r="Q1599" s="10" t="s">
        <v>8336</v>
      </c>
      <c r="R1599" t="s">
        <v>8343</v>
      </c>
      <c r="S1599" s="14">
        <f t="shared" si="99"/>
        <v>42603.354131944448</v>
      </c>
      <c r="T1599">
        <f t="shared" si="100"/>
        <v>2016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ref="O1600:O1663" si="101">ROUND(E1600/D1600*100,0)</f>
        <v>0</v>
      </c>
      <c r="P1600">
        <f t="shared" si="98"/>
        <v>1</v>
      </c>
      <c r="Q1600" s="10" t="s">
        <v>8336</v>
      </c>
      <c r="R1600" t="s">
        <v>8343</v>
      </c>
      <c r="S1600" s="14">
        <f t="shared" si="99"/>
        <v>42151.667337962965</v>
      </c>
      <c r="T1600">
        <f t="shared" si="100"/>
        <v>2015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01"/>
        <v>0</v>
      </c>
      <c r="P1601" t="e">
        <f t="shared" si="98"/>
        <v>#DIV/0!</v>
      </c>
      <c r="Q1601" s="10" t="s">
        <v>8336</v>
      </c>
      <c r="R1601" t="s">
        <v>8343</v>
      </c>
      <c r="S1601" s="14">
        <f t="shared" si="99"/>
        <v>42438.53907407407</v>
      </c>
      <c r="T1601">
        <f t="shared" si="100"/>
        <v>2016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01"/>
        <v>7</v>
      </c>
      <c r="P1602">
        <f t="shared" si="98"/>
        <v>40.78</v>
      </c>
      <c r="Q1602" s="10" t="s">
        <v>8336</v>
      </c>
      <c r="R1602" t="s">
        <v>8343</v>
      </c>
      <c r="S1602" s="14">
        <f t="shared" si="99"/>
        <v>41791.057314814818</v>
      </c>
      <c r="T1602">
        <f t="shared" si="100"/>
        <v>2014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1"/>
        <v>108</v>
      </c>
      <c r="P1603">
        <f t="shared" ref="P1603:P1666" si="102">ROUND(E1603/L1603,2)</f>
        <v>48.33</v>
      </c>
      <c r="Q1603" s="10" t="s">
        <v>8323</v>
      </c>
      <c r="R1603" t="s">
        <v>8324</v>
      </c>
      <c r="S1603" s="14">
        <f t="shared" ref="S1603:S1666" si="103">(((J1603/60)/60)/24)+DATE(1970,1,1)</f>
        <v>40638.092974537038</v>
      </c>
      <c r="T1603">
        <f t="shared" ref="T1603:T1666" si="104">YEAR(S1603)</f>
        <v>2011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1"/>
        <v>100</v>
      </c>
      <c r="P1604">
        <f t="shared" si="102"/>
        <v>46.95</v>
      </c>
      <c r="Q1604" s="10" t="s">
        <v>8323</v>
      </c>
      <c r="R1604" t="s">
        <v>8324</v>
      </c>
      <c r="S1604" s="14">
        <f t="shared" si="103"/>
        <v>40788.297650462962</v>
      </c>
      <c r="T1604">
        <f t="shared" si="104"/>
        <v>2011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1"/>
        <v>100</v>
      </c>
      <c r="P1605">
        <f t="shared" si="102"/>
        <v>66.69</v>
      </c>
      <c r="Q1605" s="10" t="s">
        <v>8323</v>
      </c>
      <c r="R1605" t="s">
        <v>8324</v>
      </c>
      <c r="S1605" s="14">
        <f t="shared" si="103"/>
        <v>40876.169664351852</v>
      </c>
      <c r="T1605">
        <f t="shared" si="104"/>
        <v>2011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1"/>
        <v>122</v>
      </c>
      <c r="P1606">
        <f t="shared" si="102"/>
        <v>48.84</v>
      </c>
      <c r="Q1606" s="10" t="s">
        <v>8323</v>
      </c>
      <c r="R1606" t="s">
        <v>8324</v>
      </c>
      <c r="S1606" s="14">
        <f t="shared" si="103"/>
        <v>40945.845312500001</v>
      </c>
      <c r="T1606">
        <f t="shared" si="104"/>
        <v>2012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1"/>
        <v>101</v>
      </c>
      <c r="P1607">
        <f t="shared" si="102"/>
        <v>137.31</v>
      </c>
      <c r="Q1607" s="10" t="s">
        <v>8323</v>
      </c>
      <c r="R1607" t="s">
        <v>8324</v>
      </c>
      <c r="S1607" s="14">
        <f t="shared" si="103"/>
        <v>40747.012881944444</v>
      </c>
      <c r="T1607">
        <f t="shared" si="104"/>
        <v>2011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1"/>
        <v>101</v>
      </c>
      <c r="P1608">
        <f t="shared" si="102"/>
        <v>87.83</v>
      </c>
      <c r="Q1608" s="10" t="s">
        <v>8323</v>
      </c>
      <c r="R1608" t="s">
        <v>8324</v>
      </c>
      <c r="S1608" s="14">
        <f t="shared" si="103"/>
        <v>40536.111550925925</v>
      </c>
      <c r="T1608">
        <f t="shared" si="104"/>
        <v>2010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1"/>
        <v>145</v>
      </c>
      <c r="P1609">
        <f t="shared" si="102"/>
        <v>70.790000000000006</v>
      </c>
      <c r="Q1609" s="10" t="s">
        <v>8323</v>
      </c>
      <c r="R1609" t="s">
        <v>8324</v>
      </c>
      <c r="S1609" s="14">
        <f t="shared" si="103"/>
        <v>41053.80846064815</v>
      </c>
      <c r="T1609">
        <f t="shared" si="104"/>
        <v>2012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1"/>
        <v>101</v>
      </c>
      <c r="P1610">
        <f t="shared" si="102"/>
        <v>52.83</v>
      </c>
      <c r="Q1610" s="10" t="s">
        <v>8323</v>
      </c>
      <c r="R1610" t="s">
        <v>8324</v>
      </c>
      <c r="S1610" s="14">
        <f t="shared" si="103"/>
        <v>41607.83085648148</v>
      </c>
      <c r="T1610">
        <f t="shared" si="104"/>
        <v>2013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1"/>
        <v>118</v>
      </c>
      <c r="P1611">
        <f t="shared" si="102"/>
        <v>443.75</v>
      </c>
      <c r="Q1611" s="10" t="s">
        <v>8323</v>
      </c>
      <c r="R1611" t="s">
        <v>8324</v>
      </c>
      <c r="S1611" s="14">
        <f t="shared" si="103"/>
        <v>40796.001261574071</v>
      </c>
      <c r="T1611">
        <f t="shared" si="104"/>
        <v>2011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1"/>
        <v>272</v>
      </c>
      <c r="P1612">
        <f t="shared" si="102"/>
        <v>48.54</v>
      </c>
      <c r="Q1612" s="10" t="s">
        <v>8323</v>
      </c>
      <c r="R1612" t="s">
        <v>8324</v>
      </c>
      <c r="S1612" s="14">
        <f t="shared" si="103"/>
        <v>41228.924884259257</v>
      </c>
      <c r="T1612">
        <f t="shared" si="104"/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1"/>
        <v>125</v>
      </c>
      <c r="P1613">
        <f t="shared" si="102"/>
        <v>37.07</v>
      </c>
      <c r="Q1613" s="10" t="s">
        <v>8323</v>
      </c>
      <c r="R1613" t="s">
        <v>8324</v>
      </c>
      <c r="S1613" s="14">
        <f t="shared" si="103"/>
        <v>41409.00037037037</v>
      </c>
      <c r="T1613">
        <f t="shared" si="104"/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1"/>
        <v>110</v>
      </c>
      <c r="P1614">
        <f t="shared" si="102"/>
        <v>50</v>
      </c>
      <c r="Q1614" s="10" t="s">
        <v>8323</v>
      </c>
      <c r="R1614" t="s">
        <v>8324</v>
      </c>
      <c r="S1614" s="14">
        <f t="shared" si="103"/>
        <v>41246.874814814815</v>
      </c>
      <c r="T1614">
        <f t="shared" si="104"/>
        <v>2012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1"/>
        <v>102</v>
      </c>
      <c r="P1615">
        <f t="shared" si="102"/>
        <v>39.04</v>
      </c>
      <c r="Q1615" s="10" t="s">
        <v>8323</v>
      </c>
      <c r="R1615" t="s">
        <v>8324</v>
      </c>
      <c r="S1615" s="14">
        <f t="shared" si="103"/>
        <v>41082.069467592592</v>
      </c>
      <c r="T1615">
        <f t="shared" si="104"/>
        <v>2012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1"/>
        <v>103</v>
      </c>
      <c r="P1616">
        <f t="shared" si="102"/>
        <v>66.69</v>
      </c>
      <c r="Q1616" s="10" t="s">
        <v>8323</v>
      </c>
      <c r="R1616" t="s">
        <v>8324</v>
      </c>
      <c r="S1616" s="14">
        <f t="shared" si="103"/>
        <v>41794.981122685182</v>
      </c>
      <c r="T1616">
        <f t="shared" si="104"/>
        <v>2014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1"/>
        <v>114</v>
      </c>
      <c r="P1617">
        <f t="shared" si="102"/>
        <v>67.13</v>
      </c>
      <c r="Q1617" s="10" t="s">
        <v>8323</v>
      </c>
      <c r="R1617" t="s">
        <v>8324</v>
      </c>
      <c r="S1617" s="14">
        <f t="shared" si="103"/>
        <v>40845.050879629627</v>
      </c>
      <c r="T1617">
        <f t="shared" si="104"/>
        <v>2011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1"/>
        <v>104</v>
      </c>
      <c r="P1618">
        <f t="shared" si="102"/>
        <v>66.37</v>
      </c>
      <c r="Q1618" s="10" t="s">
        <v>8323</v>
      </c>
      <c r="R1618" t="s">
        <v>8324</v>
      </c>
      <c r="S1618" s="14">
        <f t="shared" si="103"/>
        <v>41194.715520833335</v>
      </c>
      <c r="T1618">
        <f t="shared" si="104"/>
        <v>2012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1"/>
        <v>146</v>
      </c>
      <c r="P1619">
        <f t="shared" si="102"/>
        <v>64.62</v>
      </c>
      <c r="Q1619" s="10" t="s">
        <v>8323</v>
      </c>
      <c r="R1619" t="s">
        <v>8324</v>
      </c>
      <c r="S1619" s="14">
        <f t="shared" si="103"/>
        <v>41546.664212962962</v>
      </c>
      <c r="T1619">
        <f t="shared" si="104"/>
        <v>2013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1"/>
        <v>105</v>
      </c>
      <c r="P1620">
        <f t="shared" si="102"/>
        <v>58.37</v>
      </c>
      <c r="Q1620" s="10" t="s">
        <v>8323</v>
      </c>
      <c r="R1620" t="s">
        <v>8324</v>
      </c>
      <c r="S1620" s="14">
        <f t="shared" si="103"/>
        <v>41301.654340277775</v>
      </c>
      <c r="T1620">
        <f t="shared" si="104"/>
        <v>2013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1"/>
        <v>133</v>
      </c>
      <c r="P1621">
        <f t="shared" si="102"/>
        <v>86.96</v>
      </c>
      <c r="Q1621" s="10" t="s">
        <v>8323</v>
      </c>
      <c r="R1621" t="s">
        <v>8324</v>
      </c>
      <c r="S1621" s="14">
        <f t="shared" si="103"/>
        <v>41876.18618055556</v>
      </c>
      <c r="T1621">
        <f t="shared" si="104"/>
        <v>2014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1"/>
        <v>113</v>
      </c>
      <c r="P1622">
        <f t="shared" si="102"/>
        <v>66.47</v>
      </c>
      <c r="Q1622" s="10" t="s">
        <v>8323</v>
      </c>
      <c r="R1622" t="s">
        <v>8324</v>
      </c>
      <c r="S1622" s="14">
        <f t="shared" si="103"/>
        <v>41321.339583333334</v>
      </c>
      <c r="T1622">
        <f t="shared" si="104"/>
        <v>2013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1"/>
        <v>121</v>
      </c>
      <c r="P1623">
        <f t="shared" si="102"/>
        <v>163.78</v>
      </c>
      <c r="Q1623" s="10" t="s">
        <v>8323</v>
      </c>
      <c r="R1623" t="s">
        <v>8324</v>
      </c>
      <c r="S1623" s="14">
        <f t="shared" si="103"/>
        <v>41003.60665509259</v>
      </c>
      <c r="T1623">
        <f t="shared" si="104"/>
        <v>2012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1"/>
        <v>102</v>
      </c>
      <c r="P1624">
        <f t="shared" si="102"/>
        <v>107.98</v>
      </c>
      <c r="Q1624" s="10" t="s">
        <v>8323</v>
      </c>
      <c r="R1624" t="s">
        <v>8324</v>
      </c>
      <c r="S1624" s="14">
        <f t="shared" si="103"/>
        <v>41950.29483796296</v>
      </c>
      <c r="T1624">
        <f t="shared" si="104"/>
        <v>2014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1"/>
        <v>101</v>
      </c>
      <c r="P1625">
        <f t="shared" si="102"/>
        <v>42.11</v>
      </c>
      <c r="Q1625" s="10" t="s">
        <v>8323</v>
      </c>
      <c r="R1625" t="s">
        <v>8324</v>
      </c>
      <c r="S1625" s="14">
        <f t="shared" si="103"/>
        <v>41453.688530092593</v>
      </c>
      <c r="T1625">
        <f t="shared" si="104"/>
        <v>2013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1"/>
        <v>118</v>
      </c>
      <c r="P1626">
        <f t="shared" si="102"/>
        <v>47.2</v>
      </c>
      <c r="Q1626" s="10" t="s">
        <v>8323</v>
      </c>
      <c r="R1626" t="s">
        <v>8324</v>
      </c>
      <c r="S1626" s="14">
        <f t="shared" si="103"/>
        <v>41243.367303240739</v>
      </c>
      <c r="T1626">
        <f t="shared" si="104"/>
        <v>2012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1"/>
        <v>155</v>
      </c>
      <c r="P1627">
        <f t="shared" si="102"/>
        <v>112.02</v>
      </c>
      <c r="Q1627" s="10" t="s">
        <v>8323</v>
      </c>
      <c r="R1627" t="s">
        <v>8324</v>
      </c>
      <c r="S1627" s="14">
        <f t="shared" si="103"/>
        <v>41135.699687500004</v>
      </c>
      <c r="T1627">
        <f t="shared" si="104"/>
        <v>2012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1"/>
        <v>101</v>
      </c>
      <c r="P1628">
        <f t="shared" si="102"/>
        <v>74.95</v>
      </c>
      <c r="Q1628" s="10" t="s">
        <v>8323</v>
      </c>
      <c r="R1628" t="s">
        <v>8324</v>
      </c>
      <c r="S1628" s="14">
        <f t="shared" si="103"/>
        <v>41579.847997685189</v>
      </c>
      <c r="T1628">
        <f t="shared" si="104"/>
        <v>2013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1"/>
        <v>117</v>
      </c>
      <c r="P1629">
        <f t="shared" si="102"/>
        <v>61.58</v>
      </c>
      <c r="Q1629" s="10" t="s">
        <v>8323</v>
      </c>
      <c r="R1629" t="s">
        <v>8324</v>
      </c>
      <c r="S1629" s="14">
        <f t="shared" si="103"/>
        <v>41205.707048611112</v>
      </c>
      <c r="T1629">
        <f t="shared" si="104"/>
        <v>2012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1"/>
        <v>101</v>
      </c>
      <c r="P1630">
        <f t="shared" si="102"/>
        <v>45.88</v>
      </c>
      <c r="Q1630" s="10" t="s">
        <v>8323</v>
      </c>
      <c r="R1630" t="s">
        <v>8324</v>
      </c>
      <c r="S1630" s="14">
        <f t="shared" si="103"/>
        <v>41774.737060185187</v>
      </c>
      <c r="T1630">
        <f t="shared" si="104"/>
        <v>2014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1"/>
        <v>104</v>
      </c>
      <c r="P1631">
        <f t="shared" si="102"/>
        <v>75.849999999999994</v>
      </c>
      <c r="Q1631" s="10" t="s">
        <v>8323</v>
      </c>
      <c r="R1631" t="s">
        <v>8324</v>
      </c>
      <c r="S1631" s="14">
        <f t="shared" si="103"/>
        <v>41645.867280092592</v>
      </c>
      <c r="T1631">
        <f t="shared" si="104"/>
        <v>2014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1"/>
        <v>265</v>
      </c>
      <c r="P1632">
        <f t="shared" si="102"/>
        <v>84.21</v>
      </c>
      <c r="Q1632" s="10" t="s">
        <v>8323</v>
      </c>
      <c r="R1632" t="s">
        <v>8324</v>
      </c>
      <c r="S1632" s="14">
        <f t="shared" si="103"/>
        <v>40939.837673611109</v>
      </c>
      <c r="T1632">
        <f t="shared" si="104"/>
        <v>2012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1"/>
        <v>156</v>
      </c>
      <c r="P1633">
        <f t="shared" si="102"/>
        <v>117.23</v>
      </c>
      <c r="Q1633" s="10" t="s">
        <v>8323</v>
      </c>
      <c r="R1633" t="s">
        <v>8324</v>
      </c>
      <c r="S1633" s="14">
        <f t="shared" si="103"/>
        <v>41164.859502314815</v>
      </c>
      <c r="T1633">
        <f t="shared" si="104"/>
        <v>2012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1"/>
        <v>102</v>
      </c>
      <c r="P1634">
        <f t="shared" si="102"/>
        <v>86.49</v>
      </c>
      <c r="Q1634" s="10" t="s">
        <v>8323</v>
      </c>
      <c r="R1634" t="s">
        <v>8324</v>
      </c>
      <c r="S1634" s="14">
        <f t="shared" si="103"/>
        <v>40750.340902777774</v>
      </c>
      <c r="T1634">
        <f t="shared" si="104"/>
        <v>2011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1"/>
        <v>100</v>
      </c>
      <c r="P1635">
        <f t="shared" si="102"/>
        <v>172.41</v>
      </c>
      <c r="Q1635" s="10" t="s">
        <v>8323</v>
      </c>
      <c r="R1635" t="s">
        <v>8324</v>
      </c>
      <c r="S1635" s="14">
        <f t="shared" si="103"/>
        <v>40896.883750000001</v>
      </c>
      <c r="T1635">
        <f t="shared" si="104"/>
        <v>2011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1"/>
        <v>101</v>
      </c>
      <c r="P1636">
        <f t="shared" si="102"/>
        <v>62.81</v>
      </c>
      <c r="Q1636" s="10" t="s">
        <v>8323</v>
      </c>
      <c r="R1636" t="s">
        <v>8324</v>
      </c>
      <c r="S1636" s="14">
        <f t="shared" si="103"/>
        <v>40658.189826388887</v>
      </c>
      <c r="T1636">
        <f t="shared" si="104"/>
        <v>2011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1"/>
        <v>125</v>
      </c>
      <c r="P1637">
        <f t="shared" si="102"/>
        <v>67.73</v>
      </c>
      <c r="Q1637" s="10" t="s">
        <v>8323</v>
      </c>
      <c r="R1637" t="s">
        <v>8324</v>
      </c>
      <c r="S1637" s="14">
        <f t="shared" si="103"/>
        <v>42502.868761574078</v>
      </c>
      <c r="T1637">
        <f t="shared" si="104"/>
        <v>2016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1"/>
        <v>104</v>
      </c>
      <c r="P1638">
        <f t="shared" si="102"/>
        <v>53.56</v>
      </c>
      <c r="Q1638" s="10" t="s">
        <v>8323</v>
      </c>
      <c r="R1638" t="s">
        <v>8324</v>
      </c>
      <c r="S1638" s="14">
        <f t="shared" si="103"/>
        <v>40663.08666666667</v>
      </c>
      <c r="T1638">
        <f t="shared" si="104"/>
        <v>2011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1"/>
        <v>104</v>
      </c>
      <c r="P1639">
        <f t="shared" si="102"/>
        <v>34.6</v>
      </c>
      <c r="Q1639" s="10" t="s">
        <v>8323</v>
      </c>
      <c r="R1639" t="s">
        <v>8324</v>
      </c>
      <c r="S1639" s="14">
        <f t="shared" si="103"/>
        <v>40122.751620370371</v>
      </c>
      <c r="T1639">
        <f t="shared" si="104"/>
        <v>2009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1"/>
        <v>105</v>
      </c>
      <c r="P1640">
        <f t="shared" si="102"/>
        <v>38.89</v>
      </c>
      <c r="Q1640" s="10" t="s">
        <v>8323</v>
      </c>
      <c r="R1640" t="s">
        <v>8324</v>
      </c>
      <c r="S1640" s="14">
        <f t="shared" si="103"/>
        <v>41288.68712962963</v>
      </c>
      <c r="T1640">
        <f t="shared" si="104"/>
        <v>2013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1"/>
        <v>100</v>
      </c>
      <c r="P1641">
        <f t="shared" si="102"/>
        <v>94.74</v>
      </c>
      <c r="Q1641" s="10" t="s">
        <v>8323</v>
      </c>
      <c r="R1641" t="s">
        <v>8324</v>
      </c>
      <c r="S1641" s="14">
        <f t="shared" si="103"/>
        <v>40941.652372685188</v>
      </c>
      <c r="T1641">
        <f t="shared" si="104"/>
        <v>2012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1"/>
        <v>170</v>
      </c>
      <c r="P1642">
        <f t="shared" si="102"/>
        <v>39.97</v>
      </c>
      <c r="Q1642" s="10" t="s">
        <v>8323</v>
      </c>
      <c r="R1642" t="s">
        <v>8324</v>
      </c>
      <c r="S1642" s="14">
        <f t="shared" si="103"/>
        <v>40379.23096064815</v>
      </c>
      <c r="T1642">
        <f t="shared" si="104"/>
        <v>2010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1"/>
        <v>101</v>
      </c>
      <c r="P1643">
        <f t="shared" si="102"/>
        <v>97.5</v>
      </c>
      <c r="Q1643" s="10" t="s">
        <v>8323</v>
      </c>
      <c r="R1643" t="s">
        <v>8344</v>
      </c>
      <c r="S1643" s="14">
        <f t="shared" si="103"/>
        <v>41962.596574074079</v>
      </c>
      <c r="T1643">
        <f t="shared" si="104"/>
        <v>2014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1"/>
        <v>100</v>
      </c>
      <c r="P1644">
        <f t="shared" si="102"/>
        <v>42.86</v>
      </c>
      <c r="Q1644" s="10" t="s">
        <v>8323</v>
      </c>
      <c r="R1644" t="s">
        <v>8344</v>
      </c>
      <c r="S1644" s="14">
        <f t="shared" si="103"/>
        <v>40688.024618055555</v>
      </c>
      <c r="T1644">
        <f t="shared" si="104"/>
        <v>2011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1"/>
        <v>125</v>
      </c>
      <c r="P1645">
        <f t="shared" si="102"/>
        <v>168.51</v>
      </c>
      <c r="Q1645" s="10" t="s">
        <v>8323</v>
      </c>
      <c r="R1645" t="s">
        <v>8344</v>
      </c>
      <c r="S1645" s="14">
        <f t="shared" si="103"/>
        <v>41146.824212962965</v>
      </c>
      <c r="T1645">
        <f t="shared" si="104"/>
        <v>2012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1"/>
        <v>110</v>
      </c>
      <c r="P1646">
        <f t="shared" si="102"/>
        <v>85.55</v>
      </c>
      <c r="Q1646" s="10" t="s">
        <v>8323</v>
      </c>
      <c r="R1646" t="s">
        <v>8344</v>
      </c>
      <c r="S1646" s="14">
        <f t="shared" si="103"/>
        <v>41175.05972222222</v>
      </c>
      <c r="T1646">
        <f t="shared" si="104"/>
        <v>2012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1"/>
        <v>111</v>
      </c>
      <c r="P1647">
        <f t="shared" si="102"/>
        <v>554</v>
      </c>
      <c r="Q1647" s="10" t="s">
        <v>8323</v>
      </c>
      <c r="R1647" t="s">
        <v>8344</v>
      </c>
      <c r="S1647" s="14">
        <f t="shared" si="103"/>
        <v>41521.617361111108</v>
      </c>
      <c r="T1647">
        <f t="shared" si="104"/>
        <v>2013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1"/>
        <v>110</v>
      </c>
      <c r="P1648">
        <f t="shared" si="102"/>
        <v>26.55</v>
      </c>
      <c r="Q1648" s="10" t="s">
        <v>8323</v>
      </c>
      <c r="R1648" t="s">
        <v>8344</v>
      </c>
      <c r="S1648" s="14">
        <f t="shared" si="103"/>
        <v>41833.450266203705</v>
      </c>
      <c r="T1648">
        <f t="shared" si="104"/>
        <v>2014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1"/>
        <v>105</v>
      </c>
      <c r="P1649">
        <f t="shared" si="102"/>
        <v>113.83</v>
      </c>
      <c r="Q1649" s="10" t="s">
        <v>8323</v>
      </c>
      <c r="R1649" t="s">
        <v>8344</v>
      </c>
      <c r="S1649" s="14">
        <f t="shared" si="103"/>
        <v>41039.409456018519</v>
      </c>
      <c r="T1649">
        <f t="shared" si="104"/>
        <v>2012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1"/>
        <v>125</v>
      </c>
      <c r="P1650">
        <f t="shared" si="102"/>
        <v>32.01</v>
      </c>
      <c r="Q1650" s="10" t="s">
        <v>8323</v>
      </c>
      <c r="R1650" t="s">
        <v>8344</v>
      </c>
      <c r="S1650" s="14">
        <f t="shared" si="103"/>
        <v>40592.704652777778</v>
      </c>
      <c r="T1650">
        <f t="shared" si="104"/>
        <v>2011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1"/>
        <v>101</v>
      </c>
      <c r="P1651">
        <f t="shared" si="102"/>
        <v>47.19</v>
      </c>
      <c r="Q1651" s="10" t="s">
        <v>8323</v>
      </c>
      <c r="R1651" t="s">
        <v>8344</v>
      </c>
      <c r="S1651" s="14">
        <f t="shared" si="103"/>
        <v>41737.684664351851</v>
      </c>
      <c r="T1651">
        <f t="shared" si="104"/>
        <v>2014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1"/>
        <v>142</v>
      </c>
      <c r="P1652">
        <f t="shared" si="102"/>
        <v>88.47</v>
      </c>
      <c r="Q1652" s="10" t="s">
        <v>8323</v>
      </c>
      <c r="R1652" t="s">
        <v>8344</v>
      </c>
      <c r="S1652" s="14">
        <f t="shared" si="103"/>
        <v>41526.435613425929</v>
      </c>
      <c r="T1652">
        <f t="shared" si="104"/>
        <v>2013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1"/>
        <v>101</v>
      </c>
      <c r="P1653">
        <f t="shared" si="102"/>
        <v>100.75</v>
      </c>
      <c r="Q1653" s="10" t="s">
        <v>8323</v>
      </c>
      <c r="R1653" t="s">
        <v>8344</v>
      </c>
      <c r="S1653" s="14">
        <f t="shared" si="103"/>
        <v>40625.900694444441</v>
      </c>
      <c r="T1653">
        <f t="shared" si="104"/>
        <v>2011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1"/>
        <v>101</v>
      </c>
      <c r="P1654">
        <f t="shared" si="102"/>
        <v>64.709999999999994</v>
      </c>
      <c r="Q1654" s="10" t="s">
        <v>8323</v>
      </c>
      <c r="R1654" t="s">
        <v>8344</v>
      </c>
      <c r="S1654" s="14">
        <f t="shared" si="103"/>
        <v>41572.492974537039</v>
      </c>
      <c r="T1654">
        <f t="shared" si="104"/>
        <v>2013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1"/>
        <v>174</v>
      </c>
      <c r="P1655">
        <f t="shared" si="102"/>
        <v>51.85</v>
      </c>
      <c r="Q1655" s="10" t="s">
        <v>8323</v>
      </c>
      <c r="R1655" t="s">
        <v>8344</v>
      </c>
      <c r="S1655" s="14">
        <f t="shared" si="103"/>
        <v>40626.834444444445</v>
      </c>
      <c r="T1655">
        <f t="shared" si="104"/>
        <v>2011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1"/>
        <v>120</v>
      </c>
      <c r="P1656">
        <f t="shared" si="102"/>
        <v>38.79</v>
      </c>
      <c r="Q1656" s="10" t="s">
        <v>8323</v>
      </c>
      <c r="R1656" t="s">
        <v>8344</v>
      </c>
      <c r="S1656" s="14">
        <f t="shared" si="103"/>
        <v>40987.890740740739</v>
      </c>
      <c r="T1656">
        <f t="shared" si="104"/>
        <v>2012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1"/>
        <v>143</v>
      </c>
      <c r="P1657">
        <f t="shared" si="102"/>
        <v>44.65</v>
      </c>
      <c r="Q1657" s="10" t="s">
        <v>8323</v>
      </c>
      <c r="R1657" t="s">
        <v>8344</v>
      </c>
      <c r="S1657" s="14">
        <f t="shared" si="103"/>
        <v>40974.791898148149</v>
      </c>
      <c r="T1657">
        <f t="shared" si="104"/>
        <v>2012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1"/>
        <v>100</v>
      </c>
      <c r="P1658">
        <f t="shared" si="102"/>
        <v>156.77000000000001</v>
      </c>
      <c r="Q1658" s="10" t="s">
        <v>8323</v>
      </c>
      <c r="R1658" t="s">
        <v>8344</v>
      </c>
      <c r="S1658" s="14">
        <f t="shared" si="103"/>
        <v>41226.928842592592</v>
      </c>
      <c r="T1658">
        <f t="shared" si="104"/>
        <v>2012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1"/>
        <v>105</v>
      </c>
      <c r="P1659">
        <f t="shared" si="102"/>
        <v>118.7</v>
      </c>
      <c r="Q1659" s="10" t="s">
        <v>8323</v>
      </c>
      <c r="R1659" t="s">
        <v>8344</v>
      </c>
      <c r="S1659" s="14">
        <f t="shared" si="103"/>
        <v>41023.782037037039</v>
      </c>
      <c r="T1659">
        <f t="shared" si="104"/>
        <v>2012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1"/>
        <v>132</v>
      </c>
      <c r="P1660">
        <f t="shared" si="102"/>
        <v>74.150000000000006</v>
      </c>
      <c r="Q1660" s="10" t="s">
        <v>8323</v>
      </c>
      <c r="R1660" t="s">
        <v>8344</v>
      </c>
      <c r="S1660" s="14">
        <f t="shared" si="103"/>
        <v>41223.22184027778</v>
      </c>
      <c r="T1660">
        <f t="shared" si="104"/>
        <v>2012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1"/>
        <v>113</v>
      </c>
      <c r="P1661">
        <f t="shared" si="102"/>
        <v>12.53</v>
      </c>
      <c r="Q1661" s="10" t="s">
        <v>8323</v>
      </c>
      <c r="R1661" t="s">
        <v>8344</v>
      </c>
      <c r="S1661" s="14">
        <f t="shared" si="103"/>
        <v>41596.913437499999</v>
      </c>
      <c r="T1661">
        <f t="shared" si="104"/>
        <v>2013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1"/>
        <v>1254</v>
      </c>
      <c r="P1662">
        <f t="shared" si="102"/>
        <v>27.86</v>
      </c>
      <c r="Q1662" s="10" t="s">
        <v>8323</v>
      </c>
      <c r="R1662" t="s">
        <v>8344</v>
      </c>
      <c r="S1662" s="14">
        <f t="shared" si="103"/>
        <v>42459.693865740745</v>
      </c>
      <c r="T1662">
        <f t="shared" si="104"/>
        <v>2016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1"/>
        <v>103</v>
      </c>
      <c r="P1663">
        <f t="shared" si="102"/>
        <v>80.180000000000007</v>
      </c>
      <c r="Q1663" s="10" t="s">
        <v>8323</v>
      </c>
      <c r="R1663" t="s">
        <v>8344</v>
      </c>
      <c r="S1663" s="14">
        <f t="shared" si="103"/>
        <v>42343.998043981483</v>
      </c>
      <c r="T1663">
        <f t="shared" si="104"/>
        <v>2015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ref="O1664:O1727" si="105">ROUND(E1664/D1664*100,0)</f>
        <v>103</v>
      </c>
      <c r="P1664">
        <f t="shared" si="102"/>
        <v>132.44</v>
      </c>
      <c r="Q1664" s="10" t="s">
        <v>8323</v>
      </c>
      <c r="R1664" t="s">
        <v>8344</v>
      </c>
      <c r="S1664" s="14">
        <f t="shared" si="103"/>
        <v>40848.198333333334</v>
      </c>
      <c r="T1664">
        <f t="shared" si="104"/>
        <v>2011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5"/>
        <v>108</v>
      </c>
      <c r="P1665">
        <f t="shared" si="102"/>
        <v>33.75</v>
      </c>
      <c r="Q1665" s="10" t="s">
        <v>8323</v>
      </c>
      <c r="R1665" t="s">
        <v>8344</v>
      </c>
      <c r="S1665" s="14">
        <f t="shared" si="103"/>
        <v>42006.02207175926</v>
      </c>
      <c r="T1665">
        <f t="shared" si="104"/>
        <v>2015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5"/>
        <v>122</v>
      </c>
      <c r="P1666">
        <f t="shared" si="102"/>
        <v>34.380000000000003</v>
      </c>
      <c r="Q1666" s="10" t="s">
        <v>8323</v>
      </c>
      <c r="R1666" t="s">
        <v>8344</v>
      </c>
      <c r="S1666" s="14">
        <f t="shared" si="103"/>
        <v>40939.761782407404</v>
      </c>
      <c r="T1666">
        <f t="shared" si="104"/>
        <v>2012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5"/>
        <v>119</v>
      </c>
      <c r="P1667">
        <f t="shared" ref="P1667:P1730" si="106">ROUND(E1667/L1667,2)</f>
        <v>44.96</v>
      </c>
      <c r="Q1667" s="10" t="s">
        <v>8323</v>
      </c>
      <c r="R1667" t="s">
        <v>8344</v>
      </c>
      <c r="S1667" s="14">
        <f t="shared" ref="S1667:S1730" si="107">(((J1667/60)/60)/24)+DATE(1970,1,1)</f>
        <v>40564.649456018517</v>
      </c>
      <c r="T1667">
        <f t="shared" ref="T1667:T1730" si="108">YEAR(S1667)</f>
        <v>2011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5"/>
        <v>161</v>
      </c>
      <c r="P1668">
        <f t="shared" si="106"/>
        <v>41.04</v>
      </c>
      <c r="Q1668" s="10" t="s">
        <v>8323</v>
      </c>
      <c r="R1668" t="s">
        <v>8344</v>
      </c>
      <c r="S1668" s="14">
        <f t="shared" si="107"/>
        <v>41331.253159722226</v>
      </c>
      <c r="T1668">
        <f t="shared" si="108"/>
        <v>2013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5"/>
        <v>127</v>
      </c>
      <c r="P1669">
        <f t="shared" si="106"/>
        <v>52.6</v>
      </c>
      <c r="Q1669" s="10" t="s">
        <v>8323</v>
      </c>
      <c r="R1669" t="s">
        <v>8344</v>
      </c>
      <c r="S1669" s="14">
        <f t="shared" si="107"/>
        <v>41682.0705787037</v>
      </c>
      <c r="T1669">
        <f t="shared" si="108"/>
        <v>2014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5"/>
        <v>103</v>
      </c>
      <c r="P1670">
        <f t="shared" si="106"/>
        <v>70.78</v>
      </c>
      <c r="Q1670" s="10" t="s">
        <v>8323</v>
      </c>
      <c r="R1670" t="s">
        <v>8344</v>
      </c>
      <c r="S1670" s="14">
        <f t="shared" si="107"/>
        <v>40845.14975694444</v>
      </c>
      <c r="T1670">
        <f t="shared" si="108"/>
        <v>2011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5"/>
        <v>140</v>
      </c>
      <c r="P1671">
        <f t="shared" si="106"/>
        <v>53.75</v>
      </c>
      <c r="Q1671" s="10" t="s">
        <v>8323</v>
      </c>
      <c r="R1671" t="s">
        <v>8344</v>
      </c>
      <c r="S1671" s="14">
        <f t="shared" si="107"/>
        <v>42461.885138888887</v>
      </c>
      <c r="T1671">
        <f t="shared" si="108"/>
        <v>2016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5"/>
        <v>103</v>
      </c>
      <c r="P1672">
        <f t="shared" si="106"/>
        <v>44.61</v>
      </c>
      <c r="Q1672" s="10" t="s">
        <v>8323</v>
      </c>
      <c r="R1672" t="s">
        <v>8344</v>
      </c>
      <c r="S1672" s="14">
        <f t="shared" si="107"/>
        <v>40313.930543981485</v>
      </c>
      <c r="T1672">
        <f t="shared" si="108"/>
        <v>2010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5"/>
        <v>101</v>
      </c>
      <c r="P1673">
        <f t="shared" si="106"/>
        <v>26.15</v>
      </c>
      <c r="Q1673" s="10" t="s">
        <v>8323</v>
      </c>
      <c r="R1673" t="s">
        <v>8344</v>
      </c>
      <c r="S1673" s="14">
        <f t="shared" si="107"/>
        <v>42553.54414351852</v>
      </c>
      <c r="T1673">
        <f t="shared" si="108"/>
        <v>2016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5"/>
        <v>113</v>
      </c>
      <c r="P1674">
        <f t="shared" si="106"/>
        <v>39.18</v>
      </c>
      <c r="Q1674" s="10" t="s">
        <v>8323</v>
      </c>
      <c r="R1674" t="s">
        <v>8344</v>
      </c>
      <c r="S1674" s="14">
        <f t="shared" si="107"/>
        <v>41034.656597222223</v>
      </c>
      <c r="T1674">
        <f t="shared" si="108"/>
        <v>2012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5"/>
        <v>128</v>
      </c>
      <c r="P1675">
        <f t="shared" si="106"/>
        <v>45.59</v>
      </c>
      <c r="Q1675" s="10" t="s">
        <v>8323</v>
      </c>
      <c r="R1675" t="s">
        <v>8344</v>
      </c>
      <c r="S1675" s="14">
        <f t="shared" si="107"/>
        <v>42039.878379629634</v>
      </c>
      <c r="T1675">
        <f t="shared" si="108"/>
        <v>2015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5"/>
        <v>202</v>
      </c>
      <c r="P1676">
        <f t="shared" si="106"/>
        <v>89.25</v>
      </c>
      <c r="Q1676" s="10" t="s">
        <v>8323</v>
      </c>
      <c r="R1676" t="s">
        <v>8344</v>
      </c>
      <c r="S1676" s="14">
        <f t="shared" si="107"/>
        <v>42569.605393518519</v>
      </c>
      <c r="T1676">
        <f t="shared" si="108"/>
        <v>2016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5"/>
        <v>137</v>
      </c>
      <c r="P1677">
        <f t="shared" si="106"/>
        <v>40.42</v>
      </c>
      <c r="Q1677" s="10" t="s">
        <v>8323</v>
      </c>
      <c r="R1677" t="s">
        <v>8344</v>
      </c>
      <c r="S1677" s="14">
        <f t="shared" si="107"/>
        <v>40802.733101851853</v>
      </c>
      <c r="T1677">
        <f t="shared" si="108"/>
        <v>2011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5"/>
        <v>115</v>
      </c>
      <c r="P1678">
        <f t="shared" si="106"/>
        <v>82.38</v>
      </c>
      <c r="Q1678" s="10" t="s">
        <v>8323</v>
      </c>
      <c r="R1678" t="s">
        <v>8344</v>
      </c>
      <c r="S1678" s="14">
        <f t="shared" si="107"/>
        <v>40973.72623842593</v>
      </c>
      <c r="T1678">
        <f t="shared" si="108"/>
        <v>2012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5"/>
        <v>112</v>
      </c>
      <c r="P1679">
        <f t="shared" si="106"/>
        <v>159.52000000000001</v>
      </c>
      <c r="Q1679" s="10" t="s">
        <v>8323</v>
      </c>
      <c r="R1679" t="s">
        <v>8344</v>
      </c>
      <c r="S1679" s="14">
        <f t="shared" si="107"/>
        <v>42416.407129629632</v>
      </c>
      <c r="T1679">
        <f t="shared" si="108"/>
        <v>2016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5"/>
        <v>118</v>
      </c>
      <c r="P1680">
        <f t="shared" si="106"/>
        <v>36.24</v>
      </c>
      <c r="Q1680" s="10" t="s">
        <v>8323</v>
      </c>
      <c r="R1680" t="s">
        <v>8344</v>
      </c>
      <c r="S1680" s="14">
        <f t="shared" si="107"/>
        <v>41662.854988425926</v>
      </c>
      <c r="T1680">
        <f t="shared" si="108"/>
        <v>2014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5"/>
        <v>175</v>
      </c>
      <c r="P1681">
        <f t="shared" si="106"/>
        <v>62.5</v>
      </c>
      <c r="Q1681" s="10" t="s">
        <v>8323</v>
      </c>
      <c r="R1681" t="s">
        <v>8344</v>
      </c>
      <c r="S1681" s="14">
        <f t="shared" si="107"/>
        <v>40723.068807870368</v>
      </c>
      <c r="T1681">
        <f t="shared" si="108"/>
        <v>2011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5"/>
        <v>118</v>
      </c>
      <c r="P1682">
        <f t="shared" si="106"/>
        <v>47</v>
      </c>
      <c r="Q1682" s="10" t="s">
        <v>8323</v>
      </c>
      <c r="R1682" t="s">
        <v>8344</v>
      </c>
      <c r="S1682" s="14">
        <f t="shared" si="107"/>
        <v>41802.757719907408</v>
      </c>
      <c r="T1682">
        <f t="shared" si="108"/>
        <v>2014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5"/>
        <v>101</v>
      </c>
      <c r="P1683">
        <f t="shared" si="106"/>
        <v>74.58</v>
      </c>
      <c r="Q1683" s="10" t="s">
        <v>8323</v>
      </c>
      <c r="R1683" t="s">
        <v>8345</v>
      </c>
      <c r="S1683" s="14">
        <f t="shared" si="107"/>
        <v>42774.121342592596</v>
      </c>
      <c r="T1683">
        <f t="shared" si="108"/>
        <v>2017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5"/>
        <v>0</v>
      </c>
      <c r="P1684" t="e">
        <f t="shared" si="106"/>
        <v>#DIV/0!</v>
      </c>
      <c r="Q1684" s="10" t="s">
        <v>8323</v>
      </c>
      <c r="R1684" t="s">
        <v>8345</v>
      </c>
      <c r="S1684" s="14">
        <f t="shared" si="107"/>
        <v>42779.21365740741</v>
      </c>
      <c r="T1684">
        <f t="shared" si="108"/>
        <v>2017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5"/>
        <v>22</v>
      </c>
      <c r="P1685">
        <f t="shared" si="106"/>
        <v>76</v>
      </c>
      <c r="Q1685" s="10" t="s">
        <v>8323</v>
      </c>
      <c r="R1685" t="s">
        <v>8345</v>
      </c>
      <c r="S1685" s="14">
        <f t="shared" si="107"/>
        <v>42808.781689814816</v>
      </c>
      <c r="T1685">
        <f t="shared" si="108"/>
        <v>2017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5"/>
        <v>109</v>
      </c>
      <c r="P1686">
        <f t="shared" si="106"/>
        <v>86.44</v>
      </c>
      <c r="Q1686" s="10" t="s">
        <v>8323</v>
      </c>
      <c r="R1686" t="s">
        <v>8345</v>
      </c>
      <c r="S1686" s="14">
        <f t="shared" si="107"/>
        <v>42783.815289351856</v>
      </c>
      <c r="T1686">
        <f t="shared" si="108"/>
        <v>2017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5"/>
        <v>103</v>
      </c>
      <c r="P1687">
        <f t="shared" si="106"/>
        <v>24</v>
      </c>
      <c r="Q1687" s="10" t="s">
        <v>8323</v>
      </c>
      <c r="R1687" t="s">
        <v>8345</v>
      </c>
      <c r="S1687" s="14">
        <f t="shared" si="107"/>
        <v>42788.2502662037</v>
      </c>
      <c r="T1687">
        <f t="shared" si="108"/>
        <v>2017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5"/>
        <v>0</v>
      </c>
      <c r="P1688">
        <f t="shared" si="106"/>
        <v>18</v>
      </c>
      <c r="Q1688" s="10" t="s">
        <v>8323</v>
      </c>
      <c r="R1688" t="s">
        <v>8345</v>
      </c>
      <c r="S1688" s="14">
        <f t="shared" si="107"/>
        <v>42792.843969907408</v>
      </c>
      <c r="T1688">
        <f t="shared" si="108"/>
        <v>2017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5"/>
        <v>31</v>
      </c>
      <c r="P1689">
        <f t="shared" si="106"/>
        <v>80.13</v>
      </c>
      <c r="Q1689" s="10" t="s">
        <v>8323</v>
      </c>
      <c r="R1689" t="s">
        <v>8345</v>
      </c>
      <c r="S1689" s="14">
        <f t="shared" si="107"/>
        <v>42802.046817129631</v>
      </c>
      <c r="T1689">
        <f t="shared" si="108"/>
        <v>2017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5"/>
        <v>44</v>
      </c>
      <c r="P1690">
        <f t="shared" si="106"/>
        <v>253.14</v>
      </c>
      <c r="Q1690" s="10" t="s">
        <v>8323</v>
      </c>
      <c r="R1690" t="s">
        <v>8345</v>
      </c>
      <c r="S1690" s="14">
        <f t="shared" si="107"/>
        <v>42804.534652777773</v>
      </c>
      <c r="T1690">
        <f t="shared" si="108"/>
        <v>2017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5"/>
        <v>100</v>
      </c>
      <c r="P1691">
        <f t="shared" si="106"/>
        <v>171.43</v>
      </c>
      <c r="Q1691" s="10" t="s">
        <v>8323</v>
      </c>
      <c r="R1691" t="s">
        <v>8345</v>
      </c>
      <c r="S1691" s="14">
        <f t="shared" si="107"/>
        <v>42780.942476851851</v>
      </c>
      <c r="T1691">
        <f t="shared" si="108"/>
        <v>2017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5"/>
        <v>25</v>
      </c>
      <c r="P1692">
        <f t="shared" si="106"/>
        <v>57.73</v>
      </c>
      <c r="Q1692" s="10" t="s">
        <v>8323</v>
      </c>
      <c r="R1692" t="s">
        <v>8345</v>
      </c>
      <c r="S1692" s="14">
        <f t="shared" si="107"/>
        <v>42801.43104166667</v>
      </c>
      <c r="T1692">
        <f t="shared" si="108"/>
        <v>2017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5"/>
        <v>33</v>
      </c>
      <c r="P1693">
        <f t="shared" si="106"/>
        <v>264.26</v>
      </c>
      <c r="Q1693" s="10" t="s">
        <v>8323</v>
      </c>
      <c r="R1693" t="s">
        <v>8345</v>
      </c>
      <c r="S1693" s="14">
        <f t="shared" si="107"/>
        <v>42795.701481481476</v>
      </c>
      <c r="T1693">
        <f t="shared" si="108"/>
        <v>2017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5"/>
        <v>48</v>
      </c>
      <c r="P1694">
        <f t="shared" si="106"/>
        <v>159.33000000000001</v>
      </c>
      <c r="Q1694" s="10" t="s">
        <v>8323</v>
      </c>
      <c r="R1694" t="s">
        <v>8345</v>
      </c>
      <c r="S1694" s="14">
        <f t="shared" si="107"/>
        <v>42788.151238425926</v>
      </c>
      <c r="T1694">
        <f t="shared" si="108"/>
        <v>2017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5"/>
        <v>9</v>
      </c>
      <c r="P1695">
        <f t="shared" si="106"/>
        <v>35</v>
      </c>
      <c r="Q1695" s="10" t="s">
        <v>8323</v>
      </c>
      <c r="R1695" t="s">
        <v>8345</v>
      </c>
      <c r="S1695" s="14">
        <f t="shared" si="107"/>
        <v>42803.920277777783</v>
      </c>
      <c r="T1695">
        <f t="shared" si="108"/>
        <v>2017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5"/>
        <v>0</v>
      </c>
      <c r="P1696">
        <f t="shared" si="106"/>
        <v>5</v>
      </c>
      <c r="Q1696" s="10" t="s">
        <v>8323</v>
      </c>
      <c r="R1696" t="s">
        <v>8345</v>
      </c>
      <c r="S1696" s="14">
        <f t="shared" si="107"/>
        <v>42791.669837962967</v>
      </c>
      <c r="T1696">
        <f t="shared" si="108"/>
        <v>2017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5"/>
        <v>12</v>
      </c>
      <c r="P1697">
        <f t="shared" si="106"/>
        <v>61.09</v>
      </c>
      <c r="Q1697" s="10" t="s">
        <v>8323</v>
      </c>
      <c r="R1697" t="s">
        <v>8345</v>
      </c>
      <c r="S1697" s="14">
        <f t="shared" si="107"/>
        <v>42801.031412037039</v>
      </c>
      <c r="T1697">
        <f t="shared" si="108"/>
        <v>2017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5"/>
        <v>0</v>
      </c>
      <c r="P1698" t="e">
        <f t="shared" si="106"/>
        <v>#DIV/0!</v>
      </c>
      <c r="Q1698" s="10" t="s">
        <v>8323</v>
      </c>
      <c r="R1698" t="s">
        <v>8345</v>
      </c>
      <c r="S1698" s="14">
        <f t="shared" si="107"/>
        <v>42796.069571759261</v>
      </c>
      <c r="T1698">
        <f t="shared" si="108"/>
        <v>2017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5"/>
        <v>20</v>
      </c>
      <c r="P1699">
        <f t="shared" si="106"/>
        <v>114.82</v>
      </c>
      <c r="Q1699" s="10" t="s">
        <v>8323</v>
      </c>
      <c r="R1699" t="s">
        <v>8345</v>
      </c>
      <c r="S1699" s="14">
        <f t="shared" si="107"/>
        <v>42805.032962962956</v>
      </c>
      <c r="T1699">
        <f t="shared" si="108"/>
        <v>2017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5"/>
        <v>0</v>
      </c>
      <c r="P1700" t="e">
        <f t="shared" si="106"/>
        <v>#DIV/0!</v>
      </c>
      <c r="Q1700" s="10" t="s">
        <v>8323</v>
      </c>
      <c r="R1700" t="s">
        <v>8345</v>
      </c>
      <c r="S1700" s="14">
        <f t="shared" si="107"/>
        <v>42796.207870370374</v>
      </c>
      <c r="T1700">
        <f t="shared" si="108"/>
        <v>2017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5"/>
        <v>4</v>
      </c>
      <c r="P1701">
        <f t="shared" si="106"/>
        <v>54</v>
      </c>
      <c r="Q1701" s="10" t="s">
        <v>8323</v>
      </c>
      <c r="R1701" t="s">
        <v>8345</v>
      </c>
      <c r="S1701" s="14">
        <f t="shared" si="107"/>
        <v>42806.863946759258</v>
      </c>
      <c r="T1701">
        <f t="shared" si="108"/>
        <v>2017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5"/>
        <v>26</v>
      </c>
      <c r="P1702">
        <f t="shared" si="106"/>
        <v>65.97</v>
      </c>
      <c r="Q1702" s="10" t="s">
        <v>8323</v>
      </c>
      <c r="R1702" t="s">
        <v>8345</v>
      </c>
      <c r="S1702" s="14">
        <f t="shared" si="107"/>
        <v>42796.071643518517</v>
      </c>
      <c r="T1702">
        <f t="shared" si="108"/>
        <v>2017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5"/>
        <v>0</v>
      </c>
      <c r="P1703">
        <f t="shared" si="106"/>
        <v>5</v>
      </c>
      <c r="Q1703" s="10" t="s">
        <v>8323</v>
      </c>
      <c r="R1703" t="s">
        <v>8345</v>
      </c>
      <c r="S1703" s="14">
        <f t="shared" si="107"/>
        <v>41989.664409722223</v>
      </c>
      <c r="T1703">
        <f t="shared" si="108"/>
        <v>2014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5"/>
        <v>0</v>
      </c>
      <c r="P1704">
        <f t="shared" si="106"/>
        <v>1</v>
      </c>
      <c r="Q1704" s="10" t="s">
        <v>8323</v>
      </c>
      <c r="R1704" t="s">
        <v>8345</v>
      </c>
      <c r="S1704" s="14">
        <f t="shared" si="107"/>
        <v>42063.869791666672</v>
      </c>
      <c r="T1704">
        <f t="shared" si="108"/>
        <v>2015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5"/>
        <v>1</v>
      </c>
      <c r="P1705">
        <f t="shared" si="106"/>
        <v>25.5</v>
      </c>
      <c r="Q1705" s="10" t="s">
        <v>8323</v>
      </c>
      <c r="R1705" t="s">
        <v>8345</v>
      </c>
      <c r="S1705" s="14">
        <f t="shared" si="107"/>
        <v>42187.281678240746</v>
      </c>
      <c r="T1705">
        <f t="shared" si="108"/>
        <v>2015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5"/>
        <v>65</v>
      </c>
      <c r="P1706">
        <f t="shared" si="106"/>
        <v>118.36</v>
      </c>
      <c r="Q1706" s="10" t="s">
        <v>8323</v>
      </c>
      <c r="R1706" t="s">
        <v>8345</v>
      </c>
      <c r="S1706" s="14">
        <f t="shared" si="107"/>
        <v>42021.139733796299</v>
      </c>
      <c r="T1706">
        <f t="shared" si="108"/>
        <v>2015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5"/>
        <v>0</v>
      </c>
      <c r="P1707" t="e">
        <f t="shared" si="106"/>
        <v>#DIV/0!</v>
      </c>
      <c r="Q1707" s="10" t="s">
        <v>8323</v>
      </c>
      <c r="R1707" t="s">
        <v>8345</v>
      </c>
      <c r="S1707" s="14">
        <f t="shared" si="107"/>
        <v>42245.016736111109</v>
      </c>
      <c r="T1707">
        <f t="shared" si="108"/>
        <v>2015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5"/>
        <v>0</v>
      </c>
      <c r="P1708" t="e">
        <f t="shared" si="106"/>
        <v>#DIV/0!</v>
      </c>
      <c r="Q1708" s="10" t="s">
        <v>8323</v>
      </c>
      <c r="R1708" t="s">
        <v>8345</v>
      </c>
      <c r="S1708" s="14">
        <f t="shared" si="107"/>
        <v>42179.306388888886</v>
      </c>
      <c r="T1708">
        <f t="shared" si="108"/>
        <v>2015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5"/>
        <v>10</v>
      </c>
      <c r="P1709">
        <f t="shared" si="106"/>
        <v>54.11</v>
      </c>
      <c r="Q1709" s="10" t="s">
        <v>8323</v>
      </c>
      <c r="R1709" t="s">
        <v>8345</v>
      </c>
      <c r="S1709" s="14">
        <f t="shared" si="107"/>
        <v>42427.721006944441</v>
      </c>
      <c r="T1709">
        <f t="shared" si="108"/>
        <v>2016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5"/>
        <v>0</v>
      </c>
      <c r="P1710" t="e">
        <f t="shared" si="106"/>
        <v>#DIV/0!</v>
      </c>
      <c r="Q1710" s="10" t="s">
        <v>8323</v>
      </c>
      <c r="R1710" t="s">
        <v>8345</v>
      </c>
      <c r="S1710" s="14">
        <f t="shared" si="107"/>
        <v>42451.866967592592</v>
      </c>
      <c r="T1710">
        <f t="shared" si="108"/>
        <v>2016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5"/>
        <v>5</v>
      </c>
      <c r="P1711">
        <f t="shared" si="106"/>
        <v>21.25</v>
      </c>
      <c r="Q1711" s="10" t="s">
        <v>8323</v>
      </c>
      <c r="R1711" t="s">
        <v>8345</v>
      </c>
      <c r="S1711" s="14">
        <f t="shared" si="107"/>
        <v>41841.56381944444</v>
      </c>
      <c r="T1711">
        <f t="shared" si="108"/>
        <v>2014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5"/>
        <v>1</v>
      </c>
      <c r="P1712">
        <f t="shared" si="106"/>
        <v>34</v>
      </c>
      <c r="Q1712" s="10" t="s">
        <v>8323</v>
      </c>
      <c r="R1712" t="s">
        <v>8345</v>
      </c>
      <c r="S1712" s="14">
        <f t="shared" si="107"/>
        <v>42341.59129629629</v>
      </c>
      <c r="T1712">
        <f t="shared" si="108"/>
        <v>2015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5"/>
        <v>11</v>
      </c>
      <c r="P1713">
        <f t="shared" si="106"/>
        <v>525</v>
      </c>
      <c r="Q1713" s="10" t="s">
        <v>8323</v>
      </c>
      <c r="R1713" t="s">
        <v>8345</v>
      </c>
      <c r="S1713" s="14">
        <f t="shared" si="107"/>
        <v>41852.646226851852</v>
      </c>
      <c r="T1713">
        <f t="shared" si="108"/>
        <v>2014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5"/>
        <v>0</v>
      </c>
      <c r="P1714" t="e">
        <f t="shared" si="106"/>
        <v>#DIV/0!</v>
      </c>
      <c r="Q1714" s="10" t="s">
        <v>8323</v>
      </c>
      <c r="R1714" t="s">
        <v>8345</v>
      </c>
      <c r="S1714" s="14">
        <f t="shared" si="107"/>
        <v>42125.913807870369</v>
      </c>
      <c r="T1714">
        <f t="shared" si="108"/>
        <v>2015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5"/>
        <v>2</v>
      </c>
      <c r="P1715">
        <f t="shared" si="106"/>
        <v>50</v>
      </c>
      <c r="Q1715" s="10" t="s">
        <v>8323</v>
      </c>
      <c r="R1715" t="s">
        <v>8345</v>
      </c>
      <c r="S1715" s="14">
        <f t="shared" si="107"/>
        <v>41887.801064814819</v>
      </c>
      <c r="T1715">
        <f t="shared" si="108"/>
        <v>2014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5"/>
        <v>8</v>
      </c>
      <c r="P1716">
        <f t="shared" si="106"/>
        <v>115.71</v>
      </c>
      <c r="Q1716" s="10" t="s">
        <v>8323</v>
      </c>
      <c r="R1716" t="s">
        <v>8345</v>
      </c>
      <c r="S1716" s="14">
        <f t="shared" si="107"/>
        <v>42095.918530092589</v>
      </c>
      <c r="T1716">
        <f t="shared" si="108"/>
        <v>2015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5"/>
        <v>0</v>
      </c>
      <c r="P1717">
        <f t="shared" si="106"/>
        <v>5.5</v>
      </c>
      <c r="Q1717" s="10" t="s">
        <v>8323</v>
      </c>
      <c r="R1717" t="s">
        <v>8345</v>
      </c>
      <c r="S1717" s="14">
        <f t="shared" si="107"/>
        <v>42064.217418981483</v>
      </c>
      <c r="T1717">
        <f t="shared" si="108"/>
        <v>2015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5"/>
        <v>8</v>
      </c>
      <c r="P1718">
        <f t="shared" si="106"/>
        <v>50</v>
      </c>
      <c r="Q1718" s="10" t="s">
        <v>8323</v>
      </c>
      <c r="R1718" t="s">
        <v>8345</v>
      </c>
      <c r="S1718" s="14">
        <f t="shared" si="107"/>
        <v>42673.577534722222</v>
      </c>
      <c r="T1718">
        <f t="shared" si="108"/>
        <v>2016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5"/>
        <v>43</v>
      </c>
      <c r="P1719">
        <f t="shared" si="106"/>
        <v>34.020000000000003</v>
      </c>
      <c r="Q1719" s="10" t="s">
        <v>8323</v>
      </c>
      <c r="R1719" t="s">
        <v>8345</v>
      </c>
      <c r="S1719" s="14">
        <f t="shared" si="107"/>
        <v>42460.98192129629</v>
      </c>
      <c r="T1719">
        <f t="shared" si="108"/>
        <v>2016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5"/>
        <v>0</v>
      </c>
      <c r="P1720">
        <f t="shared" si="106"/>
        <v>37.5</v>
      </c>
      <c r="Q1720" s="10" t="s">
        <v>8323</v>
      </c>
      <c r="R1720" t="s">
        <v>8345</v>
      </c>
      <c r="S1720" s="14">
        <f t="shared" si="107"/>
        <v>42460.610520833332</v>
      </c>
      <c r="T1720">
        <f t="shared" si="108"/>
        <v>2016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5"/>
        <v>1</v>
      </c>
      <c r="P1721">
        <f t="shared" si="106"/>
        <v>11.67</v>
      </c>
      <c r="Q1721" s="10" t="s">
        <v>8323</v>
      </c>
      <c r="R1721" t="s">
        <v>8345</v>
      </c>
      <c r="S1721" s="14">
        <f t="shared" si="107"/>
        <v>41869.534618055557</v>
      </c>
      <c r="T1721">
        <f t="shared" si="108"/>
        <v>2014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5"/>
        <v>6</v>
      </c>
      <c r="P1722">
        <f t="shared" si="106"/>
        <v>28.13</v>
      </c>
      <c r="Q1722" s="10" t="s">
        <v>8323</v>
      </c>
      <c r="R1722" t="s">
        <v>8345</v>
      </c>
      <c r="S1722" s="14">
        <f t="shared" si="107"/>
        <v>41922.783229166671</v>
      </c>
      <c r="T1722">
        <f t="shared" si="108"/>
        <v>2014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5"/>
        <v>0</v>
      </c>
      <c r="P1723" t="e">
        <f t="shared" si="106"/>
        <v>#DIV/0!</v>
      </c>
      <c r="Q1723" s="10" t="s">
        <v>8323</v>
      </c>
      <c r="R1723" t="s">
        <v>8345</v>
      </c>
      <c r="S1723" s="14">
        <f t="shared" si="107"/>
        <v>42319.461377314816</v>
      </c>
      <c r="T1723">
        <f t="shared" si="108"/>
        <v>2015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5"/>
        <v>0</v>
      </c>
      <c r="P1724">
        <f t="shared" si="106"/>
        <v>1</v>
      </c>
      <c r="Q1724" s="10" t="s">
        <v>8323</v>
      </c>
      <c r="R1724" t="s">
        <v>8345</v>
      </c>
      <c r="S1724" s="14">
        <f t="shared" si="107"/>
        <v>42425.960983796293</v>
      </c>
      <c r="T1724">
        <f t="shared" si="108"/>
        <v>2016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5"/>
        <v>7</v>
      </c>
      <c r="P1725">
        <f t="shared" si="106"/>
        <v>216.67</v>
      </c>
      <c r="Q1725" s="10" t="s">
        <v>8323</v>
      </c>
      <c r="R1725" t="s">
        <v>8345</v>
      </c>
      <c r="S1725" s="14">
        <f t="shared" si="107"/>
        <v>42129.82540509259</v>
      </c>
      <c r="T1725">
        <f t="shared" si="108"/>
        <v>2015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5"/>
        <v>1</v>
      </c>
      <c r="P1726">
        <f t="shared" si="106"/>
        <v>8.75</v>
      </c>
      <c r="Q1726" s="10" t="s">
        <v>8323</v>
      </c>
      <c r="R1726" t="s">
        <v>8345</v>
      </c>
      <c r="S1726" s="14">
        <f t="shared" si="107"/>
        <v>41912.932430555556</v>
      </c>
      <c r="T1726">
        <f t="shared" si="108"/>
        <v>2014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5"/>
        <v>10</v>
      </c>
      <c r="P1727">
        <f t="shared" si="106"/>
        <v>62.22</v>
      </c>
      <c r="Q1727" s="10" t="s">
        <v>8323</v>
      </c>
      <c r="R1727" t="s">
        <v>8345</v>
      </c>
      <c r="S1727" s="14">
        <f t="shared" si="107"/>
        <v>41845.968159722222</v>
      </c>
      <c r="T1727">
        <f t="shared" si="108"/>
        <v>2014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ref="O1728:O1791" si="109">ROUND(E1728/D1728*100,0)</f>
        <v>34</v>
      </c>
      <c r="P1728">
        <f t="shared" si="106"/>
        <v>137.25</v>
      </c>
      <c r="Q1728" s="10" t="s">
        <v>8323</v>
      </c>
      <c r="R1728" t="s">
        <v>8345</v>
      </c>
      <c r="S1728" s="14">
        <f t="shared" si="107"/>
        <v>41788.919722222221</v>
      </c>
      <c r="T1728">
        <f t="shared" si="108"/>
        <v>2014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9"/>
        <v>0</v>
      </c>
      <c r="P1729">
        <f t="shared" si="106"/>
        <v>1</v>
      </c>
      <c r="Q1729" s="10" t="s">
        <v>8323</v>
      </c>
      <c r="R1729" t="s">
        <v>8345</v>
      </c>
      <c r="S1729" s="14">
        <f t="shared" si="107"/>
        <v>42044.927974537044</v>
      </c>
      <c r="T1729">
        <f t="shared" si="108"/>
        <v>2015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9"/>
        <v>68</v>
      </c>
      <c r="P1730">
        <f t="shared" si="106"/>
        <v>122.14</v>
      </c>
      <c r="Q1730" s="10" t="s">
        <v>8323</v>
      </c>
      <c r="R1730" t="s">
        <v>8345</v>
      </c>
      <c r="S1730" s="14">
        <f t="shared" si="107"/>
        <v>42268.625856481478</v>
      </c>
      <c r="T1730">
        <f t="shared" si="108"/>
        <v>2015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9"/>
        <v>0</v>
      </c>
      <c r="P1731" t="e">
        <f t="shared" ref="P1731:P1794" si="110">ROUND(E1731/L1731,2)</f>
        <v>#DIV/0!</v>
      </c>
      <c r="Q1731" s="10" t="s">
        <v>8323</v>
      </c>
      <c r="R1731" t="s">
        <v>8345</v>
      </c>
      <c r="S1731" s="14">
        <f t="shared" ref="S1731:S1794" si="111">(((J1731/60)/60)/24)+DATE(1970,1,1)</f>
        <v>42471.052152777775</v>
      </c>
      <c r="T1731">
        <f t="shared" ref="T1731:T1794" si="112">YEAR(S1731)</f>
        <v>2016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9"/>
        <v>0</v>
      </c>
      <c r="P1732" t="e">
        <f t="shared" si="110"/>
        <v>#DIV/0!</v>
      </c>
      <c r="Q1732" s="10" t="s">
        <v>8323</v>
      </c>
      <c r="R1732" t="s">
        <v>8345</v>
      </c>
      <c r="S1732" s="14">
        <f t="shared" si="111"/>
        <v>42272.087766203709</v>
      </c>
      <c r="T1732">
        <f t="shared" si="112"/>
        <v>2015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9"/>
        <v>0</v>
      </c>
      <c r="P1733" t="e">
        <f t="shared" si="110"/>
        <v>#DIV/0!</v>
      </c>
      <c r="Q1733" s="10" t="s">
        <v>8323</v>
      </c>
      <c r="R1733" t="s">
        <v>8345</v>
      </c>
      <c r="S1733" s="14">
        <f t="shared" si="111"/>
        <v>42152.906851851847</v>
      </c>
      <c r="T1733">
        <f t="shared" si="112"/>
        <v>2015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9"/>
        <v>0</v>
      </c>
      <c r="P1734" t="e">
        <f t="shared" si="110"/>
        <v>#DIV/0!</v>
      </c>
      <c r="Q1734" s="10" t="s">
        <v>8323</v>
      </c>
      <c r="R1734" t="s">
        <v>8345</v>
      </c>
      <c r="S1734" s="14">
        <f t="shared" si="111"/>
        <v>42325.683807870373</v>
      </c>
      <c r="T1734">
        <f t="shared" si="112"/>
        <v>2015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9"/>
        <v>0</v>
      </c>
      <c r="P1735" t="e">
        <f t="shared" si="110"/>
        <v>#DIV/0!</v>
      </c>
      <c r="Q1735" s="10" t="s">
        <v>8323</v>
      </c>
      <c r="R1735" t="s">
        <v>8345</v>
      </c>
      <c r="S1735" s="14">
        <f t="shared" si="111"/>
        <v>42614.675625000003</v>
      </c>
      <c r="T1735">
        <f t="shared" si="112"/>
        <v>2016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9"/>
        <v>0</v>
      </c>
      <c r="P1736">
        <f t="shared" si="110"/>
        <v>1</v>
      </c>
      <c r="Q1736" s="10" t="s">
        <v>8323</v>
      </c>
      <c r="R1736" t="s">
        <v>8345</v>
      </c>
      <c r="S1736" s="14">
        <f t="shared" si="111"/>
        <v>42102.036527777775</v>
      </c>
      <c r="T1736">
        <f t="shared" si="112"/>
        <v>2015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9"/>
        <v>11</v>
      </c>
      <c r="P1737">
        <f t="shared" si="110"/>
        <v>55</v>
      </c>
      <c r="Q1737" s="10" t="s">
        <v>8323</v>
      </c>
      <c r="R1737" t="s">
        <v>8345</v>
      </c>
      <c r="S1737" s="14">
        <f t="shared" si="111"/>
        <v>42559.814178240747</v>
      </c>
      <c r="T1737">
        <f t="shared" si="112"/>
        <v>2016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9"/>
        <v>1</v>
      </c>
      <c r="P1738">
        <f t="shared" si="110"/>
        <v>22</v>
      </c>
      <c r="Q1738" s="10" t="s">
        <v>8323</v>
      </c>
      <c r="R1738" t="s">
        <v>8345</v>
      </c>
      <c r="S1738" s="14">
        <f t="shared" si="111"/>
        <v>42286.861493055556</v>
      </c>
      <c r="T1738">
        <f t="shared" si="112"/>
        <v>2015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9"/>
        <v>21</v>
      </c>
      <c r="P1739">
        <f t="shared" si="110"/>
        <v>56.67</v>
      </c>
      <c r="Q1739" s="10" t="s">
        <v>8323</v>
      </c>
      <c r="R1739" t="s">
        <v>8345</v>
      </c>
      <c r="S1739" s="14">
        <f t="shared" si="111"/>
        <v>42175.948981481488</v>
      </c>
      <c r="T1739">
        <f t="shared" si="112"/>
        <v>2015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9"/>
        <v>0</v>
      </c>
      <c r="P1740">
        <f t="shared" si="110"/>
        <v>20</v>
      </c>
      <c r="Q1740" s="10" t="s">
        <v>8323</v>
      </c>
      <c r="R1740" t="s">
        <v>8345</v>
      </c>
      <c r="S1740" s="14">
        <f t="shared" si="111"/>
        <v>41884.874328703707</v>
      </c>
      <c r="T1740">
        <f t="shared" si="112"/>
        <v>2014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9"/>
        <v>0</v>
      </c>
      <c r="P1741">
        <f t="shared" si="110"/>
        <v>1</v>
      </c>
      <c r="Q1741" s="10" t="s">
        <v>8323</v>
      </c>
      <c r="R1741" t="s">
        <v>8345</v>
      </c>
      <c r="S1741" s="14">
        <f t="shared" si="111"/>
        <v>42435.874212962968</v>
      </c>
      <c r="T1741">
        <f t="shared" si="112"/>
        <v>2016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9"/>
        <v>0</v>
      </c>
      <c r="P1742" t="e">
        <f t="shared" si="110"/>
        <v>#DIV/0!</v>
      </c>
      <c r="Q1742" s="10" t="s">
        <v>8323</v>
      </c>
      <c r="R1742" t="s">
        <v>8345</v>
      </c>
      <c r="S1742" s="14">
        <f t="shared" si="111"/>
        <v>42171.817384259266</v>
      </c>
      <c r="T1742">
        <f t="shared" si="112"/>
        <v>2015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9"/>
        <v>111</v>
      </c>
      <c r="P1743">
        <f t="shared" si="110"/>
        <v>25.58</v>
      </c>
      <c r="Q1743" s="10" t="s">
        <v>8336</v>
      </c>
      <c r="R1743" t="s">
        <v>8337</v>
      </c>
      <c r="S1743" s="14">
        <f t="shared" si="111"/>
        <v>42120.628136574072</v>
      </c>
      <c r="T1743">
        <f t="shared" si="112"/>
        <v>2015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9"/>
        <v>109</v>
      </c>
      <c r="P1744">
        <f t="shared" si="110"/>
        <v>63.97</v>
      </c>
      <c r="Q1744" s="10" t="s">
        <v>8336</v>
      </c>
      <c r="R1744" t="s">
        <v>8337</v>
      </c>
      <c r="S1744" s="14">
        <f t="shared" si="111"/>
        <v>42710.876967592587</v>
      </c>
      <c r="T1744">
        <f t="shared" si="112"/>
        <v>2016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9"/>
        <v>100</v>
      </c>
      <c r="P1745">
        <f t="shared" si="110"/>
        <v>89.93</v>
      </c>
      <c r="Q1745" s="10" t="s">
        <v>8336</v>
      </c>
      <c r="R1745" t="s">
        <v>8337</v>
      </c>
      <c r="S1745" s="14">
        <f t="shared" si="111"/>
        <v>42586.925636574073</v>
      </c>
      <c r="T1745">
        <f t="shared" si="112"/>
        <v>2016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9"/>
        <v>118</v>
      </c>
      <c r="P1746">
        <f t="shared" si="110"/>
        <v>93.07</v>
      </c>
      <c r="Q1746" s="10" t="s">
        <v>8336</v>
      </c>
      <c r="R1746" t="s">
        <v>8337</v>
      </c>
      <c r="S1746" s="14">
        <f t="shared" si="111"/>
        <v>42026.605057870373</v>
      </c>
      <c r="T1746">
        <f t="shared" si="112"/>
        <v>2015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9"/>
        <v>114</v>
      </c>
      <c r="P1747">
        <f t="shared" si="110"/>
        <v>89.67</v>
      </c>
      <c r="Q1747" s="10" t="s">
        <v>8336</v>
      </c>
      <c r="R1747" t="s">
        <v>8337</v>
      </c>
      <c r="S1747" s="14">
        <f t="shared" si="111"/>
        <v>42690.259699074071</v>
      </c>
      <c r="T1747">
        <f t="shared" si="112"/>
        <v>2016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9"/>
        <v>148</v>
      </c>
      <c r="P1748">
        <f t="shared" si="110"/>
        <v>207.62</v>
      </c>
      <c r="Q1748" s="10" t="s">
        <v>8336</v>
      </c>
      <c r="R1748" t="s">
        <v>8337</v>
      </c>
      <c r="S1748" s="14">
        <f t="shared" si="111"/>
        <v>42668.176701388889</v>
      </c>
      <c r="T1748">
        <f t="shared" si="112"/>
        <v>2016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9"/>
        <v>105</v>
      </c>
      <c r="P1749">
        <f t="shared" si="110"/>
        <v>59.41</v>
      </c>
      <c r="Q1749" s="10" t="s">
        <v>8336</v>
      </c>
      <c r="R1749" t="s">
        <v>8337</v>
      </c>
      <c r="S1749" s="14">
        <f t="shared" si="111"/>
        <v>42292.435532407413</v>
      </c>
      <c r="T1749">
        <f t="shared" si="112"/>
        <v>2015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9"/>
        <v>130</v>
      </c>
      <c r="P1750">
        <f t="shared" si="110"/>
        <v>358.97</v>
      </c>
      <c r="Q1750" s="10" t="s">
        <v>8336</v>
      </c>
      <c r="R1750" t="s">
        <v>8337</v>
      </c>
      <c r="S1750" s="14">
        <f t="shared" si="111"/>
        <v>42219.950729166667</v>
      </c>
      <c r="T1750">
        <f t="shared" si="112"/>
        <v>2015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9"/>
        <v>123</v>
      </c>
      <c r="P1751">
        <f t="shared" si="110"/>
        <v>94.74</v>
      </c>
      <c r="Q1751" s="10" t="s">
        <v>8336</v>
      </c>
      <c r="R1751" t="s">
        <v>8337</v>
      </c>
      <c r="S1751" s="14">
        <f t="shared" si="111"/>
        <v>42758.975937499999</v>
      </c>
      <c r="T1751">
        <f t="shared" si="112"/>
        <v>2017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9"/>
        <v>202</v>
      </c>
      <c r="P1752">
        <f t="shared" si="110"/>
        <v>80.650000000000006</v>
      </c>
      <c r="Q1752" s="10" t="s">
        <v>8336</v>
      </c>
      <c r="R1752" t="s">
        <v>8337</v>
      </c>
      <c r="S1752" s="14">
        <f t="shared" si="111"/>
        <v>42454.836851851855</v>
      </c>
      <c r="T1752">
        <f t="shared" si="112"/>
        <v>2016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9"/>
        <v>103</v>
      </c>
      <c r="P1753">
        <f t="shared" si="110"/>
        <v>168.69</v>
      </c>
      <c r="Q1753" s="10" t="s">
        <v>8336</v>
      </c>
      <c r="R1753" t="s">
        <v>8337</v>
      </c>
      <c r="S1753" s="14">
        <f t="shared" si="111"/>
        <v>42052.7815162037</v>
      </c>
      <c r="T1753">
        <f t="shared" si="112"/>
        <v>2015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9"/>
        <v>260</v>
      </c>
      <c r="P1754">
        <f t="shared" si="110"/>
        <v>34.69</v>
      </c>
      <c r="Q1754" s="10" t="s">
        <v>8336</v>
      </c>
      <c r="R1754" t="s">
        <v>8337</v>
      </c>
      <c r="S1754" s="14">
        <f t="shared" si="111"/>
        <v>42627.253263888888</v>
      </c>
      <c r="T1754">
        <f t="shared" si="112"/>
        <v>2016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9"/>
        <v>108</v>
      </c>
      <c r="P1755">
        <f t="shared" si="110"/>
        <v>462.86</v>
      </c>
      <c r="Q1755" s="10" t="s">
        <v>8336</v>
      </c>
      <c r="R1755" t="s">
        <v>8337</v>
      </c>
      <c r="S1755" s="14">
        <f t="shared" si="111"/>
        <v>42420.74962962963</v>
      </c>
      <c r="T1755">
        <f t="shared" si="112"/>
        <v>2016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9"/>
        <v>111</v>
      </c>
      <c r="P1756">
        <f t="shared" si="110"/>
        <v>104.39</v>
      </c>
      <c r="Q1756" s="10" t="s">
        <v>8336</v>
      </c>
      <c r="R1756" t="s">
        <v>8337</v>
      </c>
      <c r="S1756" s="14">
        <f t="shared" si="111"/>
        <v>42067.876770833333</v>
      </c>
      <c r="T1756">
        <f t="shared" si="112"/>
        <v>2015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9"/>
        <v>120</v>
      </c>
      <c r="P1757">
        <f t="shared" si="110"/>
        <v>7.5</v>
      </c>
      <c r="Q1757" s="10" t="s">
        <v>8336</v>
      </c>
      <c r="R1757" t="s">
        <v>8337</v>
      </c>
      <c r="S1757" s="14">
        <f t="shared" si="111"/>
        <v>42252.788900462961</v>
      </c>
      <c r="T1757">
        <f t="shared" si="112"/>
        <v>2015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9"/>
        <v>103</v>
      </c>
      <c r="P1758">
        <f t="shared" si="110"/>
        <v>47.13</v>
      </c>
      <c r="Q1758" s="10" t="s">
        <v>8336</v>
      </c>
      <c r="R1758" t="s">
        <v>8337</v>
      </c>
      <c r="S1758" s="14">
        <f t="shared" si="111"/>
        <v>42571.167465277773</v>
      </c>
      <c r="T1758">
        <f t="shared" si="112"/>
        <v>2016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9"/>
        <v>116</v>
      </c>
      <c r="P1759">
        <f t="shared" si="110"/>
        <v>414.29</v>
      </c>
      <c r="Q1759" s="10" t="s">
        <v>8336</v>
      </c>
      <c r="R1759" t="s">
        <v>8337</v>
      </c>
      <c r="S1759" s="14">
        <f t="shared" si="111"/>
        <v>42733.827349537038</v>
      </c>
      <c r="T1759">
        <f t="shared" si="112"/>
        <v>2016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9"/>
        <v>115</v>
      </c>
      <c r="P1760">
        <f t="shared" si="110"/>
        <v>42.48</v>
      </c>
      <c r="Q1760" s="10" t="s">
        <v>8336</v>
      </c>
      <c r="R1760" t="s">
        <v>8337</v>
      </c>
      <c r="S1760" s="14">
        <f t="shared" si="111"/>
        <v>42505.955925925926</v>
      </c>
      <c r="T1760">
        <f t="shared" si="112"/>
        <v>2016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9"/>
        <v>107</v>
      </c>
      <c r="P1761">
        <f t="shared" si="110"/>
        <v>108.78</v>
      </c>
      <c r="Q1761" s="10" t="s">
        <v>8336</v>
      </c>
      <c r="R1761" t="s">
        <v>8337</v>
      </c>
      <c r="S1761" s="14">
        <f t="shared" si="111"/>
        <v>42068.829039351855</v>
      </c>
      <c r="T1761">
        <f t="shared" si="112"/>
        <v>2015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9"/>
        <v>165</v>
      </c>
      <c r="P1762">
        <f t="shared" si="110"/>
        <v>81.099999999999994</v>
      </c>
      <c r="Q1762" s="10" t="s">
        <v>8336</v>
      </c>
      <c r="R1762" t="s">
        <v>8337</v>
      </c>
      <c r="S1762" s="14">
        <f t="shared" si="111"/>
        <v>42405.67260416667</v>
      </c>
      <c r="T1762">
        <f t="shared" si="112"/>
        <v>2016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9"/>
        <v>155</v>
      </c>
      <c r="P1763">
        <f t="shared" si="110"/>
        <v>51.67</v>
      </c>
      <c r="Q1763" s="10" t="s">
        <v>8336</v>
      </c>
      <c r="R1763" t="s">
        <v>8337</v>
      </c>
      <c r="S1763" s="14">
        <f t="shared" si="111"/>
        <v>42209.567824074074</v>
      </c>
      <c r="T1763">
        <f t="shared" si="112"/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9"/>
        <v>885</v>
      </c>
      <c r="P1764">
        <f t="shared" si="110"/>
        <v>35.4</v>
      </c>
      <c r="Q1764" s="10" t="s">
        <v>8336</v>
      </c>
      <c r="R1764" t="s">
        <v>8337</v>
      </c>
      <c r="S1764" s="14">
        <f t="shared" si="111"/>
        <v>42410.982002314813</v>
      </c>
      <c r="T1764">
        <f t="shared" si="112"/>
        <v>2016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9"/>
        <v>102</v>
      </c>
      <c r="P1765">
        <f t="shared" si="110"/>
        <v>103.64</v>
      </c>
      <c r="Q1765" s="10" t="s">
        <v>8336</v>
      </c>
      <c r="R1765" t="s">
        <v>8337</v>
      </c>
      <c r="S1765" s="14">
        <f t="shared" si="111"/>
        <v>42636.868518518517</v>
      </c>
      <c r="T1765">
        <f t="shared" si="112"/>
        <v>2016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9"/>
        <v>20</v>
      </c>
      <c r="P1766">
        <f t="shared" si="110"/>
        <v>55.28</v>
      </c>
      <c r="Q1766" s="10" t="s">
        <v>8336</v>
      </c>
      <c r="R1766" t="s">
        <v>8337</v>
      </c>
      <c r="S1766" s="14">
        <f t="shared" si="111"/>
        <v>41825.485868055555</v>
      </c>
      <c r="T1766">
        <f t="shared" si="112"/>
        <v>2014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9"/>
        <v>59</v>
      </c>
      <c r="P1767">
        <f t="shared" si="110"/>
        <v>72.17</v>
      </c>
      <c r="Q1767" s="10" t="s">
        <v>8336</v>
      </c>
      <c r="R1767" t="s">
        <v>8337</v>
      </c>
      <c r="S1767" s="14">
        <f t="shared" si="111"/>
        <v>41834.980462962965</v>
      </c>
      <c r="T1767">
        <f t="shared" si="112"/>
        <v>2014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9"/>
        <v>0</v>
      </c>
      <c r="P1768" t="e">
        <f t="shared" si="110"/>
        <v>#DIV/0!</v>
      </c>
      <c r="Q1768" s="10" t="s">
        <v>8336</v>
      </c>
      <c r="R1768" t="s">
        <v>8337</v>
      </c>
      <c r="S1768" s="14">
        <f t="shared" si="111"/>
        <v>41855.859814814816</v>
      </c>
      <c r="T1768">
        <f t="shared" si="112"/>
        <v>2014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9"/>
        <v>46</v>
      </c>
      <c r="P1769">
        <f t="shared" si="110"/>
        <v>58.62</v>
      </c>
      <c r="Q1769" s="10" t="s">
        <v>8336</v>
      </c>
      <c r="R1769" t="s">
        <v>8337</v>
      </c>
      <c r="S1769" s="14">
        <f t="shared" si="111"/>
        <v>41824.658379629633</v>
      </c>
      <c r="T1769">
        <f t="shared" si="112"/>
        <v>2014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9"/>
        <v>4</v>
      </c>
      <c r="P1770">
        <f t="shared" si="110"/>
        <v>12.47</v>
      </c>
      <c r="Q1770" s="10" t="s">
        <v>8336</v>
      </c>
      <c r="R1770" t="s">
        <v>8337</v>
      </c>
      <c r="S1770" s="14">
        <f t="shared" si="111"/>
        <v>41849.560694444444</v>
      </c>
      <c r="T1770">
        <f t="shared" si="112"/>
        <v>2014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9"/>
        <v>3</v>
      </c>
      <c r="P1771">
        <f t="shared" si="110"/>
        <v>49.14</v>
      </c>
      <c r="Q1771" s="10" t="s">
        <v>8336</v>
      </c>
      <c r="R1771" t="s">
        <v>8337</v>
      </c>
      <c r="S1771" s="14">
        <f t="shared" si="111"/>
        <v>41987.818969907406</v>
      </c>
      <c r="T1771">
        <f t="shared" si="112"/>
        <v>2014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9"/>
        <v>57</v>
      </c>
      <c r="P1772">
        <f t="shared" si="110"/>
        <v>150.5</v>
      </c>
      <c r="Q1772" s="10" t="s">
        <v>8336</v>
      </c>
      <c r="R1772" t="s">
        <v>8337</v>
      </c>
      <c r="S1772" s="14">
        <f t="shared" si="111"/>
        <v>41891.780023148152</v>
      </c>
      <c r="T1772">
        <f t="shared" si="112"/>
        <v>2014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9"/>
        <v>21</v>
      </c>
      <c r="P1773">
        <f t="shared" si="110"/>
        <v>35.799999999999997</v>
      </c>
      <c r="Q1773" s="10" t="s">
        <v>8336</v>
      </c>
      <c r="R1773" t="s">
        <v>8337</v>
      </c>
      <c r="S1773" s="14">
        <f t="shared" si="111"/>
        <v>41905.979629629634</v>
      </c>
      <c r="T1773">
        <f t="shared" si="112"/>
        <v>2014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9"/>
        <v>16</v>
      </c>
      <c r="P1774">
        <f t="shared" si="110"/>
        <v>45.16</v>
      </c>
      <c r="Q1774" s="10" t="s">
        <v>8336</v>
      </c>
      <c r="R1774" t="s">
        <v>8337</v>
      </c>
      <c r="S1774" s="14">
        <f t="shared" si="111"/>
        <v>41766.718009259261</v>
      </c>
      <c r="T1774">
        <f t="shared" si="112"/>
        <v>2014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9"/>
        <v>6</v>
      </c>
      <c r="P1775">
        <f t="shared" si="110"/>
        <v>98.79</v>
      </c>
      <c r="Q1775" s="10" t="s">
        <v>8336</v>
      </c>
      <c r="R1775" t="s">
        <v>8337</v>
      </c>
      <c r="S1775" s="14">
        <f t="shared" si="111"/>
        <v>41978.760393518518</v>
      </c>
      <c r="T1775">
        <f t="shared" si="112"/>
        <v>2014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9"/>
        <v>46</v>
      </c>
      <c r="P1776">
        <f t="shared" si="110"/>
        <v>88.31</v>
      </c>
      <c r="Q1776" s="10" t="s">
        <v>8336</v>
      </c>
      <c r="R1776" t="s">
        <v>8337</v>
      </c>
      <c r="S1776" s="14">
        <f t="shared" si="111"/>
        <v>41930.218657407408</v>
      </c>
      <c r="T1776">
        <f t="shared" si="112"/>
        <v>2014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9"/>
        <v>65</v>
      </c>
      <c r="P1777">
        <f t="shared" si="110"/>
        <v>170.63</v>
      </c>
      <c r="Q1777" s="10" t="s">
        <v>8336</v>
      </c>
      <c r="R1777" t="s">
        <v>8337</v>
      </c>
      <c r="S1777" s="14">
        <f t="shared" si="111"/>
        <v>41891.976388888892</v>
      </c>
      <c r="T1777">
        <f t="shared" si="112"/>
        <v>2014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9"/>
        <v>7</v>
      </c>
      <c r="P1778">
        <f t="shared" si="110"/>
        <v>83.75</v>
      </c>
      <c r="Q1778" s="10" t="s">
        <v>8336</v>
      </c>
      <c r="R1778" t="s">
        <v>8337</v>
      </c>
      <c r="S1778" s="14">
        <f t="shared" si="111"/>
        <v>41905.95684027778</v>
      </c>
      <c r="T1778">
        <f t="shared" si="112"/>
        <v>2014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9"/>
        <v>14</v>
      </c>
      <c r="P1779">
        <f t="shared" si="110"/>
        <v>65.099999999999994</v>
      </c>
      <c r="Q1779" s="10" t="s">
        <v>8336</v>
      </c>
      <c r="R1779" t="s">
        <v>8337</v>
      </c>
      <c r="S1779" s="14">
        <f t="shared" si="111"/>
        <v>42025.357094907406</v>
      </c>
      <c r="T1779">
        <f t="shared" si="112"/>
        <v>2015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9"/>
        <v>2</v>
      </c>
      <c r="P1780">
        <f t="shared" si="110"/>
        <v>66.33</v>
      </c>
      <c r="Q1780" s="10" t="s">
        <v>8336</v>
      </c>
      <c r="R1780" t="s">
        <v>8337</v>
      </c>
      <c r="S1780" s="14">
        <f t="shared" si="111"/>
        <v>42045.86336805555</v>
      </c>
      <c r="T1780">
        <f t="shared" si="112"/>
        <v>2015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9"/>
        <v>36</v>
      </c>
      <c r="P1781">
        <f t="shared" si="110"/>
        <v>104.89</v>
      </c>
      <c r="Q1781" s="10" t="s">
        <v>8336</v>
      </c>
      <c r="R1781" t="s">
        <v>8337</v>
      </c>
      <c r="S1781" s="14">
        <f t="shared" si="111"/>
        <v>42585.691898148143</v>
      </c>
      <c r="T1781">
        <f t="shared" si="112"/>
        <v>2016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9"/>
        <v>40</v>
      </c>
      <c r="P1782">
        <f t="shared" si="110"/>
        <v>78.44</v>
      </c>
      <c r="Q1782" s="10" t="s">
        <v>8336</v>
      </c>
      <c r="R1782" t="s">
        <v>8337</v>
      </c>
      <c r="S1782" s="14">
        <f t="shared" si="111"/>
        <v>42493.600810185191</v>
      </c>
      <c r="T1782">
        <f t="shared" si="112"/>
        <v>2016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9"/>
        <v>26</v>
      </c>
      <c r="P1783">
        <f t="shared" si="110"/>
        <v>59.04</v>
      </c>
      <c r="Q1783" s="10" t="s">
        <v>8336</v>
      </c>
      <c r="R1783" t="s">
        <v>8337</v>
      </c>
      <c r="S1783" s="14">
        <f t="shared" si="111"/>
        <v>42597.617418981477</v>
      </c>
      <c r="T1783">
        <f t="shared" si="112"/>
        <v>2016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9"/>
        <v>15</v>
      </c>
      <c r="P1784">
        <f t="shared" si="110"/>
        <v>71.34</v>
      </c>
      <c r="Q1784" s="10" t="s">
        <v>8336</v>
      </c>
      <c r="R1784" t="s">
        <v>8337</v>
      </c>
      <c r="S1784" s="14">
        <f t="shared" si="111"/>
        <v>42388.575104166666</v>
      </c>
      <c r="T1784">
        <f t="shared" si="112"/>
        <v>2016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9"/>
        <v>24</v>
      </c>
      <c r="P1785">
        <f t="shared" si="110"/>
        <v>51.23</v>
      </c>
      <c r="Q1785" s="10" t="s">
        <v>8336</v>
      </c>
      <c r="R1785" t="s">
        <v>8337</v>
      </c>
      <c r="S1785" s="14">
        <f t="shared" si="111"/>
        <v>42115.949976851851</v>
      </c>
      <c r="T1785">
        <f t="shared" si="112"/>
        <v>2015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9"/>
        <v>40</v>
      </c>
      <c r="P1786">
        <f t="shared" si="110"/>
        <v>60.24</v>
      </c>
      <c r="Q1786" s="10" t="s">
        <v>8336</v>
      </c>
      <c r="R1786" t="s">
        <v>8337</v>
      </c>
      <c r="S1786" s="14">
        <f t="shared" si="111"/>
        <v>42003.655555555553</v>
      </c>
      <c r="T1786">
        <f t="shared" si="112"/>
        <v>2014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9"/>
        <v>20</v>
      </c>
      <c r="P1787">
        <f t="shared" si="110"/>
        <v>44.94</v>
      </c>
      <c r="Q1787" s="10" t="s">
        <v>8336</v>
      </c>
      <c r="R1787" t="s">
        <v>8337</v>
      </c>
      <c r="S1787" s="14">
        <f t="shared" si="111"/>
        <v>41897.134895833333</v>
      </c>
      <c r="T1787">
        <f t="shared" si="112"/>
        <v>2014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9"/>
        <v>48</v>
      </c>
      <c r="P1788">
        <f t="shared" si="110"/>
        <v>31.21</v>
      </c>
      <c r="Q1788" s="10" t="s">
        <v>8336</v>
      </c>
      <c r="R1788" t="s">
        <v>8337</v>
      </c>
      <c r="S1788" s="14">
        <f t="shared" si="111"/>
        <v>41958.550659722227</v>
      </c>
      <c r="T1788">
        <f t="shared" si="112"/>
        <v>2014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9"/>
        <v>15</v>
      </c>
      <c r="P1789">
        <f t="shared" si="110"/>
        <v>63.88</v>
      </c>
      <c r="Q1789" s="10" t="s">
        <v>8336</v>
      </c>
      <c r="R1789" t="s">
        <v>8337</v>
      </c>
      <c r="S1789" s="14">
        <f t="shared" si="111"/>
        <v>42068.65552083333</v>
      </c>
      <c r="T1789">
        <f t="shared" si="112"/>
        <v>2015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9"/>
        <v>1</v>
      </c>
      <c r="P1790">
        <f t="shared" si="110"/>
        <v>19</v>
      </c>
      <c r="Q1790" s="10" t="s">
        <v>8336</v>
      </c>
      <c r="R1790" t="s">
        <v>8337</v>
      </c>
      <c r="S1790" s="14">
        <f t="shared" si="111"/>
        <v>41913.94840277778</v>
      </c>
      <c r="T1790">
        <f t="shared" si="112"/>
        <v>2014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9"/>
        <v>1</v>
      </c>
      <c r="P1791">
        <f t="shared" si="110"/>
        <v>10</v>
      </c>
      <c r="Q1791" s="10" t="s">
        <v>8336</v>
      </c>
      <c r="R1791" t="s">
        <v>8337</v>
      </c>
      <c r="S1791" s="14">
        <f t="shared" si="111"/>
        <v>41956.250034722223</v>
      </c>
      <c r="T1791">
        <f t="shared" si="112"/>
        <v>2014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ref="O1792:O1855" si="113">ROUND(E1792/D1792*100,0)</f>
        <v>5</v>
      </c>
      <c r="P1792">
        <f t="shared" si="110"/>
        <v>109.07</v>
      </c>
      <c r="Q1792" s="10" t="s">
        <v>8336</v>
      </c>
      <c r="R1792" t="s">
        <v>8337</v>
      </c>
      <c r="S1792" s="14">
        <f t="shared" si="111"/>
        <v>42010.674513888895</v>
      </c>
      <c r="T1792">
        <f t="shared" si="112"/>
        <v>2015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13"/>
        <v>4</v>
      </c>
      <c r="P1793">
        <f t="shared" si="110"/>
        <v>26.75</v>
      </c>
      <c r="Q1793" s="10" t="s">
        <v>8336</v>
      </c>
      <c r="R1793" t="s">
        <v>8337</v>
      </c>
      <c r="S1793" s="14">
        <f t="shared" si="111"/>
        <v>41973.740335648152</v>
      </c>
      <c r="T1793">
        <f t="shared" si="112"/>
        <v>2014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13"/>
        <v>61</v>
      </c>
      <c r="P1794">
        <f t="shared" si="110"/>
        <v>109.94</v>
      </c>
      <c r="Q1794" s="10" t="s">
        <v>8336</v>
      </c>
      <c r="R1794" t="s">
        <v>8337</v>
      </c>
      <c r="S1794" s="14">
        <f t="shared" si="111"/>
        <v>42189.031041666662</v>
      </c>
      <c r="T1794">
        <f t="shared" si="112"/>
        <v>2015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3"/>
        <v>1</v>
      </c>
      <c r="P1795">
        <f t="shared" ref="P1795:P1858" si="114">ROUND(E1795/L1795,2)</f>
        <v>20</v>
      </c>
      <c r="Q1795" s="10" t="s">
        <v>8336</v>
      </c>
      <c r="R1795" t="s">
        <v>8337</v>
      </c>
      <c r="S1795" s="14">
        <f t="shared" ref="S1795:S1858" si="115">(((J1795/60)/60)/24)+DATE(1970,1,1)</f>
        <v>41940.89166666667</v>
      </c>
      <c r="T1795">
        <f t="shared" ref="T1795:T1858" si="116">YEAR(S1795)</f>
        <v>2014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3"/>
        <v>11</v>
      </c>
      <c r="P1796">
        <f t="shared" si="114"/>
        <v>55.39</v>
      </c>
      <c r="Q1796" s="10" t="s">
        <v>8336</v>
      </c>
      <c r="R1796" t="s">
        <v>8337</v>
      </c>
      <c r="S1796" s="14">
        <f t="shared" si="115"/>
        <v>42011.551180555558</v>
      </c>
      <c r="T1796">
        <f t="shared" si="116"/>
        <v>2015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3"/>
        <v>39</v>
      </c>
      <c r="P1797">
        <f t="shared" si="114"/>
        <v>133.9</v>
      </c>
      <c r="Q1797" s="10" t="s">
        <v>8336</v>
      </c>
      <c r="R1797" t="s">
        <v>8337</v>
      </c>
      <c r="S1797" s="14">
        <f t="shared" si="115"/>
        <v>42628.288668981477</v>
      </c>
      <c r="T1797">
        <f t="shared" si="116"/>
        <v>2016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3"/>
        <v>22</v>
      </c>
      <c r="P1798">
        <f t="shared" si="114"/>
        <v>48.72</v>
      </c>
      <c r="Q1798" s="10" t="s">
        <v>8336</v>
      </c>
      <c r="R1798" t="s">
        <v>8337</v>
      </c>
      <c r="S1798" s="14">
        <f t="shared" si="115"/>
        <v>42515.439421296294</v>
      </c>
      <c r="T1798">
        <f t="shared" si="116"/>
        <v>2016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3"/>
        <v>68</v>
      </c>
      <c r="P1799">
        <f t="shared" si="114"/>
        <v>48.25</v>
      </c>
      <c r="Q1799" s="10" t="s">
        <v>8336</v>
      </c>
      <c r="R1799" t="s">
        <v>8337</v>
      </c>
      <c r="S1799" s="14">
        <f t="shared" si="115"/>
        <v>42689.56931712963</v>
      </c>
      <c r="T1799">
        <f t="shared" si="116"/>
        <v>2016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3"/>
        <v>14</v>
      </c>
      <c r="P1800">
        <f t="shared" si="114"/>
        <v>58.97</v>
      </c>
      <c r="Q1800" s="10" t="s">
        <v>8336</v>
      </c>
      <c r="R1800" t="s">
        <v>8337</v>
      </c>
      <c r="S1800" s="14">
        <f t="shared" si="115"/>
        <v>42344.32677083333</v>
      </c>
      <c r="T1800">
        <f t="shared" si="116"/>
        <v>2015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3"/>
        <v>2</v>
      </c>
      <c r="P1801">
        <f t="shared" si="114"/>
        <v>11.64</v>
      </c>
      <c r="Q1801" s="10" t="s">
        <v>8336</v>
      </c>
      <c r="R1801" t="s">
        <v>8337</v>
      </c>
      <c r="S1801" s="14">
        <f t="shared" si="115"/>
        <v>41934.842685185184</v>
      </c>
      <c r="T1801">
        <f t="shared" si="116"/>
        <v>2014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3"/>
        <v>20</v>
      </c>
      <c r="P1802">
        <f t="shared" si="114"/>
        <v>83.72</v>
      </c>
      <c r="Q1802" s="10" t="s">
        <v>8336</v>
      </c>
      <c r="R1802" t="s">
        <v>8337</v>
      </c>
      <c r="S1802" s="14">
        <f t="shared" si="115"/>
        <v>42623.606134259258</v>
      </c>
      <c r="T1802">
        <f t="shared" si="116"/>
        <v>2016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3"/>
        <v>14</v>
      </c>
      <c r="P1803">
        <f t="shared" si="114"/>
        <v>63.65</v>
      </c>
      <c r="Q1803" s="10" t="s">
        <v>8336</v>
      </c>
      <c r="R1803" t="s">
        <v>8337</v>
      </c>
      <c r="S1803" s="14">
        <f t="shared" si="115"/>
        <v>42321.660509259258</v>
      </c>
      <c r="T1803">
        <f t="shared" si="116"/>
        <v>2015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3"/>
        <v>48</v>
      </c>
      <c r="P1804">
        <f t="shared" si="114"/>
        <v>94.28</v>
      </c>
      <c r="Q1804" s="10" t="s">
        <v>8336</v>
      </c>
      <c r="R1804" t="s">
        <v>8337</v>
      </c>
      <c r="S1804" s="14">
        <f t="shared" si="115"/>
        <v>42159.47256944445</v>
      </c>
      <c r="T1804">
        <f t="shared" si="116"/>
        <v>2015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3"/>
        <v>31</v>
      </c>
      <c r="P1805">
        <f t="shared" si="114"/>
        <v>71.87</v>
      </c>
      <c r="Q1805" s="10" t="s">
        <v>8336</v>
      </c>
      <c r="R1805" t="s">
        <v>8337</v>
      </c>
      <c r="S1805" s="14">
        <f t="shared" si="115"/>
        <v>42018.071550925932</v>
      </c>
      <c r="T1805">
        <f t="shared" si="116"/>
        <v>2015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3"/>
        <v>35</v>
      </c>
      <c r="P1806">
        <f t="shared" si="114"/>
        <v>104.85</v>
      </c>
      <c r="Q1806" s="10" t="s">
        <v>8336</v>
      </c>
      <c r="R1806" t="s">
        <v>8337</v>
      </c>
      <c r="S1806" s="14">
        <f t="shared" si="115"/>
        <v>42282.678287037037</v>
      </c>
      <c r="T1806">
        <f t="shared" si="116"/>
        <v>2015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3"/>
        <v>36</v>
      </c>
      <c r="P1807">
        <f t="shared" si="114"/>
        <v>67.14</v>
      </c>
      <c r="Q1807" s="10" t="s">
        <v>8336</v>
      </c>
      <c r="R1807" t="s">
        <v>8337</v>
      </c>
      <c r="S1807" s="14">
        <f t="shared" si="115"/>
        <v>42247.803912037038</v>
      </c>
      <c r="T1807">
        <f t="shared" si="116"/>
        <v>2015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3"/>
        <v>3</v>
      </c>
      <c r="P1808">
        <f t="shared" si="114"/>
        <v>73.88</v>
      </c>
      <c r="Q1808" s="10" t="s">
        <v>8336</v>
      </c>
      <c r="R1808" t="s">
        <v>8337</v>
      </c>
      <c r="S1808" s="14">
        <f t="shared" si="115"/>
        <v>41877.638298611113</v>
      </c>
      <c r="T1808">
        <f t="shared" si="116"/>
        <v>2014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3"/>
        <v>11</v>
      </c>
      <c r="P1809">
        <f t="shared" si="114"/>
        <v>69.13</v>
      </c>
      <c r="Q1809" s="10" t="s">
        <v>8336</v>
      </c>
      <c r="R1809" t="s">
        <v>8337</v>
      </c>
      <c r="S1809" s="14">
        <f t="shared" si="115"/>
        <v>41880.068437499998</v>
      </c>
      <c r="T1809">
        <f t="shared" si="116"/>
        <v>2014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3"/>
        <v>41</v>
      </c>
      <c r="P1810">
        <f t="shared" si="114"/>
        <v>120.77</v>
      </c>
      <c r="Q1810" s="10" t="s">
        <v>8336</v>
      </c>
      <c r="R1810" t="s">
        <v>8337</v>
      </c>
      <c r="S1810" s="14">
        <f t="shared" si="115"/>
        <v>42742.680902777778</v>
      </c>
      <c r="T1810">
        <f t="shared" si="116"/>
        <v>2017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3"/>
        <v>11</v>
      </c>
      <c r="P1811">
        <f t="shared" si="114"/>
        <v>42.22</v>
      </c>
      <c r="Q1811" s="10" t="s">
        <v>8336</v>
      </c>
      <c r="R1811" t="s">
        <v>8337</v>
      </c>
      <c r="S1811" s="14">
        <f t="shared" si="115"/>
        <v>42029.907858796301</v>
      </c>
      <c r="T1811">
        <f t="shared" si="116"/>
        <v>2015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3"/>
        <v>3</v>
      </c>
      <c r="P1812">
        <f t="shared" si="114"/>
        <v>7.5</v>
      </c>
      <c r="Q1812" s="10" t="s">
        <v>8336</v>
      </c>
      <c r="R1812" t="s">
        <v>8337</v>
      </c>
      <c r="S1812" s="14">
        <f t="shared" si="115"/>
        <v>41860.91002314815</v>
      </c>
      <c r="T1812">
        <f t="shared" si="116"/>
        <v>2014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3"/>
        <v>0</v>
      </c>
      <c r="P1813">
        <f t="shared" si="114"/>
        <v>1.54</v>
      </c>
      <c r="Q1813" s="10" t="s">
        <v>8336</v>
      </c>
      <c r="R1813" t="s">
        <v>8337</v>
      </c>
      <c r="S1813" s="14">
        <f t="shared" si="115"/>
        <v>41876.433680555558</v>
      </c>
      <c r="T1813">
        <f t="shared" si="116"/>
        <v>2014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3"/>
        <v>13</v>
      </c>
      <c r="P1814">
        <f t="shared" si="114"/>
        <v>37.61</v>
      </c>
      <c r="Q1814" s="10" t="s">
        <v>8336</v>
      </c>
      <c r="R1814" t="s">
        <v>8337</v>
      </c>
      <c r="S1814" s="14">
        <f t="shared" si="115"/>
        <v>42524.318703703699</v>
      </c>
      <c r="T1814">
        <f t="shared" si="116"/>
        <v>2016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3"/>
        <v>0</v>
      </c>
      <c r="P1815" t="e">
        <f t="shared" si="114"/>
        <v>#DIV/0!</v>
      </c>
      <c r="Q1815" s="10" t="s">
        <v>8336</v>
      </c>
      <c r="R1815" t="s">
        <v>8337</v>
      </c>
      <c r="S1815" s="14">
        <f t="shared" si="115"/>
        <v>41829.889027777775</v>
      </c>
      <c r="T1815">
        <f t="shared" si="116"/>
        <v>2014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3"/>
        <v>49</v>
      </c>
      <c r="P1816">
        <f t="shared" si="114"/>
        <v>42.16</v>
      </c>
      <c r="Q1816" s="10" t="s">
        <v>8336</v>
      </c>
      <c r="R1816" t="s">
        <v>8337</v>
      </c>
      <c r="S1816" s="14">
        <f t="shared" si="115"/>
        <v>42033.314074074078</v>
      </c>
      <c r="T1816">
        <f t="shared" si="116"/>
        <v>2015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3"/>
        <v>0</v>
      </c>
      <c r="P1817" t="e">
        <f t="shared" si="114"/>
        <v>#DIV/0!</v>
      </c>
      <c r="Q1817" s="10" t="s">
        <v>8336</v>
      </c>
      <c r="R1817" t="s">
        <v>8337</v>
      </c>
      <c r="S1817" s="14">
        <f t="shared" si="115"/>
        <v>42172.906678240746</v>
      </c>
      <c r="T1817">
        <f t="shared" si="116"/>
        <v>2015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3"/>
        <v>2</v>
      </c>
      <c r="P1818">
        <f t="shared" si="114"/>
        <v>84.83</v>
      </c>
      <c r="Q1818" s="10" t="s">
        <v>8336</v>
      </c>
      <c r="R1818" t="s">
        <v>8337</v>
      </c>
      <c r="S1818" s="14">
        <f t="shared" si="115"/>
        <v>42548.876192129625</v>
      </c>
      <c r="T1818">
        <f t="shared" si="116"/>
        <v>2016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3"/>
        <v>52</v>
      </c>
      <c r="P1819">
        <f t="shared" si="114"/>
        <v>94.19</v>
      </c>
      <c r="Q1819" s="10" t="s">
        <v>8336</v>
      </c>
      <c r="R1819" t="s">
        <v>8337</v>
      </c>
      <c r="S1819" s="14">
        <f t="shared" si="115"/>
        <v>42705.662118055552</v>
      </c>
      <c r="T1819">
        <f t="shared" si="116"/>
        <v>2016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3"/>
        <v>0</v>
      </c>
      <c r="P1820" t="e">
        <f t="shared" si="114"/>
        <v>#DIV/0!</v>
      </c>
      <c r="Q1820" s="10" t="s">
        <v>8336</v>
      </c>
      <c r="R1820" t="s">
        <v>8337</v>
      </c>
      <c r="S1820" s="14">
        <f t="shared" si="115"/>
        <v>42067.234375</v>
      </c>
      <c r="T1820">
        <f t="shared" si="116"/>
        <v>2015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3"/>
        <v>2</v>
      </c>
      <c r="P1821">
        <f t="shared" si="114"/>
        <v>6.25</v>
      </c>
      <c r="Q1821" s="10" t="s">
        <v>8336</v>
      </c>
      <c r="R1821" t="s">
        <v>8337</v>
      </c>
      <c r="S1821" s="14">
        <f t="shared" si="115"/>
        <v>41820.752268518518</v>
      </c>
      <c r="T1821">
        <f t="shared" si="116"/>
        <v>2014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3"/>
        <v>7</v>
      </c>
      <c r="P1822">
        <f t="shared" si="114"/>
        <v>213.38</v>
      </c>
      <c r="Q1822" s="10" t="s">
        <v>8336</v>
      </c>
      <c r="R1822" t="s">
        <v>8337</v>
      </c>
      <c r="S1822" s="14">
        <f t="shared" si="115"/>
        <v>42065.084375000006</v>
      </c>
      <c r="T1822">
        <f t="shared" si="116"/>
        <v>2015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3"/>
        <v>135</v>
      </c>
      <c r="P1823">
        <f t="shared" si="114"/>
        <v>59.16</v>
      </c>
      <c r="Q1823" s="10" t="s">
        <v>8323</v>
      </c>
      <c r="R1823" t="s">
        <v>8324</v>
      </c>
      <c r="S1823" s="14">
        <f t="shared" si="115"/>
        <v>40926.319062499999</v>
      </c>
      <c r="T1823">
        <f t="shared" si="116"/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3"/>
        <v>100</v>
      </c>
      <c r="P1824">
        <f t="shared" si="114"/>
        <v>27.27</v>
      </c>
      <c r="Q1824" s="10" t="s">
        <v>8323</v>
      </c>
      <c r="R1824" t="s">
        <v>8324</v>
      </c>
      <c r="S1824" s="14">
        <f t="shared" si="115"/>
        <v>41634.797013888885</v>
      </c>
      <c r="T1824">
        <f t="shared" si="116"/>
        <v>2013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3"/>
        <v>116</v>
      </c>
      <c r="P1825">
        <f t="shared" si="114"/>
        <v>24.58</v>
      </c>
      <c r="Q1825" s="10" t="s">
        <v>8323</v>
      </c>
      <c r="R1825" t="s">
        <v>8324</v>
      </c>
      <c r="S1825" s="14">
        <f t="shared" si="115"/>
        <v>41176.684907407405</v>
      </c>
      <c r="T1825">
        <f t="shared" si="116"/>
        <v>2012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3"/>
        <v>100</v>
      </c>
      <c r="P1826">
        <f t="shared" si="114"/>
        <v>75.05</v>
      </c>
      <c r="Q1826" s="10" t="s">
        <v>8323</v>
      </c>
      <c r="R1826" t="s">
        <v>8324</v>
      </c>
      <c r="S1826" s="14">
        <f t="shared" si="115"/>
        <v>41626.916284722225</v>
      </c>
      <c r="T1826">
        <f t="shared" si="116"/>
        <v>2013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3"/>
        <v>105</v>
      </c>
      <c r="P1827">
        <f t="shared" si="114"/>
        <v>42.02</v>
      </c>
      <c r="Q1827" s="10" t="s">
        <v>8323</v>
      </c>
      <c r="R1827" t="s">
        <v>8324</v>
      </c>
      <c r="S1827" s="14">
        <f t="shared" si="115"/>
        <v>41443.83452546296</v>
      </c>
      <c r="T1827">
        <f t="shared" si="116"/>
        <v>2013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3"/>
        <v>101</v>
      </c>
      <c r="P1828">
        <f t="shared" si="114"/>
        <v>53.16</v>
      </c>
      <c r="Q1828" s="10" t="s">
        <v>8323</v>
      </c>
      <c r="R1828" t="s">
        <v>8324</v>
      </c>
      <c r="S1828" s="14">
        <f t="shared" si="115"/>
        <v>41657.923807870371</v>
      </c>
      <c r="T1828">
        <f t="shared" si="116"/>
        <v>2014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3"/>
        <v>101</v>
      </c>
      <c r="P1829">
        <f t="shared" si="114"/>
        <v>83.89</v>
      </c>
      <c r="Q1829" s="10" t="s">
        <v>8323</v>
      </c>
      <c r="R1829" t="s">
        <v>8324</v>
      </c>
      <c r="S1829" s="14">
        <f t="shared" si="115"/>
        <v>40555.325937499998</v>
      </c>
      <c r="T1829">
        <f t="shared" si="116"/>
        <v>2011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3"/>
        <v>100</v>
      </c>
      <c r="P1830">
        <f t="shared" si="114"/>
        <v>417.33</v>
      </c>
      <c r="Q1830" s="10" t="s">
        <v>8323</v>
      </c>
      <c r="R1830" t="s">
        <v>8324</v>
      </c>
      <c r="S1830" s="14">
        <f t="shared" si="115"/>
        <v>41736.899652777778</v>
      </c>
      <c r="T1830">
        <f t="shared" si="116"/>
        <v>2014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3"/>
        <v>167</v>
      </c>
      <c r="P1831">
        <f t="shared" si="114"/>
        <v>75.77</v>
      </c>
      <c r="Q1831" s="10" t="s">
        <v>8323</v>
      </c>
      <c r="R1831" t="s">
        <v>8324</v>
      </c>
      <c r="S1831" s="14">
        <f t="shared" si="115"/>
        <v>40516.087627314817</v>
      </c>
      <c r="T1831">
        <f t="shared" si="116"/>
        <v>2010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3"/>
        <v>102</v>
      </c>
      <c r="P1832">
        <f t="shared" si="114"/>
        <v>67.39</v>
      </c>
      <c r="Q1832" s="10" t="s">
        <v>8323</v>
      </c>
      <c r="R1832" t="s">
        <v>8324</v>
      </c>
      <c r="S1832" s="14">
        <f t="shared" si="115"/>
        <v>41664.684108796297</v>
      </c>
      <c r="T1832">
        <f t="shared" si="116"/>
        <v>2014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3"/>
        <v>103</v>
      </c>
      <c r="P1833">
        <f t="shared" si="114"/>
        <v>73.569999999999993</v>
      </c>
      <c r="Q1833" s="10" t="s">
        <v>8323</v>
      </c>
      <c r="R1833" t="s">
        <v>8324</v>
      </c>
      <c r="S1833" s="14">
        <f t="shared" si="115"/>
        <v>41026.996099537035</v>
      </c>
      <c r="T1833">
        <f t="shared" si="116"/>
        <v>2012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3"/>
        <v>143</v>
      </c>
      <c r="P1834">
        <f t="shared" si="114"/>
        <v>25</v>
      </c>
      <c r="Q1834" s="10" t="s">
        <v>8323</v>
      </c>
      <c r="R1834" t="s">
        <v>8324</v>
      </c>
      <c r="S1834" s="14">
        <f t="shared" si="115"/>
        <v>40576.539664351854</v>
      </c>
      <c r="T1834">
        <f t="shared" si="116"/>
        <v>2011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3"/>
        <v>263</v>
      </c>
      <c r="P1835">
        <f t="shared" si="114"/>
        <v>42</v>
      </c>
      <c r="Q1835" s="10" t="s">
        <v>8323</v>
      </c>
      <c r="R1835" t="s">
        <v>8324</v>
      </c>
      <c r="S1835" s="14">
        <f t="shared" si="115"/>
        <v>41303.044016203705</v>
      </c>
      <c r="T1835">
        <f t="shared" si="116"/>
        <v>2013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3"/>
        <v>118</v>
      </c>
      <c r="P1836">
        <f t="shared" si="114"/>
        <v>131.16999999999999</v>
      </c>
      <c r="Q1836" s="10" t="s">
        <v>8323</v>
      </c>
      <c r="R1836" t="s">
        <v>8324</v>
      </c>
      <c r="S1836" s="14">
        <f t="shared" si="115"/>
        <v>41988.964062500003</v>
      </c>
      <c r="T1836">
        <f t="shared" si="116"/>
        <v>2014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3"/>
        <v>104</v>
      </c>
      <c r="P1837">
        <f t="shared" si="114"/>
        <v>47.27</v>
      </c>
      <c r="Q1837" s="10" t="s">
        <v>8323</v>
      </c>
      <c r="R1837" t="s">
        <v>8324</v>
      </c>
      <c r="S1837" s="14">
        <f t="shared" si="115"/>
        <v>42430.702210648145</v>
      </c>
      <c r="T1837">
        <f t="shared" si="116"/>
        <v>2016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3"/>
        <v>200</v>
      </c>
      <c r="P1838">
        <f t="shared" si="114"/>
        <v>182.13</v>
      </c>
      <c r="Q1838" s="10" t="s">
        <v>8323</v>
      </c>
      <c r="R1838" t="s">
        <v>8324</v>
      </c>
      <c r="S1838" s="14">
        <f t="shared" si="115"/>
        <v>41305.809363425928</v>
      </c>
      <c r="T1838">
        <f t="shared" si="116"/>
        <v>2013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3"/>
        <v>307</v>
      </c>
      <c r="P1839">
        <f t="shared" si="114"/>
        <v>61.37</v>
      </c>
      <c r="Q1839" s="10" t="s">
        <v>8323</v>
      </c>
      <c r="R1839" t="s">
        <v>8324</v>
      </c>
      <c r="S1839" s="14">
        <f t="shared" si="115"/>
        <v>40926.047858796301</v>
      </c>
      <c r="T1839">
        <f t="shared" si="116"/>
        <v>2012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3"/>
        <v>100</v>
      </c>
      <c r="P1840">
        <f t="shared" si="114"/>
        <v>35.770000000000003</v>
      </c>
      <c r="Q1840" s="10" t="s">
        <v>8323</v>
      </c>
      <c r="R1840" t="s">
        <v>8324</v>
      </c>
      <c r="S1840" s="14">
        <f t="shared" si="115"/>
        <v>40788.786539351851</v>
      </c>
      <c r="T1840">
        <f t="shared" si="116"/>
        <v>2011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3"/>
        <v>205</v>
      </c>
      <c r="P1841">
        <f t="shared" si="114"/>
        <v>45.62</v>
      </c>
      <c r="Q1841" s="10" t="s">
        <v>8323</v>
      </c>
      <c r="R1841" t="s">
        <v>8324</v>
      </c>
      <c r="S1841" s="14">
        <f t="shared" si="115"/>
        <v>42614.722013888888</v>
      </c>
      <c r="T1841">
        <f t="shared" si="116"/>
        <v>2016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3"/>
        <v>109</v>
      </c>
      <c r="P1842">
        <f t="shared" si="114"/>
        <v>75.38</v>
      </c>
      <c r="Q1842" s="10" t="s">
        <v>8323</v>
      </c>
      <c r="R1842" t="s">
        <v>8324</v>
      </c>
      <c r="S1842" s="14">
        <f t="shared" si="115"/>
        <v>41382.096180555556</v>
      </c>
      <c r="T1842">
        <f t="shared" si="116"/>
        <v>2013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3"/>
        <v>102</v>
      </c>
      <c r="P1843">
        <f t="shared" si="114"/>
        <v>50.88</v>
      </c>
      <c r="Q1843" s="10" t="s">
        <v>8323</v>
      </c>
      <c r="R1843" t="s">
        <v>8324</v>
      </c>
      <c r="S1843" s="14">
        <f t="shared" si="115"/>
        <v>41745.84542824074</v>
      </c>
      <c r="T1843">
        <f t="shared" si="116"/>
        <v>2014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3"/>
        <v>125</v>
      </c>
      <c r="P1844">
        <f t="shared" si="114"/>
        <v>119.29</v>
      </c>
      <c r="Q1844" s="10" t="s">
        <v>8323</v>
      </c>
      <c r="R1844" t="s">
        <v>8324</v>
      </c>
      <c r="S1844" s="14">
        <f t="shared" si="115"/>
        <v>42031.631724537037</v>
      </c>
      <c r="T1844">
        <f t="shared" si="116"/>
        <v>2015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3"/>
        <v>124</v>
      </c>
      <c r="P1845">
        <f t="shared" si="114"/>
        <v>92.54</v>
      </c>
      <c r="Q1845" s="10" t="s">
        <v>8323</v>
      </c>
      <c r="R1845" t="s">
        <v>8324</v>
      </c>
      <c r="S1845" s="14">
        <f t="shared" si="115"/>
        <v>40564.994837962964</v>
      </c>
      <c r="T1845">
        <f t="shared" si="116"/>
        <v>2011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3"/>
        <v>101</v>
      </c>
      <c r="P1846">
        <f t="shared" si="114"/>
        <v>76.05</v>
      </c>
      <c r="Q1846" s="10" t="s">
        <v>8323</v>
      </c>
      <c r="R1846" t="s">
        <v>8324</v>
      </c>
      <c r="S1846" s="14">
        <f t="shared" si="115"/>
        <v>40666.973541666666</v>
      </c>
      <c r="T1846">
        <f t="shared" si="116"/>
        <v>2011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3"/>
        <v>100</v>
      </c>
      <c r="P1847">
        <f t="shared" si="114"/>
        <v>52.63</v>
      </c>
      <c r="Q1847" s="10" t="s">
        <v>8323</v>
      </c>
      <c r="R1847" t="s">
        <v>8324</v>
      </c>
      <c r="S1847" s="14">
        <f t="shared" si="115"/>
        <v>42523.333310185189</v>
      </c>
      <c r="T1847">
        <f t="shared" si="116"/>
        <v>2016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3"/>
        <v>138</v>
      </c>
      <c r="P1848">
        <f t="shared" si="114"/>
        <v>98.99</v>
      </c>
      <c r="Q1848" s="10" t="s">
        <v>8323</v>
      </c>
      <c r="R1848" t="s">
        <v>8324</v>
      </c>
      <c r="S1848" s="14">
        <f t="shared" si="115"/>
        <v>41228.650196759263</v>
      </c>
      <c r="T1848">
        <f t="shared" si="116"/>
        <v>2012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3"/>
        <v>121</v>
      </c>
      <c r="P1849">
        <f t="shared" si="114"/>
        <v>79.53</v>
      </c>
      <c r="Q1849" s="10" t="s">
        <v>8323</v>
      </c>
      <c r="R1849" t="s">
        <v>8324</v>
      </c>
      <c r="S1849" s="14">
        <f t="shared" si="115"/>
        <v>42094.236481481479</v>
      </c>
      <c r="T1849">
        <f t="shared" si="116"/>
        <v>2015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3"/>
        <v>107</v>
      </c>
      <c r="P1850">
        <f t="shared" si="114"/>
        <v>134.21</v>
      </c>
      <c r="Q1850" s="10" t="s">
        <v>8323</v>
      </c>
      <c r="R1850" t="s">
        <v>8324</v>
      </c>
      <c r="S1850" s="14">
        <f t="shared" si="115"/>
        <v>40691.788055555553</v>
      </c>
      <c r="T1850">
        <f t="shared" si="116"/>
        <v>2011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3"/>
        <v>100</v>
      </c>
      <c r="P1851">
        <f t="shared" si="114"/>
        <v>37.630000000000003</v>
      </c>
      <c r="Q1851" s="10" t="s">
        <v>8323</v>
      </c>
      <c r="R1851" t="s">
        <v>8324</v>
      </c>
      <c r="S1851" s="14">
        <f t="shared" si="115"/>
        <v>41169.845590277779</v>
      </c>
      <c r="T1851">
        <f t="shared" si="116"/>
        <v>2012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3"/>
        <v>102</v>
      </c>
      <c r="P1852">
        <f t="shared" si="114"/>
        <v>51.04</v>
      </c>
      <c r="Q1852" s="10" t="s">
        <v>8323</v>
      </c>
      <c r="R1852" t="s">
        <v>8324</v>
      </c>
      <c r="S1852" s="14">
        <f t="shared" si="115"/>
        <v>41800.959490740745</v>
      </c>
      <c r="T1852">
        <f t="shared" si="116"/>
        <v>2014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3"/>
        <v>100</v>
      </c>
      <c r="P1853">
        <f t="shared" si="114"/>
        <v>50.04</v>
      </c>
      <c r="Q1853" s="10" t="s">
        <v>8323</v>
      </c>
      <c r="R1853" t="s">
        <v>8324</v>
      </c>
      <c r="S1853" s="14">
        <f t="shared" si="115"/>
        <v>41827.906689814816</v>
      </c>
      <c r="T1853">
        <f t="shared" si="116"/>
        <v>2014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3"/>
        <v>117</v>
      </c>
      <c r="P1854">
        <f t="shared" si="114"/>
        <v>133.93</v>
      </c>
      <c r="Q1854" s="10" t="s">
        <v>8323</v>
      </c>
      <c r="R1854" t="s">
        <v>8324</v>
      </c>
      <c r="S1854" s="14">
        <f t="shared" si="115"/>
        <v>42081.77143518519</v>
      </c>
      <c r="T1854">
        <f t="shared" si="116"/>
        <v>2015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3"/>
        <v>102</v>
      </c>
      <c r="P1855">
        <f t="shared" si="114"/>
        <v>58.21</v>
      </c>
      <c r="Q1855" s="10" t="s">
        <v>8323</v>
      </c>
      <c r="R1855" t="s">
        <v>8324</v>
      </c>
      <c r="S1855" s="14">
        <f t="shared" si="115"/>
        <v>41177.060381944444</v>
      </c>
      <c r="T1855">
        <f t="shared" si="116"/>
        <v>2012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ref="O1856:O1919" si="117">ROUND(E1856/D1856*100,0)</f>
        <v>102</v>
      </c>
      <c r="P1856">
        <f t="shared" si="114"/>
        <v>88.04</v>
      </c>
      <c r="Q1856" s="10" t="s">
        <v>8323</v>
      </c>
      <c r="R1856" t="s">
        <v>8324</v>
      </c>
      <c r="S1856" s="14">
        <f t="shared" si="115"/>
        <v>41388.021261574075</v>
      </c>
      <c r="T1856">
        <f t="shared" si="116"/>
        <v>2013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7"/>
        <v>154</v>
      </c>
      <c r="P1857">
        <f t="shared" si="114"/>
        <v>70.58</v>
      </c>
      <c r="Q1857" s="10" t="s">
        <v>8323</v>
      </c>
      <c r="R1857" t="s">
        <v>8324</v>
      </c>
      <c r="S1857" s="14">
        <f t="shared" si="115"/>
        <v>41600.538657407407</v>
      </c>
      <c r="T1857">
        <f t="shared" si="116"/>
        <v>2013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7"/>
        <v>101</v>
      </c>
      <c r="P1858">
        <f t="shared" si="114"/>
        <v>53.29</v>
      </c>
      <c r="Q1858" s="10" t="s">
        <v>8323</v>
      </c>
      <c r="R1858" t="s">
        <v>8324</v>
      </c>
      <c r="S1858" s="14">
        <f t="shared" si="115"/>
        <v>41817.854999999996</v>
      </c>
      <c r="T1858">
        <f t="shared" si="116"/>
        <v>2014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7"/>
        <v>100</v>
      </c>
      <c r="P1859">
        <f t="shared" ref="P1859:P1922" si="118">ROUND(E1859/L1859,2)</f>
        <v>136.36000000000001</v>
      </c>
      <c r="Q1859" s="10" t="s">
        <v>8323</v>
      </c>
      <c r="R1859" t="s">
        <v>8324</v>
      </c>
      <c r="S1859" s="14">
        <f t="shared" ref="S1859:S1922" si="119">(((J1859/60)/60)/24)+DATE(1970,1,1)</f>
        <v>41864.76866898148</v>
      </c>
      <c r="T1859">
        <f t="shared" ref="T1859:T1922" si="120">YEAR(S1859)</f>
        <v>2014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7"/>
        <v>109</v>
      </c>
      <c r="P1860">
        <f t="shared" si="118"/>
        <v>40.549999999999997</v>
      </c>
      <c r="Q1860" s="10" t="s">
        <v>8323</v>
      </c>
      <c r="R1860" t="s">
        <v>8324</v>
      </c>
      <c r="S1860" s="14">
        <f t="shared" si="119"/>
        <v>40833.200474537036</v>
      </c>
      <c r="T1860">
        <f t="shared" si="120"/>
        <v>2011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7"/>
        <v>132</v>
      </c>
      <c r="P1861">
        <f t="shared" si="118"/>
        <v>70.63</v>
      </c>
      <c r="Q1861" s="10" t="s">
        <v>8323</v>
      </c>
      <c r="R1861" t="s">
        <v>8324</v>
      </c>
      <c r="S1861" s="14">
        <f t="shared" si="119"/>
        <v>40778.770011574074</v>
      </c>
      <c r="T1861">
        <f t="shared" si="120"/>
        <v>2011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7"/>
        <v>133</v>
      </c>
      <c r="P1862">
        <f t="shared" si="118"/>
        <v>52.68</v>
      </c>
      <c r="Q1862" s="10" t="s">
        <v>8323</v>
      </c>
      <c r="R1862" t="s">
        <v>8324</v>
      </c>
      <c r="S1862" s="14">
        <f t="shared" si="119"/>
        <v>41655.709305555552</v>
      </c>
      <c r="T1862">
        <f t="shared" si="120"/>
        <v>2014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7"/>
        <v>0</v>
      </c>
      <c r="P1863" t="e">
        <f t="shared" si="118"/>
        <v>#DIV/0!</v>
      </c>
      <c r="Q1863" s="10" t="s">
        <v>8331</v>
      </c>
      <c r="R1863" t="s">
        <v>8333</v>
      </c>
      <c r="S1863" s="14">
        <f t="shared" si="119"/>
        <v>42000.300243055557</v>
      </c>
      <c r="T1863">
        <f t="shared" si="120"/>
        <v>2014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7"/>
        <v>8</v>
      </c>
      <c r="P1864">
        <f t="shared" si="118"/>
        <v>90.94</v>
      </c>
      <c r="Q1864" s="10" t="s">
        <v>8331</v>
      </c>
      <c r="R1864" t="s">
        <v>8333</v>
      </c>
      <c r="S1864" s="14">
        <f t="shared" si="119"/>
        <v>42755.492754629624</v>
      </c>
      <c r="T1864">
        <f t="shared" si="120"/>
        <v>2017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7"/>
        <v>0</v>
      </c>
      <c r="P1865">
        <f t="shared" si="118"/>
        <v>5</v>
      </c>
      <c r="Q1865" s="10" t="s">
        <v>8331</v>
      </c>
      <c r="R1865" t="s">
        <v>8333</v>
      </c>
      <c r="S1865" s="14">
        <f t="shared" si="119"/>
        <v>41772.797280092593</v>
      </c>
      <c r="T1865">
        <f t="shared" si="120"/>
        <v>2014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7"/>
        <v>43</v>
      </c>
      <c r="P1866">
        <f t="shared" si="118"/>
        <v>58.08</v>
      </c>
      <c r="Q1866" s="10" t="s">
        <v>8331</v>
      </c>
      <c r="R1866" t="s">
        <v>8333</v>
      </c>
      <c r="S1866" s="14">
        <f t="shared" si="119"/>
        <v>41733.716435185182</v>
      </c>
      <c r="T1866">
        <f t="shared" si="120"/>
        <v>2014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7"/>
        <v>0</v>
      </c>
      <c r="P1867">
        <f t="shared" si="118"/>
        <v>2</v>
      </c>
      <c r="Q1867" s="10" t="s">
        <v>8331</v>
      </c>
      <c r="R1867" t="s">
        <v>8333</v>
      </c>
      <c r="S1867" s="14">
        <f t="shared" si="119"/>
        <v>42645.367442129631</v>
      </c>
      <c r="T1867">
        <f t="shared" si="120"/>
        <v>2016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7"/>
        <v>1</v>
      </c>
      <c r="P1868">
        <f t="shared" si="118"/>
        <v>62.5</v>
      </c>
      <c r="Q1868" s="10" t="s">
        <v>8331</v>
      </c>
      <c r="R1868" t="s">
        <v>8333</v>
      </c>
      <c r="S1868" s="14">
        <f t="shared" si="119"/>
        <v>42742.246493055558</v>
      </c>
      <c r="T1868">
        <f t="shared" si="120"/>
        <v>2017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7"/>
        <v>0</v>
      </c>
      <c r="P1869">
        <f t="shared" si="118"/>
        <v>10</v>
      </c>
      <c r="Q1869" s="10" t="s">
        <v>8331</v>
      </c>
      <c r="R1869" t="s">
        <v>8333</v>
      </c>
      <c r="S1869" s="14">
        <f t="shared" si="119"/>
        <v>42649.924907407403</v>
      </c>
      <c r="T1869">
        <f t="shared" si="120"/>
        <v>2016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7"/>
        <v>5</v>
      </c>
      <c r="P1870">
        <f t="shared" si="118"/>
        <v>71.59</v>
      </c>
      <c r="Q1870" s="10" t="s">
        <v>8331</v>
      </c>
      <c r="R1870" t="s">
        <v>8333</v>
      </c>
      <c r="S1870" s="14">
        <f t="shared" si="119"/>
        <v>42328.779224537036</v>
      </c>
      <c r="T1870">
        <f t="shared" si="120"/>
        <v>2015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7"/>
        <v>0</v>
      </c>
      <c r="P1871" t="e">
        <f t="shared" si="118"/>
        <v>#DIV/0!</v>
      </c>
      <c r="Q1871" s="10" t="s">
        <v>8331</v>
      </c>
      <c r="R1871" t="s">
        <v>8333</v>
      </c>
      <c r="S1871" s="14">
        <f t="shared" si="119"/>
        <v>42709.002881944441</v>
      </c>
      <c r="T1871">
        <f t="shared" si="120"/>
        <v>2016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7"/>
        <v>10</v>
      </c>
      <c r="P1872">
        <f t="shared" si="118"/>
        <v>32.82</v>
      </c>
      <c r="Q1872" s="10" t="s">
        <v>8331</v>
      </c>
      <c r="R1872" t="s">
        <v>8333</v>
      </c>
      <c r="S1872" s="14">
        <f t="shared" si="119"/>
        <v>42371.355729166666</v>
      </c>
      <c r="T1872">
        <f t="shared" si="120"/>
        <v>2016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7"/>
        <v>72</v>
      </c>
      <c r="P1873">
        <f t="shared" si="118"/>
        <v>49.12</v>
      </c>
      <c r="Q1873" s="10" t="s">
        <v>8331</v>
      </c>
      <c r="R1873" t="s">
        <v>8333</v>
      </c>
      <c r="S1873" s="14">
        <f t="shared" si="119"/>
        <v>41923.783576388887</v>
      </c>
      <c r="T1873">
        <f t="shared" si="120"/>
        <v>2014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7"/>
        <v>1</v>
      </c>
      <c r="P1874">
        <f t="shared" si="118"/>
        <v>16.309999999999999</v>
      </c>
      <c r="Q1874" s="10" t="s">
        <v>8331</v>
      </c>
      <c r="R1874" t="s">
        <v>8333</v>
      </c>
      <c r="S1874" s="14">
        <f t="shared" si="119"/>
        <v>42155.129652777774</v>
      </c>
      <c r="T1874">
        <f t="shared" si="120"/>
        <v>2015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7"/>
        <v>0</v>
      </c>
      <c r="P1875">
        <f t="shared" si="118"/>
        <v>18</v>
      </c>
      <c r="Q1875" s="10" t="s">
        <v>8331</v>
      </c>
      <c r="R1875" t="s">
        <v>8333</v>
      </c>
      <c r="S1875" s="14">
        <f t="shared" si="119"/>
        <v>42164.615856481483</v>
      </c>
      <c r="T1875">
        <f t="shared" si="120"/>
        <v>2015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7"/>
        <v>0</v>
      </c>
      <c r="P1876">
        <f t="shared" si="118"/>
        <v>13</v>
      </c>
      <c r="Q1876" s="10" t="s">
        <v>8331</v>
      </c>
      <c r="R1876" t="s">
        <v>8333</v>
      </c>
      <c r="S1876" s="14">
        <f t="shared" si="119"/>
        <v>42529.969131944439</v>
      </c>
      <c r="T1876">
        <f t="shared" si="120"/>
        <v>2016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7"/>
        <v>1</v>
      </c>
      <c r="P1877">
        <f t="shared" si="118"/>
        <v>17</v>
      </c>
      <c r="Q1877" s="10" t="s">
        <v>8331</v>
      </c>
      <c r="R1877" t="s">
        <v>8333</v>
      </c>
      <c r="S1877" s="14">
        <f t="shared" si="119"/>
        <v>42528.899398148147</v>
      </c>
      <c r="T1877">
        <f t="shared" si="120"/>
        <v>2016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7"/>
        <v>0</v>
      </c>
      <c r="P1878" t="e">
        <f t="shared" si="118"/>
        <v>#DIV/0!</v>
      </c>
      <c r="Q1878" s="10" t="s">
        <v>8331</v>
      </c>
      <c r="R1878" t="s">
        <v>8333</v>
      </c>
      <c r="S1878" s="14">
        <f t="shared" si="119"/>
        <v>41776.284780092588</v>
      </c>
      <c r="T1878">
        <f t="shared" si="120"/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7"/>
        <v>0</v>
      </c>
      <c r="P1879" t="e">
        <f t="shared" si="118"/>
        <v>#DIV/0!</v>
      </c>
      <c r="Q1879" s="10" t="s">
        <v>8331</v>
      </c>
      <c r="R1879" t="s">
        <v>8333</v>
      </c>
      <c r="S1879" s="14">
        <f t="shared" si="119"/>
        <v>42035.029224537036</v>
      </c>
      <c r="T1879">
        <f t="shared" si="120"/>
        <v>2015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7"/>
        <v>0</v>
      </c>
      <c r="P1880" t="e">
        <f t="shared" si="118"/>
        <v>#DIV/0!</v>
      </c>
      <c r="Q1880" s="10" t="s">
        <v>8331</v>
      </c>
      <c r="R1880" t="s">
        <v>8333</v>
      </c>
      <c r="S1880" s="14">
        <f t="shared" si="119"/>
        <v>41773.008738425924</v>
      </c>
      <c r="T1880">
        <f t="shared" si="120"/>
        <v>2014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7"/>
        <v>0</v>
      </c>
      <c r="P1881">
        <f t="shared" si="118"/>
        <v>3</v>
      </c>
      <c r="Q1881" s="10" t="s">
        <v>8331</v>
      </c>
      <c r="R1881" t="s">
        <v>8333</v>
      </c>
      <c r="S1881" s="14">
        <f t="shared" si="119"/>
        <v>42413.649641203709</v>
      </c>
      <c r="T1881">
        <f t="shared" si="120"/>
        <v>2016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7"/>
        <v>20</v>
      </c>
      <c r="P1882">
        <f t="shared" si="118"/>
        <v>41.83</v>
      </c>
      <c r="Q1882" s="10" t="s">
        <v>8331</v>
      </c>
      <c r="R1882" t="s">
        <v>8333</v>
      </c>
      <c r="S1882" s="14">
        <f t="shared" si="119"/>
        <v>42430.566898148143</v>
      </c>
      <c r="T1882">
        <f t="shared" si="120"/>
        <v>2016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7"/>
        <v>173</v>
      </c>
      <c r="P1883">
        <f t="shared" si="118"/>
        <v>49.34</v>
      </c>
      <c r="Q1883" s="10" t="s">
        <v>8323</v>
      </c>
      <c r="R1883" t="s">
        <v>8327</v>
      </c>
      <c r="S1883" s="14">
        <f t="shared" si="119"/>
        <v>42043.152650462958</v>
      </c>
      <c r="T1883">
        <f t="shared" si="120"/>
        <v>2015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7"/>
        <v>101</v>
      </c>
      <c r="P1884">
        <f t="shared" si="118"/>
        <v>41.73</v>
      </c>
      <c r="Q1884" s="10" t="s">
        <v>8323</v>
      </c>
      <c r="R1884" t="s">
        <v>8327</v>
      </c>
      <c r="S1884" s="14">
        <f t="shared" si="119"/>
        <v>41067.949212962965</v>
      </c>
      <c r="T1884">
        <f t="shared" si="120"/>
        <v>2012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7"/>
        <v>105</v>
      </c>
      <c r="P1885">
        <f t="shared" si="118"/>
        <v>32.72</v>
      </c>
      <c r="Q1885" s="10" t="s">
        <v>8323</v>
      </c>
      <c r="R1885" t="s">
        <v>8327</v>
      </c>
      <c r="S1885" s="14">
        <f t="shared" si="119"/>
        <v>40977.948009259257</v>
      </c>
      <c r="T1885">
        <f t="shared" si="120"/>
        <v>2012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7"/>
        <v>135</v>
      </c>
      <c r="P1886">
        <f t="shared" si="118"/>
        <v>51.96</v>
      </c>
      <c r="Q1886" s="10" t="s">
        <v>8323</v>
      </c>
      <c r="R1886" t="s">
        <v>8327</v>
      </c>
      <c r="S1886" s="14">
        <f t="shared" si="119"/>
        <v>41205.198321759257</v>
      </c>
      <c r="T1886">
        <f t="shared" si="120"/>
        <v>2012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7"/>
        <v>116</v>
      </c>
      <c r="P1887">
        <f t="shared" si="118"/>
        <v>50.69</v>
      </c>
      <c r="Q1887" s="10" t="s">
        <v>8323</v>
      </c>
      <c r="R1887" t="s">
        <v>8327</v>
      </c>
      <c r="S1887" s="14">
        <f t="shared" si="119"/>
        <v>41099.093865740739</v>
      </c>
      <c r="T1887">
        <f t="shared" si="120"/>
        <v>2012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7"/>
        <v>102</v>
      </c>
      <c r="P1888">
        <f t="shared" si="118"/>
        <v>42.24</v>
      </c>
      <c r="Q1888" s="10" t="s">
        <v>8323</v>
      </c>
      <c r="R1888" t="s">
        <v>8327</v>
      </c>
      <c r="S1888" s="14">
        <f t="shared" si="119"/>
        <v>41925.906689814816</v>
      </c>
      <c r="T1888">
        <f t="shared" si="120"/>
        <v>2014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7"/>
        <v>111</v>
      </c>
      <c r="P1889">
        <f t="shared" si="118"/>
        <v>416.88</v>
      </c>
      <c r="Q1889" s="10" t="s">
        <v>8323</v>
      </c>
      <c r="R1889" t="s">
        <v>8327</v>
      </c>
      <c r="S1889" s="14">
        <f t="shared" si="119"/>
        <v>42323.800138888888</v>
      </c>
      <c r="T1889">
        <f t="shared" si="120"/>
        <v>2015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7"/>
        <v>166</v>
      </c>
      <c r="P1890">
        <f t="shared" si="118"/>
        <v>46.65</v>
      </c>
      <c r="Q1890" s="10" t="s">
        <v>8323</v>
      </c>
      <c r="R1890" t="s">
        <v>8327</v>
      </c>
      <c r="S1890" s="14">
        <f t="shared" si="119"/>
        <v>40299.239953703705</v>
      </c>
      <c r="T1890">
        <f t="shared" si="120"/>
        <v>2010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7"/>
        <v>107</v>
      </c>
      <c r="P1891">
        <f t="shared" si="118"/>
        <v>48.45</v>
      </c>
      <c r="Q1891" s="10" t="s">
        <v>8323</v>
      </c>
      <c r="R1891" t="s">
        <v>8327</v>
      </c>
      <c r="S1891" s="14">
        <f t="shared" si="119"/>
        <v>41299.793356481481</v>
      </c>
      <c r="T1891">
        <f t="shared" si="120"/>
        <v>2013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7"/>
        <v>145</v>
      </c>
      <c r="P1892">
        <f t="shared" si="118"/>
        <v>70.53</v>
      </c>
      <c r="Q1892" s="10" t="s">
        <v>8323</v>
      </c>
      <c r="R1892" t="s">
        <v>8327</v>
      </c>
      <c r="S1892" s="14">
        <f t="shared" si="119"/>
        <v>41228.786203703705</v>
      </c>
      <c r="T1892">
        <f t="shared" si="120"/>
        <v>2012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7"/>
        <v>106</v>
      </c>
      <c r="P1893">
        <f t="shared" si="118"/>
        <v>87.96</v>
      </c>
      <c r="Q1893" s="10" t="s">
        <v>8323</v>
      </c>
      <c r="R1893" t="s">
        <v>8327</v>
      </c>
      <c r="S1893" s="14">
        <f t="shared" si="119"/>
        <v>40335.798078703701</v>
      </c>
      <c r="T1893">
        <f t="shared" si="120"/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7"/>
        <v>137</v>
      </c>
      <c r="P1894">
        <f t="shared" si="118"/>
        <v>26.27</v>
      </c>
      <c r="Q1894" s="10" t="s">
        <v>8323</v>
      </c>
      <c r="R1894" t="s">
        <v>8327</v>
      </c>
      <c r="S1894" s="14">
        <f t="shared" si="119"/>
        <v>40671.637511574074</v>
      </c>
      <c r="T1894">
        <f t="shared" si="120"/>
        <v>2011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7"/>
        <v>104</v>
      </c>
      <c r="P1895">
        <f t="shared" si="118"/>
        <v>57.78</v>
      </c>
      <c r="Q1895" s="10" t="s">
        <v>8323</v>
      </c>
      <c r="R1895" t="s">
        <v>8327</v>
      </c>
      <c r="S1895" s="14">
        <f t="shared" si="119"/>
        <v>40632.94195601852</v>
      </c>
      <c r="T1895">
        <f t="shared" si="120"/>
        <v>2011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7"/>
        <v>115</v>
      </c>
      <c r="P1896">
        <f t="shared" si="118"/>
        <v>57.25</v>
      </c>
      <c r="Q1896" s="10" t="s">
        <v>8323</v>
      </c>
      <c r="R1896" t="s">
        <v>8327</v>
      </c>
      <c r="S1896" s="14">
        <f t="shared" si="119"/>
        <v>40920.904895833337</v>
      </c>
      <c r="T1896">
        <f t="shared" si="120"/>
        <v>2012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7"/>
        <v>102</v>
      </c>
      <c r="P1897">
        <f t="shared" si="118"/>
        <v>196.34</v>
      </c>
      <c r="Q1897" s="10" t="s">
        <v>8323</v>
      </c>
      <c r="R1897" t="s">
        <v>8327</v>
      </c>
      <c r="S1897" s="14">
        <f t="shared" si="119"/>
        <v>42267.746782407412</v>
      </c>
      <c r="T1897">
        <f t="shared" si="120"/>
        <v>2015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7"/>
        <v>124</v>
      </c>
      <c r="P1898">
        <f t="shared" si="118"/>
        <v>43</v>
      </c>
      <c r="Q1898" s="10" t="s">
        <v>8323</v>
      </c>
      <c r="R1898" t="s">
        <v>8327</v>
      </c>
      <c r="S1898" s="14">
        <f t="shared" si="119"/>
        <v>40981.710243055553</v>
      </c>
      <c r="T1898">
        <f t="shared" si="120"/>
        <v>2012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7"/>
        <v>102</v>
      </c>
      <c r="P1899">
        <f t="shared" si="118"/>
        <v>35.549999999999997</v>
      </c>
      <c r="Q1899" s="10" t="s">
        <v>8323</v>
      </c>
      <c r="R1899" t="s">
        <v>8327</v>
      </c>
      <c r="S1899" s="14">
        <f t="shared" si="119"/>
        <v>41680.583402777782</v>
      </c>
      <c r="T1899">
        <f t="shared" si="120"/>
        <v>2014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7"/>
        <v>145</v>
      </c>
      <c r="P1900">
        <f t="shared" si="118"/>
        <v>68.81</v>
      </c>
      <c r="Q1900" s="10" t="s">
        <v>8323</v>
      </c>
      <c r="R1900" t="s">
        <v>8327</v>
      </c>
      <c r="S1900" s="14">
        <f t="shared" si="119"/>
        <v>42366.192974537036</v>
      </c>
      <c r="T1900">
        <f t="shared" si="120"/>
        <v>2015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7"/>
        <v>133</v>
      </c>
      <c r="P1901">
        <f t="shared" si="118"/>
        <v>28.57</v>
      </c>
      <c r="Q1901" s="10" t="s">
        <v>8323</v>
      </c>
      <c r="R1901" t="s">
        <v>8327</v>
      </c>
      <c r="S1901" s="14">
        <f t="shared" si="119"/>
        <v>42058.941736111112</v>
      </c>
      <c r="T1901">
        <f t="shared" si="120"/>
        <v>2015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7"/>
        <v>109</v>
      </c>
      <c r="P1902">
        <f t="shared" si="118"/>
        <v>50.63</v>
      </c>
      <c r="Q1902" s="10" t="s">
        <v>8323</v>
      </c>
      <c r="R1902" t="s">
        <v>8327</v>
      </c>
      <c r="S1902" s="14">
        <f t="shared" si="119"/>
        <v>41160.871886574074</v>
      </c>
      <c r="T1902">
        <f t="shared" si="120"/>
        <v>2012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7"/>
        <v>3</v>
      </c>
      <c r="P1903">
        <f t="shared" si="118"/>
        <v>106.8</v>
      </c>
      <c r="Q1903" s="10" t="s">
        <v>8317</v>
      </c>
      <c r="R1903" t="s">
        <v>8346</v>
      </c>
      <c r="S1903" s="14">
        <f t="shared" si="119"/>
        <v>42116.54315972222</v>
      </c>
      <c r="T1903">
        <f t="shared" si="120"/>
        <v>2015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7"/>
        <v>1</v>
      </c>
      <c r="P1904">
        <f t="shared" si="118"/>
        <v>4</v>
      </c>
      <c r="Q1904" s="10" t="s">
        <v>8317</v>
      </c>
      <c r="R1904" t="s">
        <v>8346</v>
      </c>
      <c r="S1904" s="14">
        <f t="shared" si="119"/>
        <v>42037.789895833332</v>
      </c>
      <c r="T1904">
        <f t="shared" si="120"/>
        <v>2015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7"/>
        <v>47</v>
      </c>
      <c r="P1905">
        <f t="shared" si="118"/>
        <v>34.1</v>
      </c>
      <c r="Q1905" s="10" t="s">
        <v>8317</v>
      </c>
      <c r="R1905" t="s">
        <v>8346</v>
      </c>
      <c r="S1905" s="14">
        <f t="shared" si="119"/>
        <v>42702.770729166667</v>
      </c>
      <c r="T1905">
        <f t="shared" si="120"/>
        <v>2016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7"/>
        <v>0</v>
      </c>
      <c r="P1906">
        <f t="shared" si="118"/>
        <v>25</v>
      </c>
      <c r="Q1906" s="10" t="s">
        <v>8317</v>
      </c>
      <c r="R1906" t="s">
        <v>8346</v>
      </c>
      <c r="S1906" s="14">
        <f t="shared" si="119"/>
        <v>42326.685428240744</v>
      </c>
      <c r="T1906">
        <f t="shared" si="120"/>
        <v>2015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7"/>
        <v>0</v>
      </c>
      <c r="P1907">
        <f t="shared" si="118"/>
        <v>10.5</v>
      </c>
      <c r="Q1907" s="10" t="s">
        <v>8317</v>
      </c>
      <c r="R1907" t="s">
        <v>8346</v>
      </c>
      <c r="S1907" s="14">
        <f t="shared" si="119"/>
        <v>41859.925856481481</v>
      </c>
      <c r="T1907">
        <f t="shared" si="120"/>
        <v>2014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7"/>
        <v>43</v>
      </c>
      <c r="P1908">
        <f t="shared" si="118"/>
        <v>215.96</v>
      </c>
      <c r="Q1908" s="10" t="s">
        <v>8317</v>
      </c>
      <c r="R1908" t="s">
        <v>8346</v>
      </c>
      <c r="S1908" s="14">
        <f t="shared" si="119"/>
        <v>42514.671099537038</v>
      </c>
      <c r="T1908">
        <f t="shared" si="120"/>
        <v>2016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7"/>
        <v>0</v>
      </c>
      <c r="P1909">
        <f t="shared" si="118"/>
        <v>21.25</v>
      </c>
      <c r="Q1909" s="10" t="s">
        <v>8317</v>
      </c>
      <c r="R1909" t="s">
        <v>8346</v>
      </c>
      <c r="S1909" s="14">
        <f t="shared" si="119"/>
        <v>41767.587094907409</v>
      </c>
      <c r="T1909">
        <f t="shared" si="120"/>
        <v>2014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7"/>
        <v>2</v>
      </c>
      <c r="P1910">
        <f t="shared" si="118"/>
        <v>108.25</v>
      </c>
      <c r="Q1910" s="10" t="s">
        <v>8317</v>
      </c>
      <c r="R1910" t="s">
        <v>8346</v>
      </c>
      <c r="S1910" s="14">
        <f t="shared" si="119"/>
        <v>42703.917824074073</v>
      </c>
      <c r="T1910">
        <f t="shared" si="120"/>
        <v>2016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7"/>
        <v>14</v>
      </c>
      <c r="P1911">
        <f t="shared" si="118"/>
        <v>129.97</v>
      </c>
      <c r="Q1911" s="10" t="s">
        <v>8317</v>
      </c>
      <c r="R1911" t="s">
        <v>8346</v>
      </c>
      <c r="S1911" s="14">
        <f t="shared" si="119"/>
        <v>41905.429155092592</v>
      </c>
      <c r="T1911">
        <f t="shared" si="120"/>
        <v>2014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7"/>
        <v>39</v>
      </c>
      <c r="P1912">
        <f t="shared" si="118"/>
        <v>117.49</v>
      </c>
      <c r="Q1912" s="10" t="s">
        <v>8317</v>
      </c>
      <c r="R1912" t="s">
        <v>8346</v>
      </c>
      <c r="S1912" s="14">
        <f t="shared" si="119"/>
        <v>42264.963159722218</v>
      </c>
      <c r="T1912">
        <f t="shared" si="120"/>
        <v>2015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7"/>
        <v>0</v>
      </c>
      <c r="P1913">
        <f t="shared" si="118"/>
        <v>10</v>
      </c>
      <c r="Q1913" s="10" t="s">
        <v>8317</v>
      </c>
      <c r="R1913" t="s">
        <v>8346</v>
      </c>
      <c r="S1913" s="14">
        <f t="shared" si="119"/>
        <v>41830.033958333333</v>
      </c>
      <c r="T1913">
        <f t="shared" si="120"/>
        <v>2014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7"/>
        <v>59</v>
      </c>
      <c r="P1914">
        <f t="shared" si="118"/>
        <v>70.599999999999994</v>
      </c>
      <c r="Q1914" s="10" t="s">
        <v>8317</v>
      </c>
      <c r="R1914" t="s">
        <v>8346</v>
      </c>
      <c r="S1914" s="14">
        <f t="shared" si="119"/>
        <v>42129.226388888885</v>
      </c>
      <c r="T1914">
        <f t="shared" si="120"/>
        <v>2015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7"/>
        <v>1</v>
      </c>
      <c r="P1915">
        <f t="shared" si="118"/>
        <v>24.5</v>
      </c>
      <c r="Q1915" s="10" t="s">
        <v>8317</v>
      </c>
      <c r="R1915" t="s">
        <v>8346</v>
      </c>
      <c r="S1915" s="14">
        <f t="shared" si="119"/>
        <v>41890.511319444442</v>
      </c>
      <c r="T1915">
        <f t="shared" si="120"/>
        <v>2014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7"/>
        <v>9</v>
      </c>
      <c r="P1916">
        <f t="shared" si="118"/>
        <v>30</v>
      </c>
      <c r="Q1916" s="10" t="s">
        <v>8317</v>
      </c>
      <c r="R1916" t="s">
        <v>8346</v>
      </c>
      <c r="S1916" s="14">
        <f t="shared" si="119"/>
        <v>41929.174456018518</v>
      </c>
      <c r="T1916">
        <f t="shared" si="120"/>
        <v>2014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7"/>
        <v>2</v>
      </c>
      <c r="P1917">
        <f t="shared" si="118"/>
        <v>2</v>
      </c>
      <c r="Q1917" s="10" t="s">
        <v>8317</v>
      </c>
      <c r="R1917" t="s">
        <v>8346</v>
      </c>
      <c r="S1917" s="14">
        <f t="shared" si="119"/>
        <v>41864.04886574074</v>
      </c>
      <c r="T1917">
        <f t="shared" si="120"/>
        <v>2014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7"/>
        <v>1</v>
      </c>
      <c r="P1918">
        <f t="shared" si="118"/>
        <v>17</v>
      </c>
      <c r="Q1918" s="10" t="s">
        <v>8317</v>
      </c>
      <c r="R1918" t="s">
        <v>8346</v>
      </c>
      <c r="S1918" s="14">
        <f t="shared" si="119"/>
        <v>42656.717303240745</v>
      </c>
      <c r="T1918">
        <f t="shared" si="120"/>
        <v>2016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7"/>
        <v>53</v>
      </c>
      <c r="P1919">
        <f t="shared" si="118"/>
        <v>2928.93</v>
      </c>
      <c r="Q1919" s="10" t="s">
        <v>8317</v>
      </c>
      <c r="R1919" t="s">
        <v>8346</v>
      </c>
      <c r="S1919" s="14">
        <f t="shared" si="119"/>
        <v>42746.270057870366</v>
      </c>
      <c r="T1919">
        <f t="shared" si="120"/>
        <v>2017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ref="O1920:O1983" si="121">ROUND(E1920/D1920*100,0)</f>
        <v>1</v>
      </c>
      <c r="P1920">
        <f t="shared" si="118"/>
        <v>28.89</v>
      </c>
      <c r="Q1920" s="10" t="s">
        <v>8317</v>
      </c>
      <c r="R1920" t="s">
        <v>8346</v>
      </c>
      <c r="S1920" s="14">
        <f t="shared" si="119"/>
        <v>41828.789942129632</v>
      </c>
      <c r="T1920">
        <f t="shared" si="120"/>
        <v>2014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21"/>
        <v>47</v>
      </c>
      <c r="P1921">
        <f t="shared" si="118"/>
        <v>29.63</v>
      </c>
      <c r="Q1921" s="10" t="s">
        <v>8317</v>
      </c>
      <c r="R1921" t="s">
        <v>8346</v>
      </c>
      <c r="S1921" s="14">
        <f t="shared" si="119"/>
        <v>42113.875567129624</v>
      </c>
      <c r="T1921">
        <f t="shared" si="120"/>
        <v>2015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21"/>
        <v>43</v>
      </c>
      <c r="P1922">
        <f t="shared" si="118"/>
        <v>40.98</v>
      </c>
      <c r="Q1922" s="10" t="s">
        <v>8317</v>
      </c>
      <c r="R1922" t="s">
        <v>8346</v>
      </c>
      <c r="S1922" s="14">
        <f t="shared" si="119"/>
        <v>42270.875706018516</v>
      </c>
      <c r="T1922">
        <f t="shared" si="120"/>
        <v>2015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1"/>
        <v>137</v>
      </c>
      <c r="P1923">
        <f t="shared" ref="P1923:P1986" si="122">ROUND(E1923/L1923,2)</f>
        <v>54</v>
      </c>
      <c r="Q1923" s="10" t="s">
        <v>8323</v>
      </c>
      <c r="R1923" t="s">
        <v>8327</v>
      </c>
      <c r="S1923" s="14">
        <f t="shared" ref="S1923:S1986" si="123">(((J1923/60)/60)/24)+DATE(1970,1,1)</f>
        <v>41074.221562500003</v>
      </c>
      <c r="T1923">
        <f t="shared" ref="T1923:T1986" si="124">YEAR(S1923)</f>
        <v>2012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1"/>
        <v>116</v>
      </c>
      <c r="P1924">
        <f t="shared" si="122"/>
        <v>36.11</v>
      </c>
      <c r="Q1924" s="10" t="s">
        <v>8323</v>
      </c>
      <c r="R1924" t="s">
        <v>8327</v>
      </c>
      <c r="S1924" s="14">
        <f t="shared" si="123"/>
        <v>41590.255868055552</v>
      </c>
      <c r="T1924">
        <f t="shared" si="124"/>
        <v>2013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1"/>
        <v>241</v>
      </c>
      <c r="P1925">
        <f t="shared" si="122"/>
        <v>23.15</v>
      </c>
      <c r="Q1925" s="10" t="s">
        <v>8323</v>
      </c>
      <c r="R1925" t="s">
        <v>8327</v>
      </c>
      <c r="S1925" s="14">
        <f t="shared" si="123"/>
        <v>40772.848749999997</v>
      </c>
      <c r="T1925">
        <f t="shared" si="124"/>
        <v>2011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1"/>
        <v>114</v>
      </c>
      <c r="P1926">
        <f t="shared" si="122"/>
        <v>104</v>
      </c>
      <c r="Q1926" s="10" t="s">
        <v>8323</v>
      </c>
      <c r="R1926" t="s">
        <v>8327</v>
      </c>
      <c r="S1926" s="14">
        <f t="shared" si="123"/>
        <v>41626.761053240742</v>
      </c>
      <c r="T1926">
        <f t="shared" si="124"/>
        <v>2013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1"/>
        <v>110</v>
      </c>
      <c r="P1927">
        <f t="shared" si="122"/>
        <v>31.83</v>
      </c>
      <c r="Q1927" s="10" t="s">
        <v>8323</v>
      </c>
      <c r="R1927" t="s">
        <v>8327</v>
      </c>
      <c r="S1927" s="14">
        <f t="shared" si="123"/>
        <v>41535.90148148148</v>
      </c>
      <c r="T1927">
        <f t="shared" si="124"/>
        <v>2013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1"/>
        <v>195</v>
      </c>
      <c r="P1928">
        <f t="shared" si="122"/>
        <v>27.39</v>
      </c>
      <c r="Q1928" s="10" t="s">
        <v>8323</v>
      </c>
      <c r="R1928" t="s">
        <v>8327</v>
      </c>
      <c r="S1928" s="14">
        <f t="shared" si="123"/>
        <v>40456.954351851848</v>
      </c>
      <c r="T1928">
        <f t="shared" si="124"/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1"/>
        <v>103</v>
      </c>
      <c r="P1929">
        <f t="shared" si="122"/>
        <v>56.36</v>
      </c>
      <c r="Q1929" s="10" t="s">
        <v>8323</v>
      </c>
      <c r="R1929" t="s">
        <v>8327</v>
      </c>
      <c r="S1929" s="14">
        <f t="shared" si="123"/>
        <v>40960.861562500002</v>
      </c>
      <c r="T1929">
        <f t="shared" si="124"/>
        <v>2012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1"/>
        <v>103</v>
      </c>
      <c r="P1930">
        <f t="shared" si="122"/>
        <v>77.349999999999994</v>
      </c>
      <c r="Q1930" s="10" t="s">
        <v>8323</v>
      </c>
      <c r="R1930" t="s">
        <v>8327</v>
      </c>
      <c r="S1930" s="14">
        <f t="shared" si="123"/>
        <v>41371.648078703707</v>
      </c>
      <c r="T1930">
        <f t="shared" si="124"/>
        <v>2013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1"/>
        <v>100</v>
      </c>
      <c r="P1931">
        <f t="shared" si="122"/>
        <v>42.8</v>
      </c>
      <c r="Q1931" s="10" t="s">
        <v>8323</v>
      </c>
      <c r="R1931" t="s">
        <v>8327</v>
      </c>
      <c r="S1931" s="14">
        <f t="shared" si="123"/>
        <v>40687.021597222221</v>
      </c>
      <c r="T1931">
        <f t="shared" si="124"/>
        <v>2011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1"/>
        <v>127</v>
      </c>
      <c r="P1932">
        <f t="shared" si="122"/>
        <v>48.85</v>
      </c>
      <c r="Q1932" s="10" t="s">
        <v>8323</v>
      </c>
      <c r="R1932" t="s">
        <v>8327</v>
      </c>
      <c r="S1932" s="14">
        <f t="shared" si="123"/>
        <v>41402.558819444443</v>
      </c>
      <c r="T1932">
        <f t="shared" si="124"/>
        <v>2013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1"/>
        <v>121</v>
      </c>
      <c r="P1933">
        <f t="shared" si="122"/>
        <v>48.24</v>
      </c>
      <c r="Q1933" s="10" t="s">
        <v>8323</v>
      </c>
      <c r="R1933" t="s">
        <v>8327</v>
      </c>
      <c r="S1933" s="14">
        <f t="shared" si="123"/>
        <v>41037.892465277779</v>
      </c>
      <c r="T1933">
        <f t="shared" si="124"/>
        <v>2012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1"/>
        <v>107</v>
      </c>
      <c r="P1934">
        <f t="shared" si="122"/>
        <v>70.209999999999994</v>
      </c>
      <c r="Q1934" s="10" t="s">
        <v>8323</v>
      </c>
      <c r="R1934" t="s">
        <v>8327</v>
      </c>
      <c r="S1934" s="14">
        <f t="shared" si="123"/>
        <v>40911.809872685182</v>
      </c>
      <c r="T1934">
        <f t="shared" si="124"/>
        <v>2012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1"/>
        <v>172</v>
      </c>
      <c r="P1935">
        <f t="shared" si="122"/>
        <v>94.05</v>
      </c>
      <c r="Q1935" s="10" t="s">
        <v>8323</v>
      </c>
      <c r="R1935" t="s">
        <v>8327</v>
      </c>
      <c r="S1935" s="14">
        <f t="shared" si="123"/>
        <v>41879.130868055552</v>
      </c>
      <c r="T1935">
        <f t="shared" si="124"/>
        <v>2014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1"/>
        <v>124</v>
      </c>
      <c r="P1936">
        <f t="shared" si="122"/>
        <v>80.27</v>
      </c>
      <c r="Q1936" s="10" t="s">
        <v>8323</v>
      </c>
      <c r="R1936" t="s">
        <v>8327</v>
      </c>
      <c r="S1936" s="14">
        <f t="shared" si="123"/>
        <v>40865.867141203707</v>
      </c>
      <c r="T1936">
        <f t="shared" si="124"/>
        <v>2011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1"/>
        <v>108</v>
      </c>
      <c r="P1937">
        <f t="shared" si="122"/>
        <v>54.2</v>
      </c>
      <c r="Q1937" s="10" t="s">
        <v>8323</v>
      </c>
      <c r="R1937" t="s">
        <v>8327</v>
      </c>
      <c r="S1937" s="14">
        <f t="shared" si="123"/>
        <v>41773.932534722226</v>
      </c>
      <c r="T1937">
        <f t="shared" si="124"/>
        <v>2014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1"/>
        <v>117</v>
      </c>
      <c r="P1938">
        <f t="shared" si="122"/>
        <v>60.27</v>
      </c>
      <c r="Q1938" s="10" t="s">
        <v>8323</v>
      </c>
      <c r="R1938" t="s">
        <v>8327</v>
      </c>
      <c r="S1938" s="14">
        <f t="shared" si="123"/>
        <v>40852.889699074076</v>
      </c>
      <c r="T1938">
        <f t="shared" si="124"/>
        <v>2011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1"/>
        <v>187</v>
      </c>
      <c r="P1939">
        <f t="shared" si="122"/>
        <v>38.74</v>
      </c>
      <c r="Q1939" s="10" t="s">
        <v>8323</v>
      </c>
      <c r="R1939" t="s">
        <v>8327</v>
      </c>
      <c r="S1939" s="14">
        <f t="shared" si="123"/>
        <v>41059.118993055556</v>
      </c>
      <c r="T1939">
        <f t="shared" si="124"/>
        <v>2012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1"/>
        <v>116</v>
      </c>
      <c r="P1940">
        <f t="shared" si="122"/>
        <v>152.54</v>
      </c>
      <c r="Q1940" s="10" t="s">
        <v>8323</v>
      </c>
      <c r="R1940" t="s">
        <v>8327</v>
      </c>
      <c r="S1940" s="14">
        <f t="shared" si="123"/>
        <v>41426.259618055556</v>
      </c>
      <c r="T1940">
        <f t="shared" si="124"/>
        <v>2013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1"/>
        <v>111</v>
      </c>
      <c r="P1941">
        <f t="shared" si="122"/>
        <v>115.31</v>
      </c>
      <c r="Q1941" s="10" t="s">
        <v>8323</v>
      </c>
      <c r="R1941" t="s">
        <v>8327</v>
      </c>
      <c r="S1941" s="14">
        <f t="shared" si="123"/>
        <v>41313.985046296293</v>
      </c>
      <c r="T1941">
        <f t="shared" si="124"/>
        <v>2013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1"/>
        <v>171</v>
      </c>
      <c r="P1942">
        <f t="shared" si="122"/>
        <v>35.840000000000003</v>
      </c>
      <c r="Q1942" s="10" t="s">
        <v>8323</v>
      </c>
      <c r="R1942" t="s">
        <v>8327</v>
      </c>
      <c r="S1942" s="14">
        <f t="shared" si="123"/>
        <v>40670.507326388892</v>
      </c>
      <c r="T1942">
        <f t="shared" si="124"/>
        <v>2011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1"/>
        <v>126</v>
      </c>
      <c r="P1943">
        <f t="shared" si="122"/>
        <v>64.569999999999993</v>
      </c>
      <c r="Q1943" s="10" t="s">
        <v>8317</v>
      </c>
      <c r="R1943" t="s">
        <v>8347</v>
      </c>
      <c r="S1943" s="14">
        <f t="shared" si="123"/>
        <v>41744.290868055556</v>
      </c>
      <c r="T1943">
        <f t="shared" si="124"/>
        <v>2014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1"/>
        <v>138</v>
      </c>
      <c r="P1944">
        <f t="shared" si="122"/>
        <v>87.44</v>
      </c>
      <c r="Q1944" s="10" t="s">
        <v>8317</v>
      </c>
      <c r="R1944" t="s">
        <v>8347</v>
      </c>
      <c r="S1944" s="14">
        <f t="shared" si="123"/>
        <v>40638.828009259261</v>
      </c>
      <c r="T1944">
        <f t="shared" si="124"/>
        <v>2011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1"/>
        <v>1705</v>
      </c>
      <c r="P1945">
        <f t="shared" si="122"/>
        <v>68.819999999999993</v>
      </c>
      <c r="Q1945" s="10" t="s">
        <v>8317</v>
      </c>
      <c r="R1945" t="s">
        <v>8347</v>
      </c>
      <c r="S1945" s="14">
        <f t="shared" si="123"/>
        <v>42548.269861111112</v>
      </c>
      <c r="T1945">
        <f t="shared" si="124"/>
        <v>2016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1"/>
        <v>788</v>
      </c>
      <c r="P1946">
        <f t="shared" si="122"/>
        <v>176.2</v>
      </c>
      <c r="Q1946" s="10" t="s">
        <v>8317</v>
      </c>
      <c r="R1946" t="s">
        <v>8347</v>
      </c>
      <c r="S1946" s="14">
        <f t="shared" si="123"/>
        <v>41730.584374999999</v>
      </c>
      <c r="T1946">
        <f t="shared" si="124"/>
        <v>2014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1"/>
        <v>348</v>
      </c>
      <c r="P1947">
        <f t="shared" si="122"/>
        <v>511.79</v>
      </c>
      <c r="Q1947" s="10" t="s">
        <v>8317</v>
      </c>
      <c r="R1947" t="s">
        <v>8347</v>
      </c>
      <c r="S1947" s="14">
        <f t="shared" si="123"/>
        <v>42157.251828703709</v>
      </c>
      <c r="T1947">
        <f t="shared" si="124"/>
        <v>2015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1"/>
        <v>150</v>
      </c>
      <c r="P1948">
        <f t="shared" si="122"/>
        <v>160.44</v>
      </c>
      <c r="Q1948" s="10" t="s">
        <v>8317</v>
      </c>
      <c r="R1948" t="s">
        <v>8347</v>
      </c>
      <c r="S1948" s="14">
        <f t="shared" si="123"/>
        <v>41689.150011574071</v>
      </c>
      <c r="T1948">
        <f t="shared" si="124"/>
        <v>2014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1"/>
        <v>101</v>
      </c>
      <c r="P1949">
        <f t="shared" si="122"/>
        <v>35</v>
      </c>
      <c r="Q1949" s="10" t="s">
        <v>8317</v>
      </c>
      <c r="R1949" t="s">
        <v>8347</v>
      </c>
      <c r="S1949" s="14">
        <f t="shared" si="123"/>
        <v>40102.918055555558</v>
      </c>
      <c r="T1949">
        <f t="shared" si="124"/>
        <v>2009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1"/>
        <v>800</v>
      </c>
      <c r="P1950">
        <f t="shared" si="122"/>
        <v>188.51</v>
      </c>
      <c r="Q1950" s="10" t="s">
        <v>8317</v>
      </c>
      <c r="R1950" t="s">
        <v>8347</v>
      </c>
      <c r="S1950" s="14">
        <f t="shared" si="123"/>
        <v>42473.604270833333</v>
      </c>
      <c r="T1950">
        <f t="shared" si="124"/>
        <v>2016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1"/>
        <v>106</v>
      </c>
      <c r="P1951">
        <f t="shared" si="122"/>
        <v>56.2</v>
      </c>
      <c r="Q1951" s="10" t="s">
        <v>8317</v>
      </c>
      <c r="R1951" t="s">
        <v>8347</v>
      </c>
      <c r="S1951" s="14">
        <f t="shared" si="123"/>
        <v>41800.423043981478</v>
      </c>
      <c r="T1951">
        <f t="shared" si="124"/>
        <v>2014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1"/>
        <v>201</v>
      </c>
      <c r="P1952">
        <f t="shared" si="122"/>
        <v>51.31</v>
      </c>
      <c r="Q1952" s="10" t="s">
        <v>8317</v>
      </c>
      <c r="R1952" t="s">
        <v>8347</v>
      </c>
      <c r="S1952" s="14">
        <f t="shared" si="123"/>
        <v>40624.181400462963</v>
      </c>
      <c r="T1952">
        <f t="shared" si="124"/>
        <v>2011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1"/>
        <v>212</v>
      </c>
      <c r="P1953">
        <f t="shared" si="122"/>
        <v>127.36</v>
      </c>
      <c r="Q1953" s="10" t="s">
        <v>8317</v>
      </c>
      <c r="R1953" t="s">
        <v>8347</v>
      </c>
      <c r="S1953" s="14">
        <f t="shared" si="123"/>
        <v>42651.420567129629</v>
      </c>
      <c r="T1953">
        <f t="shared" si="124"/>
        <v>2016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1"/>
        <v>198</v>
      </c>
      <c r="P1954">
        <f t="shared" si="122"/>
        <v>101.86</v>
      </c>
      <c r="Q1954" s="10" t="s">
        <v>8317</v>
      </c>
      <c r="R1954" t="s">
        <v>8347</v>
      </c>
      <c r="S1954" s="14">
        <f t="shared" si="123"/>
        <v>41526.60665509259</v>
      </c>
      <c r="T1954">
        <f t="shared" si="124"/>
        <v>2013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1"/>
        <v>226</v>
      </c>
      <c r="P1955">
        <f t="shared" si="122"/>
        <v>230.56</v>
      </c>
      <c r="Q1955" s="10" t="s">
        <v>8317</v>
      </c>
      <c r="R1955" t="s">
        <v>8347</v>
      </c>
      <c r="S1955" s="14">
        <f t="shared" si="123"/>
        <v>40941.199826388889</v>
      </c>
      <c r="T1955">
        <f t="shared" si="124"/>
        <v>2012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1"/>
        <v>699</v>
      </c>
      <c r="P1956">
        <f t="shared" si="122"/>
        <v>842.11</v>
      </c>
      <c r="Q1956" s="10" t="s">
        <v>8317</v>
      </c>
      <c r="R1956" t="s">
        <v>8347</v>
      </c>
      <c r="S1956" s="14">
        <f t="shared" si="123"/>
        <v>42394.580740740741</v>
      </c>
      <c r="T1956">
        <f t="shared" si="124"/>
        <v>2016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1"/>
        <v>399</v>
      </c>
      <c r="P1957">
        <f t="shared" si="122"/>
        <v>577.28</v>
      </c>
      <c r="Q1957" s="10" t="s">
        <v>8317</v>
      </c>
      <c r="R1957" t="s">
        <v>8347</v>
      </c>
      <c r="S1957" s="14">
        <f t="shared" si="123"/>
        <v>41020.271770833337</v>
      </c>
      <c r="T1957">
        <f t="shared" si="124"/>
        <v>2012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1"/>
        <v>294</v>
      </c>
      <c r="P1958">
        <f t="shared" si="122"/>
        <v>483.34</v>
      </c>
      <c r="Q1958" s="10" t="s">
        <v>8317</v>
      </c>
      <c r="R1958" t="s">
        <v>8347</v>
      </c>
      <c r="S1958" s="14">
        <f t="shared" si="123"/>
        <v>42067.923668981486</v>
      </c>
      <c r="T1958">
        <f t="shared" si="124"/>
        <v>2015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1"/>
        <v>168</v>
      </c>
      <c r="P1959">
        <f t="shared" si="122"/>
        <v>76.14</v>
      </c>
      <c r="Q1959" s="10" t="s">
        <v>8317</v>
      </c>
      <c r="R1959" t="s">
        <v>8347</v>
      </c>
      <c r="S1959" s="14">
        <f t="shared" si="123"/>
        <v>41179.098530092589</v>
      </c>
      <c r="T1959">
        <f t="shared" si="124"/>
        <v>2012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1"/>
        <v>1436</v>
      </c>
      <c r="P1960">
        <f t="shared" si="122"/>
        <v>74.11</v>
      </c>
      <c r="Q1960" s="10" t="s">
        <v>8317</v>
      </c>
      <c r="R1960" t="s">
        <v>8347</v>
      </c>
      <c r="S1960" s="14">
        <f t="shared" si="123"/>
        <v>41326.987974537034</v>
      </c>
      <c r="T1960">
        <f t="shared" si="124"/>
        <v>2013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1"/>
        <v>157</v>
      </c>
      <c r="P1961">
        <f t="shared" si="122"/>
        <v>36.97</v>
      </c>
      <c r="Q1961" s="10" t="s">
        <v>8317</v>
      </c>
      <c r="R1961" t="s">
        <v>8347</v>
      </c>
      <c r="S1961" s="14">
        <f t="shared" si="123"/>
        <v>41871.845601851855</v>
      </c>
      <c r="T1961">
        <f t="shared" si="124"/>
        <v>2014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1"/>
        <v>118</v>
      </c>
      <c r="P1962">
        <f t="shared" si="122"/>
        <v>2500.9699999999998</v>
      </c>
      <c r="Q1962" s="10" t="s">
        <v>8317</v>
      </c>
      <c r="R1962" t="s">
        <v>8347</v>
      </c>
      <c r="S1962" s="14">
        <f t="shared" si="123"/>
        <v>41964.362743055557</v>
      </c>
      <c r="T1962">
        <f t="shared" si="124"/>
        <v>2014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1"/>
        <v>1105</v>
      </c>
      <c r="P1963">
        <f t="shared" si="122"/>
        <v>67.69</v>
      </c>
      <c r="Q1963" s="10" t="s">
        <v>8317</v>
      </c>
      <c r="R1963" t="s">
        <v>8347</v>
      </c>
      <c r="S1963" s="14">
        <f t="shared" si="123"/>
        <v>41148.194641203707</v>
      </c>
      <c r="T1963">
        <f t="shared" si="124"/>
        <v>2012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1"/>
        <v>193</v>
      </c>
      <c r="P1964">
        <f t="shared" si="122"/>
        <v>63.05</v>
      </c>
      <c r="Q1964" s="10" t="s">
        <v>8317</v>
      </c>
      <c r="R1964" t="s">
        <v>8347</v>
      </c>
      <c r="S1964" s="14">
        <f t="shared" si="123"/>
        <v>41742.780509259261</v>
      </c>
      <c r="T1964">
        <f t="shared" si="124"/>
        <v>2014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1"/>
        <v>127</v>
      </c>
      <c r="P1965">
        <f t="shared" si="122"/>
        <v>117.6</v>
      </c>
      <c r="Q1965" s="10" t="s">
        <v>8317</v>
      </c>
      <c r="R1965" t="s">
        <v>8347</v>
      </c>
      <c r="S1965" s="14">
        <f t="shared" si="123"/>
        <v>41863.429791666669</v>
      </c>
      <c r="T1965">
        <f t="shared" si="124"/>
        <v>2014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1"/>
        <v>260</v>
      </c>
      <c r="P1966">
        <f t="shared" si="122"/>
        <v>180.75</v>
      </c>
      <c r="Q1966" s="10" t="s">
        <v>8317</v>
      </c>
      <c r="R1966" t="s">
        <v>8347</v>
      </c>
      <c r="S1966" s="14">
        <f t="shared" si="123"/>
        <v>42452.272824074069</v>
      </c>
      <c r="T1966">
        <f t="shared" si="124"/>
        <v>2016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1"/>
        <v>262</v>
      </c>
      <c r="P1967">
        <f t="shared" si="122"/>
        <v>127.32</v>
      </c>
      <c r="Q1967" s="10" t="s">
        <v>8317</v>
      </c>
      <c r="R1967" t="s">
        <v>8347</v>
      </c>
      <c r="S1967" s="14">
        <f t="shared" si="123"/>
        <v>40898.089236111111</v>
      </c>
      <c r="T1967">
        <f t="shared" si="124"/>
        <v>2011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1"/>
        <v>207</v>
      </c>
      <c r="P1968">
        <f t="shared" si="122"/>
        <v>136.63999999999999</v>
      </c>
      <c r="Q1968" s="10" t="s">
        <v>8317</v>
      </c>
      <c r="R1968" t="s">
        <v>8347</v>
      </c>
      <c r="S1968" s="14">
        <f t="shared" si="123"/>
        <v>41835.540486111109</v>
      </c>
      <c r="T1968">
        <f t="shared" si="124"/>
        <v>2014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1"/>
        <v>370</v>
      </c>
      <c r="P1969">
        <f t="shared" si="122"/>
        <v>182.78</v>
      </c>
      <c r="Q1969" s="10" t="s">
        <v>8317</v>
      </c>
      <c r="R1969" t="s">
        <v>8347</v>
      </c>
      <c r="S1969" s="14">
        <f t="shared" si="123"/>
        <v>41730.663530092592</v>
      </c>
      <c r="T1969">
        <f t="shared" si="124"/>
        <v>2014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1"/>
        <v>285</v>
      </c>
      <c r="P1970">
        <f t="shared" si="122"/>
        <v>279.38</v>
      </c>
      <c r="Q1970" s="10" t="s">
        <v>8317</v>
      </c>
      <c r="R1970" t="s">
        <v>8347</v>
      </c>
      <c r="S1970" s="14">
        <f t="shared" si="123"/>
        <v>42676.586979166663</v>
      </c>
      <c r="T1970">
        <f t="shared" si="124"/>
        <v>2016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1"/>
        <v>579</v>
      </c>
      <c r="P1971">
        <f t="shared" si="122"/>
        <v>61.38</v>
      </c>
      <c r="Q1971" s="10" t="s">
        <v>8317</v>
      </c>
      <c r="R1971" t="s">
        <v>8347</v>
      </c>
      <c r="S1971" s="14">
        <f t="shared" si="123"/>
        <v>42557.792453703703</v>
      </c>
      <c r="T1971">
        <f t="shared" si="124"/>
        <v>2016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1"/>
        <v>1132</v>
      </c>
      <c r="P1972">
        <f t="shared" si="122"/>
        <v>80.73</v>
      </c>
      <c r="Q1972" s="10" t="s">
        <v>8317</v>
      </c>
      <c r="R1972" t="s">
        <v>8347</v>
      </c>
      <c r="S1972" s="14">
        <f t="shared" si="123"/>
        <v>41324.193298611113</v>
      </c>
      <c r="T1972">
        <f t="shared" si="124"/>
        <v>2013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1"/>
        <v>263</v>
      </c>
      <c r="P1973">
        <f t="shared" si="122"/>
        <v>272.36</v>
      </c>
      <c r="Q1973" s="10" t="s">
        <v>8317</v>
      </c>
      <c r="R1973" t="s">
        <v>8347</v>
      </c>
      <c r="S1973" s="14">
        <f t="shared" si="123"/>
        <v>41561.500706018516</v>
      </c>
      <c r="T1973">
        <f t="shared" si="124"/>
        <v>2013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1"/>
        <v>674</v>
      </c>
      <c r="P1974">
        <f t="shared" si="122"/>
        <v>70.849999999999994</v>
      </c>
      <c r="Q1974" s="10" t="s">
        <v>8317</v>
      </c>
      <c r="R1974" t="s">
        <v>8347</v>
      </c>
      <c r="S1974" s="14">
        <f t="shared" si="123"/>
        <v>41201.012083333335</v>
      </c>
      <c r="T1974">
        <f t="shared" si="124"/>
        <v>2012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1"/>
        <v>257</v>
      </c>
      <c r="P1975">
        <f t="shared" si="122"/>
        <v>247.94</v>
      </c>
      <c r="Q1975" s="10" t="s">
        <v>8317</v>
      </c>
      <c r="R1975" t="s">
        <v>8347</v>
      </c>
      <c r="S1975" s="14">
        <f t="shared" si="123"/>
        <v>42549.722962962958</v>
      </c>
      <c r="T1975">
        <f t="shared" si="124"/>
        <v>2016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1"/>
        <v>375</v>
      </c>
      <c r="P1976">
        <f t="shared" si="122"/>
        <v>186.81</v>
      </c>
      <c r="Q1976" s="10" t="s">
        <v>8317</v>
      </c>
      <c r="R1976" t="s">
        <v>8347</v>
      </c>
      <c r="S1976" s="14">
        <f t="shared" si="123"/>
        <v>41445.334131944444</v>
      </c>
      <c r="T1976">
        <f t="shared" si="124"/>
        <v>2013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1"/>
        <v>209</v>
      </c>
      <c r="P1977">
        <f t="shared" si="122"/>
        <v>131.99</v>
      </c>
      <c r="Q1977" s="10" t="s">
        <v>8317</v>
      </c>
      <c r="R1977" t="s">
        <v>8347</v>
      </c>
      <c r="S1977" s="14">
        <f t="shared" si="123"/>
        <v>41313.755219907405</v>
      </c>
      <c r="T1977">
        <f t="shared" si="124"/>
        <v>2013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1"/>
        <v>347</v>
      </c>
      <c r="P1978">
        <f t="shared" si="122"/>
        <v>29.31</v>
      </c>
      <c r="Q1978" s="10" t="s">
        <v>8317</v>
      </c>
      <c r="R1978" t="s">
        <v>8347</v>
      </c>
      <c r="S1978" s="14">
        <f t="shared" si="123"/>
        <v>41438.899594907409</v>
      </c>
      <c r="T1978">
        <f t="shared" si="124"/>
        <v>2013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1"/>
        <v>402</v>
      </c>
      <c r="P1979">
        <f t="shared" si="122"/>
        <v>245.02</v>
      </c>
      <c r="Q1979" s="10" t="s">
        <v>8317</v>
      </c>
      <c r="R1979" t="s">
        <v>8347</v>
      </c>
      <c r="S1979" s="14">
        <f t="shared" si="123"/>
        <v>42311.216898148152</v>
      </c>
      <c r="T1979">
        <f t="shared" si="124"/>
        <v>2015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1"/>
        <v>1027</v>
      </c>
      <c r="P1980">
        <f t="shared" si="122"/>
        <v>1323.25</v>
      </c>
      <c r="Q1980" s="10" t="s">
        <v>8317</v>
      </c>
      <c r="R1980" t="s">
        <v>8347</v>
      </c>
      <c r="S1980" s="14">
        <f t="shared" si="123"/>
        <v>41039.225601851853</v>
      </c>
      <c r="T1980">
        <f t="shared" si="124"/>
        <v>2012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1"/>
        <v>115</v>
      </c>
      <c r="P1981">
        <f t="shared" si="122"/>
        <v>282.66000000000003</v>
      </c>
      <c r="Q1981" s="10" t="s">
        <v>8317</v>
      </c>
      <c r="R1981" t="s">
        <v>8347</v>
      </c>
      <c r="S1981" s="14">
        <f t="shared" si="123"/>
        <v>42290.460023148145</v>
      </c>
      <c r="T1981">
        <f t="shared" si="124"/>
        <v>2015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1"/>
        <v>355</v>
      </c>
      <c r="P1982">
        <f t="shared" si="122"/>
        <v>91.21</v>
      </c>
      <c r="Q1982" s="10" t="s">
        <v>8317</v>
      </c>
      <c r="R1982" t="s">
        <v>8347</v>
      </c>
      <c r="S1982" s="14">
        <f t="shared" si="123"/>
        <v>42423.542384259257</v>
      </c>
      <c r="T1982">
        <f t="shared" si="124"/>
        <v>2016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1"/>
        <v>5</v>
      </c>
      <c r="P1983">
        <f t="shared" si="122"/>
        <v>31.75</v>
      </c>
      <c r="Q1983" s="10" t="s">
        <v>8336</v>
      </c>
      <c r="R1983" t="s">
        <v>8348</v>
      </c>
      <c r="S1983" s="14">
        <f t="shared" si="123"/>
        <v>41799.725289351853</v>
      </c>
      <c r="T1983">
        <f t="shared" si="124"/>
        <v>2014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ref="O1984:O2047" si="125">ROUND(E1984/D1984*100,0)</f>
        <v>0</v>
      </c>
      <c r="P1984" t="e">
        <f t="shared" si="122"/>
        <v>#DIV/0!</v>
      </c>
      <c r="Q1984" s="10" t="s">
        <v>8336</v>
      </c>
      <c r="R1984" t="s">
        <v>8348</v>
      </c>
      <c r="S1984" s="14">
        <f t="shared" si="123"/>
        <v>42678.586655092593</v>
      </c>
      <c r="T1984">
        <f t="shared" si="124"/>
        <v>2016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5"/>
        <v>4</v>
      </c>
      <c r="P1985">
        <f t="shared" si="122"/>
        <v>88.69</v>
      </c>
      <c r="Q1985" s="10" t="s">
        <v>8336</v>
      </c>
      <c r="R1985" t="s">
        <v>8348</v>
      </c>
      <c r="S1985" s="14">
        <f t="shared" si="123"/>
        <v>42593.011782407411</v>
      </c>
      <c r="T1985">
        <f t="shared" si="124"/>
        <v>2016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5"/>
        <v>21</v>
      </c>
      <c r="P1986">
        <f t="shared" si="122"/>
        <v>453.14</v>
      </c>
      <c r="Q1986" s="10" t="s">
        <v>8336</v>
      </c>
      <c r="R1986" t="s">
        <v>8348</v>
      </c>
      <c r="S1986" s="14">
        <f t="shared" si="123"/>
        <v>41913.790289351848</v>
      </c>
      <c r="T1986">
        <f t="shared" si="124"/>
        <v>2014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5"/>
        <v>3</v>
      </c>
      <c r="P1987">
        <f t="shared" ref="P1987:P2050" si="126">ROUND(E1987/L1987,2)</f>
        <v>12.75</v>
      </c>
      <c r="Q1987" s="10" t="s">
        <v>8336</v>
      </c>
      <c r="R1987" t="s">
        <v>8348</v>
      </c>
      <c r="S1987" s="14">
        <f t="shared" ref="S1987:S2050" si="127">(((J1987/60)/60)/24)+DATE(1970,1,1)</f>
        <v>42555.698738425926</v>
      </c>
      <c r="T1987">
        <f t="shared" ref="T1987:T2050" si="128">YEAR(S1987)</f>
        <v>2016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5"/>
        <v>0</v>
      </c>
      <c r="P1988">
        <f t="shared" si="126"/>
        <v>1</v>
      </c>
      <c r="Q1988" s="10" t="s">
        <v>8336</v>
      </c>
      <c r="R1988" t="s">
        <v>8348</v>
      </c>
      <c r="S1988" s="14">
        <f t="shared" si="127"/>
        <v>42413.433831018512</v>
      </c>
      <c r="T1988">
        <f t="shared" si="128"/>
        <v>2016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5"/>
        <v>42</v>
      </c>
      <c r="P1989">
        <f t="shared" si="126"/>
        <v>83.43</v>
      </c>
      <c r="Q1989" s="10" t="s">
        <v>8336</v>
      </c>
      <c r="R1989" t="s">
        <v>8348</v>
      </c>
      <c r="S1989" s="14">
        <f t="shared" si="127"/>
        <v>42034.639768518522</v>
      </c>
      <c r="T1989">
        <f t="shared" si="128"/>
        <v>2015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5"/>
        <v>0</v>
      </c>
      <c r="P1990">
        <f t="shared" si="126"/>
        <v>25</v>
      </c>
      <c r="Q1990" s="10" t="s">
        <v>8336</v>
      </c>
      <c r="R1990" t="s">
        <v>8348</v>
      </c>
      <c r="S1990" s="14">
        <f t="shared" si="127"/>
        <v>42206.763217592597</v>
      </c>
      <c r="T1990">
        <f t="shared" si="128"/>
        <v>2015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5"/>
        <v>1</v>
      </c>
      <c r="P1991">
        <f t="shared" si="126"/>
        <v>50</v>
      </c>
      <c r="Q1991" s="10" t="s">
        <v>8336</v>
      </c>
      <c r="R1991" t="s">
        <v>8348</v>
      </c>
      <c r="S1991" s="14">
        <f t="shared" si="127"/>
        <v>42685.680648148147</v>
      </c>
      <c r="T1991">
        <f t="shared" si="128"/>
        <v>2016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5"/>
        <v>17</v>
      </c>
      <c r="P1992">
        <f t="shared" si="126"/>
        <v>101.8</v>
      </c>
      <c r="Q1992" s="10" t="s">
        <v>8336</v>
      </c>
      <c r="R1992" t="s">
        <v>8348</v>
      </c>
      <c r="S1992" s="14">
        <f t="shared" si="127"/>
        <v>42398.195972222224</v>
      </c>
      <c r="T1992">
        <f t="shared" si="128"/>
        <v>2016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5"/>
        <v>7</v>
      </c>
      <c r="P1993">
        <f t="shared" si="126"/>
        <v>46.67</v>
      </c>
      <c r="Q1993" s="10" t="s">
        <v>8336</v>
      </c>
      <c r="R1993" t="s">
        <v>8348</v>
      </c>
      <c r="S1993" s="14">
        <f t="shared" si="127"/>
        <v>42167.89335648148</v>
      </c>
      <c r="T1993">
        <f t="shared" si="128"/>
        <v>2015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5"/>
        <v>0</v>
      </c>
      <c r="P1994">
        <f t="shared" si="126"/>
        <v>1</v>
      </c>
      <c r="Q1994" s="10" t="s">
        <v>8336</v>
      </c>
      <c r="R1994" t="s">
        <v>8348</v>
      </c>
      <c r="S1994" s="14">
        <f t="shared" si="127"/>
        <v>42023.143414351856</v>
      </c>
      <c r="T1994">
        <f t="shared" si="128"/>
        <v>2015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5"/>
        <v>0</v>
      </c>
      <c r="P1995" t="e">
        <f t="shared" si="126"/>
        <v>#DIV/0!</v>
      </c>
      <c r="Q1995" s="10" t="s">
        <v>8336</v>
      </c>
      <c r="R1995" t="s">
        <v>8348</v>
      </c>
      <c r="S1995" s="14">
        <f t="shared" si="127"/>
        <v>42329.58839120371</v>
      </c>
      <c r="T1995">
        <f t="shared" si="128"/>
        <v>2015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5"/>
        <v>0</v>
      </c>
      <c r="P1996" t="e">
        <f t="shared" si="126"/>
        <v>#DIV/0!</v>
      </c>
      <c r="Q1996" s="10" t="s">
        <v>8336</v>
      </c>
      <c r="R1996" t="s">
        <v>8348</v>
      </c>
      <c r="S1996" s="14">
        <f t="shared" si="127"/>
        <v>42651.006273148145</v>
      </c>
      <c r="T1996">
        <f t="shared" si="128"/>
        <v>2016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5"/>
        <v>8</v>
      </c>
      <c r="P1997">
        <f t="shared" si="126"/>
        <v>26</v>
      </c>
      <c r="Q1997" s="10" t="s">
        <v>8336</v>
      </c>
      <c r="R1997" t="s">
        <v>8348</v>
      </c>
      <c r="S1997" s="14">
        <f t="shared" si="127"/>
        <v>42181.902037037042</v>
      </c>
      <c r="T1997">
        <f t="shared" si="128"/>
        <v>2015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5"/>
        <v>0</v>
      </c>
      <c r="P1998" t="e">
        <f t="shared" si="126"/>
        <v>#DIV/0!</v>
      </c>
      <c r="Q1998" s="10" t="s">
        <v>8336</v>
      </c>
      <c r="R1998" t="s">
        <v>8348</v>
      </c>
      <c r="S1998" s="14">
        <f t="shared" si="127"/>
        <v>41800.819571759261</v>
      </c>
      <c r="T1998">
        <f t="shared" si="128"/>
        <v>2014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5"/>
        <v>0</v>
      </c>
      <c r="P1999" t="e">
        <f t="shared" si="126"/>
        <v>#DIV/0!</v>
      </c>
      <c r="Q1999" s="10" t="s">
        <v>8336</v>
      </c>
      <c r="R1999" t="s">
        <v>8348</v>
      </c>
      <c r="S1999" s="14">
        <f t="shared" si="127"/>
        <v>41847.930694444447</v>
      </c>
      <c r="T1999">
        <f t="shared" si="128"/>
        <v>2014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5"/>
        <v>26</v>
      </c>
      <c r="P2000">
        <f t="shared" si="126"/>
        <v>218.33</v>
      </c>
      <c r="Q2000" s="10" t="s">
        <v>8336</v>
      </c>
      <c r="R2000" t="s">
        <v>8348</v>
      </c>
      <c r="S2000" s="14">
        <f t="shared" si="127"/>
        <v>41807.118495370371</v>
      </c>
      <c r="T2000">
        <f t="shared" si="128"/>
        <v>2014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5"/>
        <v>1</v>
      </c>
      <c r="P2001">
        <f t="shared" si="126"/>
        <v>33.71</v>
      </c>
      <c r="Q2001" s="10" t="s">
        <v>8336</v>
      </c>
      <c r="R2001" t="s">
        <v>8348</v>
      </c>
      <c r="S2001" s="14">
        <f t="shared" si="127"/>
        <v>41926.482731481483</v>
      </c>
      <c r="T2001">
        <f t="shared" si="128"/>
        <v>2014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5"/>
        <v>13</v>
      </c>
      <c r="P2002">
        <f t="shared" si="126"/>
        <v>25</v>
      </c>
      <c r="Q2002" s="10" t="s">
        <v>8336</v>
      </c>
      <c r="R2002" t="s">
        <v>8348</v>
      </c>
      <c r="S2002" s="14">
        <f t="shared" si="127"/>
        <v>42345.951539351852</v>
      </c>
      <c r="T2002">
        <f t="shared" si="128"/>
        <v>2015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5"/>
        <v>382</v>
      </c>
      <c r="P2003">
        <f t="shared" si="126"/>
        <v>128.38999999999999</v>
      </c>
      <c r="Q2003" s="10" t="s">
        <v>8317</v>
      </c>
      <c r="R2003" t="s">
        <v>8347</v>
      </c>
      <c r="S2003" s="14">
        <f t="shared" si="127"/>
        <v>42136.209675925929</v>
      </c>
      <c r="T2003">
        <f t="shared" si="128"/>
        <v>2015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5"/>
        <v>217</v>
      </c>
      <c r="P2004">
        <f t="shared" si="126"/>
        <v>78.83</v>
      </c>
      <c r="Q2004" s="10" t="s">
        <v>8317</v>
      </c>
      <c r="R2004" t="s">
        <v>8347</v>
      </c>
      <c r="S2004" s="14">
        <f t="shared" si="127"/>
        <v>42728.71230324074</v>
      </c>
      <c r="T2004">
        <f t="shared" si="128"/>
        <v>2016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5"/>
        <v>312</v>
      </c>
      <c r="P2005">
        <f t="shared" si="126"/>
        <v>91.76</v>
      </c>
      <c r="Q2005" s="10" t="s">
        <v>8317</v>
      </c>
      <c r="R2005" t="s">
        <v>8347</v>
      </c>
      <c r="S2005" s="14">
        <f t="shared" si="127"/>
        <v>40347.125601851854</v>
      </c>
      <c r="T2005">
        <f t="shared" si="128"/>
        <v>2010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5"/>
        <v>234</v>
      </c>
      <c r="P2006">
        <f t="shared" si="126"/>
        <v>331.1</v>
      </c>
      <c r="Q2006" s="10" t="s">
        <v>8317</v>
      </c>
      <c r="R2006" t="s">
        <v>8347</v>
      </c>
      <c r="S2006" s="14">
        <f t="shared" si="127"/>
        <v>41800.604895833334</v>
      </c>
      <c r="T2006">
        <f t="shared" si="128"/>
        <v>2014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5"/>
        <v>124</v>
      </c>
      <c r="P2007">
        <f t="shared" si="126"/>
        <v>194.26</v>
      </c>
      <c r="Q2007" s="10" t="s">
        <v>8317</v>
      </c>
      <c r="R2007" t="s">
        <v>8347</v>
      </c>
      <c r="S2007" s="14">
        <f t="shared" si="127"/>
        <v>41535.812708333331</v>
      </c>
      <c r="T2007">
        <f t="shared" si="128"/>
        <v>2013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5"/>
        <v>248</v>
      </c>
      <c r="P2008">
        <f t="shared" si="126"/>
        <v>408.98</v>
      </c>
      <c r="Q2008" s="10" t="s">
        <v>8317</v>
      </c>
      <c r="R2008" t="s">
        <v>8347</v>
      </c>
      <c r="S2008" s="14">
        <f t="shared" si="127"/>
        <v>41941.500520833331</v>
      </c>
      <c r="T2008">
        <f t="shared" si="128"/>
        <v>2014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5"/>
        <v>116</v>
      </c>
      <c r="P2009">
        <f t="shared" si="126"/>
        <v>84.46</v>
      </c>
      <c r="Q2009" s="10" t="s">
        <v>8317</v>
      </c>
      <c r="R2009" t="s">
        <v>8347</v>
      </c>
      <c r="S2009" s="14">
        <f t="shared" si="127"/>
        <v>40347.837800925925</v>
      </c>
      <c r="T2009">
        <f t="shared" si="128"/>
        <v>2010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5"/>
        <v>117</v>
      </c>
      <c r="P2010">
        <f t="shared" si="126"/>
        <v>44.85</v>
      </c>
      <c r="Q2010" s="10" t="s">
        <v>8317</v>
      </c>
      <c r="R2010" t="s">
        <v>8347</v>
      </c>
      <c r="S2010" s="14">
        <f t="shared" si="127"/>
        <v>40761.604421296295</v>
      </c>
      <c r="T2010">
        <f t="shared" si="128"/>
        <v>2011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5"/>
        <v>305</v>
      </c>
      <c r="P2011">
        <f t="shared" si="126"/>
        <v>383.36</v>
      </c>
      <c r="Q2011" s="10" t="s">
        <v>8317</v>
      </c>
      <c r="R2011" t="s">
        <v>8347</v>
      </c>
      <c r="S2011" s="14">
        <f t="shared" si="127"/>
        <v>42661.323414351849</v>
      </c>
      <c r="T2011">
        <f t="shared" si="128"/>
        <v>2016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5"/>
        <v>320</v>
      </c>
      <c r="P2012">
        <f t="shared" si="126"/>
        <v>55.28</v>
      </c>
      <c r="Q2012" s="10" t="s">
        <v>8317</v>
      </c>
      <c r="R2012" t="s">
        <v>8347</v>
      </c>
      <c r="S2012" s="14">
        <f t="shared" si="127"/>
        <v>42570.996423611112</v>
      </c>
      <c r="T2012">
        <f t="shared" si="128"/>
        <v>2016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5"/>
        <v>820</v>
      </c>
      <c r="P2013">
        <f t="shared" si="126"/>
        <v>422.02</v>
      </c>
      <c r="Q2013" s="10" t="s">
        <v>8317</v>
      </c>
      <c r="R2013" t="s">
        <v>8347</v>
      </c>
      <c r="S2013" s="14">
        <f t="shared" si="127"/>
        <v>42347.358483796299</v>
      </c>
      <c r="T2013">
        <f t="shared" si="128"/>
        <v>2015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5"/>
        <v>235</v>
      </c>
      <c r="P2014">
        <f t="shared" si="126"/>
        <v>64.180000000000007</v>
      </c>
      <c r="Q2014" s="10" t="s">
        <v>8317</v>
      </c>
      <c r="R2014" t="s">
        <v>8347</v>
      </c>
      <c r="S2014" s="14">
        <f t="shared" si="127"/>
        <v>42010.822233796294</v>
      </c>
      <c r="T2014">
        <f t="shared" si="128"/>
        <v>2015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5"/>
        <v>495</v>
      </c>
      <c r="P2015">
        <f t="shared" si="126"/>
        <v>173.58</v>
      </c>
      <c r="Q2015" s="10" t="s">
        <v>8317</v>
      </c>
      <c r="R2015" t="s">
        <v>8347</v>
      </c>
      <c r="S2015" s="14">
        <f t="shared" si="127"/>
        <v>42499.960810185185</v>
      </c>
      <c r="T2015">
        <f t="shared" si="128"/>
        <v>2016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5"/>
        <v>7814</v>
      </c>
      <c r="P2016">
        <f t="shared" si="126"/>
        <v>88.6</v>
      </c>
      <c r="Q2016" s="10" t="s">
        <v>8317</v>
      </c>
      <c r="R2016" t="s">
        <v>8347</v>
      </c>
      <c r="S2016" s="14">
        <f t="shared" si="127"/>
        <v>41324.214571759258</v>
      </c>
      <c r="T2016">
        <f t="shared" si="128"/>
        <v>2013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5"/>
        <v>113</v>
      </c>
      <c r="P2017">
        <f t="shared" si="126"/>
        <v>50.22</v>
      </c>
      <c r="Q2017" s="10" t="s">
        <v>8317</v>
      </c>
      <c r="R2017" t="s">
        <v>8347</v>
      </c>
      <c r="S2017" s="14">
        <f t="shared" si="127"/>
        <v>40765.876886574071</v>
      </c>
      <c r="T2017">
        <f t="shared" si="128"/>
        <v>2011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5"/>
        <v>922</v>
      </c>
      <c r="P2018">
        <f t="shared" si="126"/>
        <v>192.39</v>
      </c>
      <c r="Q2018" s="10" t="s">
        <v>8317</v>
      </c>
      <c r="R2018" t="s">
        <v>8347</v>
      </c>
      <c r="S2018" s="14">
        <f t="shared" si="127"/>
        <v>41312.88077546296</v>
      </c>
      <c r="T2018">
        <f t="shared" si="128"/>
        <v>2013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5"/>
        <v>125</v>
      </c>
      <c r="P2019">
        <f t="shared" si="126"/>
        <v>73.42</v>
      </c>
      <c r="Q2019" s="10" t="s">
        <v>8317</v>
      </c>
      <c r="R2019" t="s">
        <v>8347</v>
      </c>
      <c r="S2019" s="14">
        <f t="shared" si="127"/>
        <v>40961.057349537034</v>
      </c>
      <c r="T2019">
        <f t="shared" si="128"/>
        <v>2012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5"/>
        <v>102</v>
      </c>
      <c r="P2020">
        <f t="shared" si="126"/>
        <v>147.68</v>
      </c>
      <c r="Q2020" s="10" t="s">
        <v>8317</v>
      </c>
      <c r="R2020" t="s">
        <v>8347</v>
      </c>
      <c r="S2020" s="14">
        <f t="shared" si="127"/>
        <v>42199.365844907406</v>
      </c>
      <c r="T2020">
        <f t="shared" si="128"/>
        <v>2015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5"/>
        <v>485</v>
      </c>
      <c r="P2021">
        <f t="shared" si="126"/>
        <v>108.97</v>
      </c>
      <c r="Q2021" s="10" t="s">
        <v>8317</v>
      </c>
      <c r="R2021" t="s">
        <v>8347</v>
      </c>
      <c r="S2021" s="14">
        <f t="shared" si="127"/>
        <v>42605.70857638889</v>
      </c>
      <c r="T2021">
        <f t="shared" si="128"/>
        <v>2016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5"/>
        <v>192</v>
      </c>
      <c r="P2022">
        <f t="shared" si="126"/>
        <v>23.65</v>
      </c>
      <c r="Q2022" s="10" t="s">
        <v>8317</v>
      </c>
      <c r="R2022" t="s">
        <v>8347</v>
      </c>
      <c r="S2022" s="14">
        <f t="shared" si="127"/>
        <v>41737.097499999996</v>
      </c>
      <c r="T2022">
        <f t="shared" si="128"/>
        <v>2014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5"/>
        <v>281</v>
      </c>
      <c r="P2023">
        <f t="shared" si="126"/>
        <v>147.94999999999999</v>
      </c>
      <c r="Q2023" s="10" t="s">
        <v>8317</v>
      </c>
      <c r="R2023" t="s">
        <v>8347</v>
      </c>
      <c r="S2023" s="14">
        <f t="shared" si="127"/>
        <v>41861.070567129631</v>
      </c>
      <c r="T2023">
        <f t="shared" si="128"/>
        <v>2014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5"/>
        <v>125</v>
      </c>
      <c r="P2024">
        <f t="shared" si="126"/>
        <v>385.04</v>
      </c>
      <c r="Q2024" s="10" t="s">
        <v>8317</v>
      </c>
      <c r="R2024" t="s">
        <v>8347</v>
      </c>
      <c r="S2024" s="14">
        <f t="shared" si="127"/>
        <v>42502.569120370375</v>
      </c>
      <c r="T2024">
        <f t="shared" si="128"/>
        <v>2016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5"/>
        <v>161</v>
      </c>
      <c r="P2025">
        <f t="shared" si="126"/>
        <v>457.39</v>
      </c>
      <c r="Q2025" s="10" t="s">
        <v>8317</v>
      </c>
      <c r="R2025" t="s">
        <v>8347</v>
      </c>
      <c r="S2025" s="14">
        <f t="shared" si="127"/>
        <v>42136.420752314814</v>
      </c>
      <c r="T2025">
        <f t="shared" si="128"/>
        <v>2015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5"/>
        <v>585</v>
      </c>
      <c r="P2026">
        <f t="shared" si="126"/>
        <v>222.99</v>
      </c>
      <c r="Q2026" s="10" t="s">
        <v>8317</v>
      </c>
      <c r="R2026" t="s">
        <v>8347</v>
      </c>
      <c r="S2026" s="14">
        <f t="shared" si="127"/>
        <v>41099.966944444444</v>
      </c>
      <c r="T2026">
        <f t="shared" si="128"/>
        <v>2012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5"/>
        <v>201</v>
      </c>
      <c r="P2027">
        <f t="shared" si="126"/>
        <v>220.74</v>
      </c>
      <c r="Q2027" s="10" t="s">
        <v>8317</v>
      </c>
      <c r="R2027" t="s">
        <v>8347</v>
      </c>
      <c r="S2027" s="14">
        <f t="shared" si="127"/>
        <v>42136.184560185182</v>
      </c>
      <c r="T2027">
        <f t="shared" si="128"/>
        <v>2015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5"/>
        <v>133</v>
      </c>
      <c r="P2028">
        <f t="shared" si="126"/>
        <v>73.5</v>
      </c>
      <c r="Q2028" s="10" t="s">
        <v>8317</v>
      </c>
      <c r="R2028" t="s">
        <v>8347</v>
      </c>
      <c r="S2028" s="14">
        <f t="shared" si="127"/>
        <v>41704.735937500001</v>
      </c>
      <c r="T2028">
        <f t="shared" si="128"/>
        <v>2014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5"/>
        <v>120</v>
      </c>
      <c r="P2029">
        <f t="shared" si="126"/>
        <v>223.1</v>
      </c>
      <c r="Q2029" s="10" t="s">
        <v>8317</v>
      </c>
      <c r="R2029" t="s">
        <v>8347</v>
      </c>
      <c r="S2029" s="14">
        <f t="shared" si="127"/>
        <v>42048.813877314817</v>
      </c>
      <c r="T2029">
        <f t="shared" si="128"/>
        <v>2015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5"/>
        <v>126</v>
      </c>
      <c r="P2030">
        <f t="shared" si="126"/>
        <v>47.91</v>
      </c>
      <c r="Q2030" s="10" t="s">
        <v>8317</v>
      </c>
      <c r="R2030" t="s">
        <v>8347</v>
      </c>
      <c r="S2030" s="14">
        <f t="shared" si="127"/>
        <v>40215.919050925928</v>
      </c>
      <c r="T2030">
        <f t="shared" si="128"/>
        <v>2010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5"/>
        <v>361</v>
      </c>
      <c r="P2031">
        <f t="shared" si="126"/>
        <v>96.06</v>
      </c>
      <c r="Q2031" s="10" t="s">
        <v>8317</v>
      </c>
      <c r="R2031" t="s">
        <v>8347</v>
      </c>
      <c r="S2031" s="14">
        <f t="shared" si="127"/>
        <v>41848.021770833337</v>
      </c>
      <c r="T2031">
        <f t="shared" si="128"/>
        <v>2014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5"/>
        <v>226</v>
      </c>
      <c r="P2032">
        <f t="shared" si="126"/>
        <v>118.61</v>
      </c>
      <c r="Q2032" s="10" t="s">
        <v>8317</v>
      </c>
      <c r="R2032" t="s">
        <v>8347</v>
      </c>
      <c r="S2032" s="14">
        <f t="shared" si="127"/>
        <v>41212.996481481481</v>
      </c>
      <c r="T2032">
        <f t="shared" si="128"/>
        <v>2012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5"/>
        <v>120</v>
      </c>
      <c r="P2033">
        <f t="shared" si="126"/>
        <v>118.45</v>
      </c>
      <c r="Q2033" s="10" t="s">
        <v>8317</v>
      </c>
      <c r="R2033" t="s">
        <v>8347</v>
      </c>
      <c r="S2033" s="14">
        <f t="shared" si="127"/>
        <v>41975.329317129625</v>
      </c>
      <c r="T2033">
        <f t="shared" si="128"/>
        <v>2014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5"/>
        <v>304</v>
      </c>
      <c r="P2034">
        <f t="shared" si="126"/>
        <v>143.21</v>
      </c>
      <c r="Q2034" s="10" t="s">
        <v>8317</v>
      </c>
      <c r="R2034" t="s">
        <v>8347</v>
      </c>
      <c r="S2034" s="14">
        <f t="shared" si="127"/>
        <v>42689.565671296295</v>
      </c>
      <c r="T2034">
        <f t="shared" si="128"/>
        <v>2016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5"/>
        <v>179</v>
      </c>
      <c r="P2035">
        <f t="shared" si="126"/>
        <v>282.72000000000003</v>
      </c>
      <c r="Q2035" s="10" t="s">
        <v>8317</v>
      </c>
      <c r="R2035" t="s">
        <v>8347</v>
      </c>
      <c r="S2035" s="14">
        <f t="shared" si="127"/>
        <v>41725.082384259258</v>
      </c>
      <c r="T2035">
        <f t="shared" si="128"/>
        <v>2014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5"/>
        <v>387</v>
      </c>
      <c r="P2036">
        <f t="shared" si="126"/>
        <v>593.94000000000005</v>
      </c>
      <c r="Q2036" s="10" t="s">
        <v>8317</v>
      </c>
      <c r="R2036" t="s">
        <v>8347</v>
      </c>
      <c r="S2036" s="14">
        <f t="shared" si="127"/>
        <v>42076.130011574074</v>
      </c>
      <c r="T2036">
        <f t="shared" si="128"/>
        <v>2015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5"/>
        <v>211</v>
      </c>
      <c r="P2037">
        <f t="shared" si="126"/>
        <v>262.16000000000003</v>
      </c>
      <c r="Q2037" s="10" t="s">
        <v>8317</v>
      </c>
      <c r="R2037" t="s">
        <v>8347</v>
      </c>
      <c r="S2037" s="14">
        <f t="shared" si="127"/>
        <v>42311.625081018516</v>
      </c>
      <c r="T2037">
        <f t="shared" si="128"/>
        <v>2015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5"/>
        <v>132</v>
      </c>
      <c r="P2038">
        <f t="shared" si="126"/>
        <v>46.58</v>
      </c>
      <c r="Q2038" s="10" t="s">
        <v>8317</v>
      </c>
      <c r="R2038" t="s">
        <v>8347</v>
      </c>
      <c r="S2038" s="14">
        <f t="shared" si="127"/>
        <v>41738.864803240744</v>
      </c>
      <c r="T2038">
        <f t="shared" si="128"/>
        <v>2014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5"/>
        <v>300</v>
      </c>
      <c r="P2039">
        <f t="shared" si="126"/>
        <v>70.040000000000006</v>
      </c>
      <c r="Q2039" s="10" t="s">
        <v>8317</v>
      </c>
      <c r="R2039" t="s">
        <v>8347</v>
      </c>
      <c r="S2039" s="14">
        <f t="shared" si="127"/>
        <v>41578.210104166668</v>
      </c>
      <c r="T2039">
        <f t="shared" si="128"/>
        <v>2013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5"/>
        <v>421</v>
      </c>
      <c r="P2040">
        <f t="shared" si="126"/>
        <v>164.91</v>
      </c>
      <c r="Q2040" s="10" t="s">
        <v>8317</v>
      </c>
      <c r="R2040" t="s">
        <v>8347</v>
      </c>
      <c r="S2040" s="14">
        <f t="shared" si="127"/>
        <v>41424.27107638889</v>
      </c>
      <c r="T2040">
        <f t="shared" si="128"/>
        <v>2013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5"/>
        <v>136</v>
      </c>
      <c r="P2041">
        <f t="shared" si="126"/>
        <v>449.26</v>
      </c>
      <c r="Q2041" s="10" t="s">
        <v>8317</v>
      </c>
      <c r="R2041" t="s">
        <v>8347</v>
      </c>
      <c r="S2041" s="14">
        <f t="shared" si="127"/>
        <v>42675.438946759255</v>
      </c>
      <c r="T2041">
        <f t="shared" si="128"/>
        <v>2016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5"/>
        <v>248</v>
      </c>
      <c r="P2042">
        <f t="shared" si="126"/>
        <v>27.47</v>
      </c>
      <c r="Q2042" s="10" t="s">
        <v>8317</v>
      </c>
      <c r="R2042" t="s">
        <v>8347</v>
      </c>
      <c r="S2042" s="14">
        <f t="shared" si="127"/>
        <v>41578.927118055559</v>
      </c>
      <c r="T2042">
        <f t="shared" si="128"/>
        <v>2013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5"/>
        <v>182</v>
      </c>
      <c r="P2043">
        <f t="shared" si="126"/>
        <v>143.97999999999999</v>
      </c>
      <c r="Q2043" s="10" t="s">
        <v>8317</v>
      </c>
      <c r="R2043" t="s">
        <v>8347</v>
      </c>
      <c r="S2043" s="14">
        <f t="shared" si="127"/>
        <v>42654.525775462964</v>
      </c>
      <c r="T2043">
        <f t="shared" si="128"/>
        <v>2016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5"/>
        <v>124</v>
      </c>
      <c r="P2044">
        <f t="shared" si="126"/>
        <v>88.24</v>
      </c>
      <c r="Q2044" s="10" t="s">
        <v>8317</v>
      </c>
      <c r="R2044" t="s">
        <v>8347</v>
      </c>
      <c r="S2044" s="14">
        <f t="shared" si="127"/>
        <v>42331.708032407405</v>
      </c>
      <c r="T2044">
        <f t="shared" si="128"/>
        <v>2015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5"/>
        <v>506</v>
      </c>
      <c r="P2045">
        <f t="shared" si="126"/>
        <v>36.33</v>
      </c>
      <c r="Q2045" s="10" t="s">
        <v>8317</v>
      </c>
      <c r="R2045" t="s">
        <v>8347</v>
      </c>
      <c r="S2045" s="14">
        <f t="shared" si="127"/>
        <v>42661.176817129628</v>
      </c>
      <c r="T2045">
        <f t="shared" si="128"/>
        <v>2016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5"/>
        <v>108</v>
      </c>
      <c r="P2046">
        <f t="shared" si="126"/>
        <v>90.18</v>
      </c>
      <c r="Q2046" s="10" t="s">
        <v>8317</v>
      </c>
      <c r="R2046" t="s">
        <v>8347</v>
      </c>
      <c r="S2046" s="14">
        <f t="shared" si="127"/>
        <v>42138.684189814812</v>
      </c>
      <c r="T2046">
        <f t="shared" si="128"/>
        <v>2015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5"/>
        <v>819</v>
      </c>
      <c r="P2047">
        <f t="shared" si="126"/>
        <v>152.62</v>
      </c>
      <c r="Q2047" s="10" t="s">
        <v>8317</v>
      </c>
      <c r="R2047" t="s">
        <v>8347</v>
      </c>
      <c r="S2047" s="14">
        <f t="shared" si="127"/>
        <v>41069.088506944441</v>
      </c>
      <c r="T2047">
        <f t="shared" si="128"/>
        <v>2012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ref="O2048:O2111" si="129">ROUND(E2048/D2048*100,0)</f>
        <v>121</v>
      </c>
      <c r="P2048">
        <f t="shared" si="126"/>
        <v>55.81</v>
      </c>
      <c r="Q2048" s="10" t="s">
        <v>8317</v>
      </c>
      <c r="R2048" t="s">
        <v>8347</v>
      </c>
      <c r="S2048" s="14">
        <f t="shared" si="127"/>
        <v>41387.171805555554</v>
      </c>
      <c r="T2048">
        <f t="shared" si="128"/>
        <v>2013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9"/>
        <v>103</v>
      </c>
      <c r="P2049">
        <f t="shared" si="126"/>
        <v>227.85</v>
      </c>
      <c r="Q2049" s="10" t="s">
        <v>8317</v>
      </c>
      <c r="R2049" t="s">
        <v>8347</v>
      </c>
      <c r="S2049" s="14">
        <f t="shared" si="127"/>
        <v>42081.903587962966</v>
      </c>
      <c r="T2049">
        <f t="shared" si="128"/>
        <v>2015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9"/>
        <v>148</v>
      </c>
      <c r="P2050">
        <f t="shared" si="126"/>
        <v>91.83</v>
      </c>
      <c r="Q2050" s="10" t="s">
        <v>8317</v>
      </c>
      <c r="R2050" t="s">
        <v>8347</v>
      </c>
      <c r="S2050" s="14">
        <f t="shared" si="127"/>
        <v>41387.651516203703</v>
      </c>
      <c r="T2050">
        <f t="shared" si="128"/>
        <v>2013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9"/>
        <v>120</v>
      </c>
      <c r="P2051">
        <f t="shared" ref="P2051:P2114" si="130">ROUND(E2051/L2051,2)</f>
        <v>80.989999999999995</v>
      </c>
      <c r="Q2051" s="10" t="s">
        <v>8317</v>
      </c>
      <c r="R2051" t="s">
        <v>8347</v>
      </c>
      <c r="S2051" s="14">
        <f t="shared" ref="S2051:S2114" si="131">(((J2051/60)/60)/24)+DATE(1970,1,1)</f>
        <v>41575.527349537035</v>
      </c>
      <c r="T2051">
        <f t="shared" ref="T2051:T2114" si="132">YEAR(S2051)</f>
        <v>2013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9"/>
        <v>473</v>
      </c>
      <c r="P2052">
        <f t="shared" si="130"/>
        <v>278.39</v>
      </c>
      <c r="Q2052" s="10" t="s">
        <v>8317</v>
      </c>
      <c r="R2052" t="s">
        <v>8347</v>
      </c>
      <c r="S2052" s="14">
        <f t="shared" si="131"/>
        <v>42115.071504629625</v>
      </c>
      <c r="T2052">
        <f t="shared" si="132"/>
        <v>2015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9"/>
        <v>130</v>
      </c>
      <c r="P2053">
        <f t="shared" si="130"/>
        <v>43.1</v>
      </c>
      <c r="Q2053" s="10" t="s">
        <v>8317</v>
      </c>
      <c r="R2053" t="s">
        <v>8347</v>
      </c>
      <c r="S2053" s="14">
        <f t="shared" si="131"/>
        <v>41604.022418981483</v>
      </c>
      <c r="T2053">
        <f t="shared" si="132"/>
        <v>2013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9"/>
        <v>353</v>
      </c>
      <c r="P2054">
        <f t="shared" si="130"/>
        <v>326.29000000000002</v>
      </c>
      <c r="Q2054" s="10" t="s">
        <v>8317</v>
      </c>
      <c r="R2054" t="s">
        <v>8347</v>
      </c>
      <c r="S2054" s="14">
        <f t="shared" si="131"/>
        <v>42375.08394675926</v>
      </c>
      <c r="T2054">
        <f t="shared" si="132"/>
        <v>2016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9"/>
        <v>101</v>
      </c>
      <c r="P2055">
        <f t="shared" si="130"/>
        <v>41.74</v>
      </c>
      <c r="Q2055" s="10" t="s">
        <v>8317</v>
      </c>
      <c r="R2055" t="s">
        <v>8347</v>
      </c>
      <c r="S2055" s="14">
        <f t="shared" si="131"/>
        <v>42303.617488425924</v>
      </c>
      <c r="T2055">
        <f t="shared" si="132"/>
        <v>2015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9"/>
        <v>114</v>
      </c>
      <c r="P2056">
        <f t="shared" si="130"/>
        <v>64.02</v>
      </c>
      <c r="Q2056" s="10" t="s">
        <v>8317</v>
      </c>
      <c r="R2056" t="s">
        <v>8347</v>
      </c>
      <c r="S2056" s="14">
        <f t="shared" si="131"/>
        <v>41731.520949074074</v>
      </c>
      <c r="T2056">
        <f t="shared" si="132"/>
        <v>2014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9"/>
        <v>167</v>
      </c>
      <c r="P2057">
        <f t="shared" si="130"/>
        <v>99.46</v>
      </c>
      <c r="Q2057" s="10" t="s">
        <v>8317</v>
      </c>
      <c r="R2057" t="s">
        <v>8347</v>
      </c>
      <c r="S2057" s="14">
        <f t="shared" si="131"/>
        <v>41946.674108796295</v>
      </c>
      <c r="T2057">
        <f t="shared" si="132"/>
        <v>2014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9"/>
        <v>153</v>
      </c>
      <c r="P2058">
        <f t="shared" si="130"/>
        <v>138.49</v>
      </c>
      <c r="Q2058" s="10" t="s">
        <v>8317</v>
      </c>
      <c r="R2058" t="s">
        <v>8347</v>
      </c>
      <c r="S2058" s="14">
        <f t="shared" si="131"/>
        <v>41351.76090277778</v>
      </c>
      <c r="T2058">
        <f t="shared" si="132"/>
        <v>2013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9"/>
        <v>202</v>
      </c>
      <c r="P2059">
        <f t="shared" si="130"/>
        <v>45.55</v>
      </c>
      <c r="Q2059" s="10" t="s">
        <v>8317</v>
      </c>
      <c r="R2059" t="s">
        <v>8347</v>
      </c>
      <c r="S2059" s="14">
        <f t="shared" si="131"/>
        <v>42396.494583333333</v>
      </c>
      <c r="T2059">
        <f t="shared" si="132"/>
        <v>2016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9"/>
        <v>168</v>
      </c>
      <c r="P2060">
        <f t="shared" si="130"/>
        <v>10.51</v>
      </c>
      <c r="Q2060" s="10" t="s">
        <v>8317</v>
      </c>
      <c r="R2060" t="s">
        <v>8347</v>
      </c>
      <c r="S2060" s="14">
        <f t="shared" si="131"/>
        <v>42026.370717592596</v>
      </c>
      <c r="T2060">
        <f t="shared" si="132"/>
        <v>2015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9"/>
        <v>143</v>
      </c>
      <c r="P2061">
        <f t="shared" si="130"/>
        <v>114.77</v>
      </c>
      <c r="Q2061" s="10" t="s">
        <v>8317</v>
      </c>
      <c r="R2061" t="s">
        <v>8347</v>
      </c>
      <c r="S2061" s="14">
        <f t="shared" si="131"/>
        <v>42361.602476851855</v>
      </c>
      <c r="T2061">
        <f t="shared" si="132"/>
        <v>2015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9"/>
        <v>196</v>
      </c>
      <c r="P2062">
        <f t="shared" si="130"/>
        <v>36</v>
      </c>
      <c r="Q2062" s="10" t="s">
        <v>8317</v>
      </c>
      <c r="R2062" t="s">
        <v>8347</v>
      </c>
      <c r="S2062" s="14">
        <f t="shared" si="131"/>
        <v>41783.642939814818</v>
      </c>
      <c r="T2062">
        <f t="shared" si="132"/>
        <v>2014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9"/>
        <v>108</v>
      </c>
      <c r="P2063">
        <f t="shared" si="130"/>
        <v>154.16999999999999</v>
      </c>
      <c r="Q2063" s="10" t="s">
        <v>8317</v>
      </c>
      <c r="R2063" t="s">
        <v>8347</v>
      </c>
      <c r="S2063" s="14">
        <f t="shared" si="131"/>
        <v>42705.764513888891</v>
      </c>
      <c r="T2063">
        <f t="shared" si="132"/>
        <v>2016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9"/>
        <v>115</v>
      </c>
      <c r="P2064">
        <f t="shared" si="130"/>
        <v>566.39</v>
      </c>
      <c r="Q2064" s="10" t="s">
        <v>8317</v>
      </c>
      <c r="R2064" t="s">
        <v>8347</v>
      </c>
      <c r="S2064" s="14">
        <f t="shared" si="131"/>
        <v>42423.3830787037</v>
      </c>
      <c r="T2064">
        <f t="shared" si="132"/>
        <v>2016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9"/>
        <v>148</v>
      </c>
      <c r="P2065">
        <f t="shared" si="130"/>
        <v>120.86</v>
      </c>
      <c r="Q2065" s="10" t="s">
        <v>8317</v>
      </c>
      <c r="R2065" t="s">
        <v>8347</v>
      </c>
      <c r="S2065" s="14">
        <f t="shared" si="131"/>
        <v>42472.73265046296</v>
      </c>
      <c r="T2065">
        <f t="shared" si="132"/>
        <v>2016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9"/>
        <v>191</v>
      </c>
      <c r="P2066">
        <f t="shared" si="130"/>
        <v>86.16</v>
      </c>
      <c r="Q2066" s="10" t="s">
        <v>8317</v>
      </c>
      <c r="R2066" t="s">
        <v>8347</v>
      </c>
      <c r="S2066" s="14">
        <f t="shared" si="131"/>
        <v>41389.364849537036</v>
      </c>
      <c r="T2066">
        <f t="shared" si="132"/>
        <v>2013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9"/>
        <v>199</v>
      </c>
      <c r="P2067">
        <f t="shared" si="130"/>
        <v>51.21</v>
      </c>
      <c r="Q2067" s="10" t="s">
        <v>8317</v>
      </c>
      <c r="R2067" t="s">
        <v>8347</v>
      </c>
      <c r="S2067" s="14">
        <f t="shared" si="131"/>
        <v>41603.333668981482</v>
      </c>
      <c r="T2067">
        <f t="shared" si="132"/>
        <v>2013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9"/>
        <v>219</v>
      </c>
      <c r="P2068">
        <f t="shared" si="130"/>
        <v>67.260000000000005</v>
      </c>
      <c r="Q2068" s="10" t="s">
        <v>8317</v>
      </c>
      <c r="R2068" t="s">
        <v>8347</v>
      </c>
      <c r="S2068" s="14">
        <f t="shared" si="131"/>
        <v>41844.771793981483</v>
      </c>
      <c r="T2068">
        <f t="shared" si="132"/>
        <v>2014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9"/>
        <v>127</v>
      </c>
      <c r="P2069">
        <f t="shared" si="130"/>
        <v>62.8</v>
      </c>
      <c r="Q2069" s="10" t="s">
        <v>8317</v>
      </c>
      <c r="R2069" t="s">
        <v>8347</v>
      </c>
      <c r="S2069" s="14">
        <f t="shared" si="131"/>
        <v>42115.853888888887</v>
      </c>
      <c r="T2069">
        <f t="shared" si="132"/>
        <v>2015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9"/>
        <v>105</v>
      </c>
      <c r="P2070">
        <f t="shared" si="130"/>
        <v>346.13</v>
      </c>
      <c r="Q2070" s="10" t="s">
        <v>8317</v>
      </c>
      <c r="R2070" t="s">
        <v>8347</v>
      </c>
      <c r="S2070" s="14">
        <f t="shared" si="131"/>
        <v>42633.841608796298</v>
      </c>
      <c r="T2070">
        <f t="shared" si="132"/>
        <v>2016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9"/>
        <v>128</v>
      </c>
      <c r="P2071">
        <f t="shared" si="130"/>
        <v>244.12</v>
      </c>
      <c r="Q2071" s="10" t="s">
        <v>8317</v>
      </c>
      <c r="R2071" t="s">
        <v>8347</v>
      </c>
      <c r="S2071" s="14">
        <f t="shared" si="131"/>
        <v>42340.972118055557</v>
      </c>
      <c r="T2071">
        <f t="shared" si="132"/>
        <v>2015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9"/>
        <v>317</v>
      </c>
      <c r="P2072">
        <f t="shared" si="130"/>
        <v>259.25</v>
      </c>
      <c r="Q2072" s="10" t="s">
        <v>8317</v>
      </c>
      <c r="R2072" t="s">
        <v>8347</v>
      </c>
      <c r="S2072" s="14">
        <f t="shared" si="131"/>
        <v>42519.6565162037</v>
      </c>
      <c r="T2072">
        <f t="shared" si="132"/>
        <v>2016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9"/>
        <v>281</v>
      </c>
      <c r="P2073">
        <f t="shared" si="130"/>
        <v>201.96</v>
      </c>
      <c r="Q2073" s="10" t="s">
        <v>8317</v>
      </c>
      <c r="R2073" t="s">
        <v>8347</v>
      </c>
      <c r="S2073" s="14">
        <f t="shared" si="131"/>
        <v>42600.278749999998</v>
      </c>
      <c r="T2073">
        <f t="shared" si="132"/>
        <v>2016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9"/>
        <v>111</v>
      </c>
      <c r="P2074">
        <f t="shared" si="130"/>
        <v>226.21</v>
      </c>
      <c r="Q2074" s="10" t="s">
        <v>8317</v>
      </c>
      <c r="R2074" t="s">
        <v>8347</v>
      </c>
      <c r="S2074" s="14">
        <f t="shared" si="131"/>
        <v>42467.581388888888</v>
      </c>
      <c r="T2074">
        <f t="shared" si="132"/>
        <v>2016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9"/>
        <v>153</v>
      </c>
      <c r="P2075">
        <f t="shared" si="130"/>
        <v>324.69</v>
      </c>
      <c r="Q2075" s="10" t="s">
        <v>8317</v>
      </c>
      <c r="R2075" t="s">
        <v>8347</v>
      </c>
      <c r="S2075" s="14">
        <f t="shared" si="131"/>
        <v>42087.668032407411</v>
      </c>
      <c r="T2075">
        <f t="shared" si="132"/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9"/>
        <v>103</v>
      </c>
      <c r="P2076">
        <f t="shared" si="130"/>
        <v>205</v>
      </c>
      <c r="Q2076" s="10" t="s">
        <v>8317</v>
      </c>
      <c r="R2076" t="s">
        <v>8347</v>
      </c>
      <c r="S2076" s="14">
        <f t="shared" si="131"/>
        <v>42466.826180555552</v>
      </c>
      <c r="T2076">
        <f t="shared" si="132"/>
        <v>2016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9"/>
        <v>1678</v>
      </c>
      <c r="P2077">
        <f t="shared" si="130"/>
        <v>20.47</v>
      </c>
      <c r="Q2077" s="10" t="s">
        <v>8317</v>
      </c>
      <c r="R2077" t="s">
        <v>8347</v>
      </c>
      <c r="S2077" s="14">
        <f t="shared" si="131"/>
        <v>41450.681574074071</v>
      </c>
      <c r="T2077">
        <f t="shared" si="132"/>
        <v>2013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9"/>
        <v>543</v>
      </c>
      <c r="P2078">
        <f t="shared" si="130"/>
        <v>116.35</v>
      </c>
      <c r="Q2078" s="10" t="s">
        <v>8317</v>
      </c>
      <c r="R2078" t="s">
        <v>8347</v>
      </c>
      <c r="S2078" s="14">
        <f t="shared" si="131"/>
        <v>41803.880659722221</v>
      </c>
      <c r="T2078">
        <f t="shared" si="132"/>
        <v>2014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9"/>
        <v>116</v>
      </c>
      <c r="P2079">
        <f t="shared" si="130"/>
        <v>307.2</v>
      </c>
      <c r="Q2079" s="10" t="s">
        <v>8317</v>
      </c>
      <c r="R2079" t="s">
        <v>8347</v>
      </c>
      <c r="S2079" s="14">
        <f t="shared" si="131"/>
        <v>42103.042546296296</v>
      </c>
      <c r="T2079">
        <f t="shared" si="132"/>
        <v>2015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9"/>
        <v>131</v>
      </c>
      <c r="P2080">
        <f t="shared" si="130"/>
        <v>546.69000000000005</v>
      </c>
      <c r="Q2080" s="10" t="s">
        <v>8317</v>
      </c>
      <c r="R2080" t="s">
        <v>8347</v>
      </c>
      <c r="S2080" s="14">
        <f t="shared" si="131"/>
        <v>42692.771493055552</v>
      </c>
      <c r="T2080">
        <f t="shared" si="132"/>
        <v>2016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9"/>
        <v>288</v>
      </c>
      <c r="P2081">
        <f t="shared" si="130"/>
        <v>47.47</v>
      </c>
      <c r="Q2081" s="10" t="s">
        <v>8317</v>
      </c>
      <c r="R2081" t="s">
        <v>8347</v>
      </c>
      <c r="S2081" s="14">
        <f t="shared" si="131"/>
        <v>42150.71056712963</v>
      </c>
      <c r="T2081">
        <f t="shared" si="132"/>
        <v>2015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9"/>
        <v>508</v>
      </c>
      <c r="P2082">
        <f t="shared" si="130"/>
        <v>101.56</v>
      </c>
      <c r="Q2082" s="10" t="s">
        <v>8317</v>
      </c>
      <c r="R2082" t="s">
        <v>8347</v>
      </c>
      <c r="S2082" s="14">
        <f t="shared" si="131"/>
        <v>42289.957175925927</v>
      </c>
      <c r="T2082">
        <f t="shared" si="132"/>
        <v>2015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9"/>
        <v>115</v>
      </c>
      <c r="P2083">
        <f t="shared" si="130"/>
        <v>72.91</v>
      </c>
      <c r="Q2083" s="10" t="s">
        <v>8323</v>
      </c>
      <c r="R2083" t="s">
        <v>8327</v>
      </c>
      <c r="S2083" s="14">
        <f t="shared" si="131"/>
        <v>41004.156886574077</v>
      </c>
      <c r="T2083">
        <f t="shared" si="132"/>
        <v>2012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9"/>
        <v>111</v>
      </c>
      <c r="P2084">
        <f t="shared" si="130"/>
        <v>43.71</v>
      </c>
      <c r="Q2084" s="10" t="s">
        <v>8323</v>
      </c>
      <c r="R2084" t="s">
        <v>8327</v>
      </c>
      <c r="S2084" s="14">
        <f t="shared" si="131"/>
        <v>40811.120324074072</v>
      </c>
      <c r="T2084">
        <f t="shared" si="132"/>
        <v>2011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9"/>
        <v>113</v>
      </c>
      <c r="P2085">
        <f t="shared" si="130"/>
        <v>34</v>
      </c>
      <c r="Q2085" s="10" t="s">
        <v>8323</v>
      </c>
      <c r="R2085" t="s">
        <v>8327</v>
      </c>
      <c r="S2085" s="14">
        <f t="shared" si="131"/>
        <v>41034.72216435185</v>
      </c>
      <c r="T2085">
        <f t="shared" si="132"/>
        <v>2012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9"/>
        <v>108</v>
      </c>
      <c r="P2086">
        <f t="shared" si="130"/>
        <v>70.650000000000006</v>
      </c>
      <c r="Q2086" s="10" t="s">
        <v>8323</v>
      </c>
      <c r="R2086" t="s">
        <v>8327</v>
      </c>
      <c r="S2086" s="14">
        <f t="shared" si="131"/>
        <v>41731.833124999997</v>
      </c>
      <c r="T2086">
        <f t="shared" si="132"/>
        <v>2014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9"/>
        <v>124</v>
      </c>
      <c r="P2087">
        <f t="shared" si="130"/>
        <v>89.3</v>
      </c>
      <c r="Q2087" s="10" t="s">
        <v>8323</v>
      </c>
      <c r="R2087" t="s">
        <v>8327</v>
      </c>
      <c r="S2087" s="14">
        <f t="shared" si="131"/>
        <v>41075.835497685184</v>
      </c>
      <c r="T2087">
        <f t="shared" si="132"/>
        <v>2012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9"/>
        <v>101</v>
      </c>
      <c r="P2088">
        <f t="shared" si="130"/>
        <v>115.09</v>
      </c>
      <c r="Q2088" s="10" t="s">
        <v>8323</v>
      </c>
      <c r="R2088" t="s">
        <v>8327</v>
      </c>
      <c r="S2088" s="14">
        <f t="shared" si="131"/>
        <v>40860.67050925926</v>
      </c>
      <c r="T2088">
        <f t="shared" si="132"/>
        <v>2011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9"/>
        <v>104</v>
      </c>
      <c r="P2089">
        <f t="shared" si="130"/>
        <v>62.12</v>
      </c>
      <c r="Q2089" s="10" t="s">
        <v>8323</v>
      </c>
      <c r="R2089" t="s">
        <v>8327</v>
      </c>
      <c r="S2089" s="14">
        <f t="shared" si="131"/>
        <v>40764.204375000001</v>
      </c>
      <c r="T2089">
        <f t="shared" si="132"/>
        <v>2011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9"/>
        <v>116</v>
      </c>
      <c r="P2090">
        <f t="shared" si="130"/>
        <v>46.2</v>
      </c>
      <c r="Q2090" s="10" t="s">
        <v>8323</v>
      </c>
      <c r="R2090" t="s">
        <v>8327</v>
      </c>
      <c r="S2090" s="14">
        <f t="shared" si="131"/>
        <v>40395.714722222219</v>
      </c>
      <c r="T2090">
        <f t="shared" si="132"/>
        <v>2010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9"/>
        <v>120</v>
      </c>
      <c r="P2091">
        <f t="shared" si="130"/>
        <v>48.55</v>
      </c>
      <c r="Q2091" s="10" t="s">
        <v>8323</v>
      </c>
      <c r="R2091" t="s">
        <v>8327</v>
      </c>
      <c r="S2091" s="14">
        <f t="shared" si="131"/>
        <v>41453.076319444444</v>
      </c>
      <c r="T2091">
        <f t="shared" si="132"/>
        <v>2013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9"/>
        <v>115</v>
      </c>
      <c r="P2092">
        <f t="shared" si="130"/>
        <v>57.52</v>
      </c>
      <c r="Q2092" s="10" t="s">
        <v>8323</v>
      </c>
      <c r="R2092" t="s">
        <v>8327</v>
      </c>
      <c r="S2092" s="14">
        <f t="shared" si="131"/>
        <v>41299.381423611114</v>
      </c>
      <c r="T2092">
        <f t="shared" si="132"/>
        <v>2013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9"/>
        <v>120</v>
      </c>
      <c r="P2093">
        <f t="shared" si="130"/>
        <v>88.15</v>
      </c>
      <c r="Q2093" s="10" t="s">
        <v>8323</v>
      </c>
      <c r="R2093" t="s">
        <v>8327</v>
      </c>
      <c r="S2093" s="14">
        <f t="shared" si="131"/>
        <v>40555.322662037033</v>
      </c>
      <c r="T2093">
        <f t="shared" si="132"/>
        <v>2011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9"/>
        <v>101</v>
      </c>
      <c r="P2094">
        <f t="shared" si="130"/>
        <v>110.49</v>
      </c>
      <c r="Q2094" s="10" t="s">
        <v>8323</v>
      </c>
      <c r="R2094" t="s">
        <v>8327</v>
      </c>
      <c r="S2094" s="14">
        <f t="shared" si="131"/>
        <v>40763.707546296297</v>
      </c>
      <c r="T2094">
        <f t="shared" si="132"/>
        <v>2011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9"/>
        <v>102</v>
      </c>
      <c r="P2095">
        <f t="shared" si="130"/>
        <v>66.83</v>
      </c>
      <c r="Q2095" s="10" t="s">
        <v>8323</v>
      </c>
      <c r="R2095" t="s">
        <v>8327</v>
      </c>
      <c r="S2095" s="14">
        <f t="shared" si="131"/>
        <v>41205.854537037041</v>
      </c>
      <c r="T2095">
        <f t="shared" si="132"/>
        <v>2012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9"/>
        <v>121</v>
      </c>
      <c r="P2096">
        <f t="shared" si="130"/>
        <v>58.6</v>
      </c>
      <c r="Q2096" s="10" t="s">
        <v>8323</v>
      </c>
      <c r="R2096" t="s">
        <v>8327</v>
      </c>
      <c r="S2096" s="14">
        <f t="shared" si="131"/>
        <v>40939.02002314815</v>
      </c>
      <c r="T2096">
        <f t="shared" si="132"/>
        <v>2012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9"/>
        <v>100</v>
      </c>
      <c r="P2097">
        <f t="shared" si="130"/>
        <v>113.64</v>
      </c>
      <c r="Q2097" s="10" t="s">
        <v>8323</v>
      </c>
      <c r="R2097" t="s">
        <v>8327</v>
      </c>
      <c r="S2097" s="14">
        <f t="shared" si="131"/>
        <v>40758.733483796292</v>
      </c>
      <c r="T2097">
        <f t="shared" si="132"/>
        <v>2011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9"/>
        <v>102</v>
      </c>
      <c r="P2098">
        <f t="shared" si="130"/>
        <v>43.57</v>
      </c>
      <c r="Q2098" s="10" t="s">
        <v>8323</v>
      </c>
      <c r="R2098" t="s">
        <v>8327</v>
      </c>
      <c r="S2098" s="14">
        <f t="shared" si="131"/>
        <v>41192.758506944447</v>
      </c>
      <c r="T2098">
        <f t="shared" si="132"/>
        <v>2012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9"/>
        <v>100</v>
      </c>
      <c r="P2099">
        <f t="shared" si="130"/>
        <v>78.95</v>
      </c>
      <c r="Q2099" s="10" t="s">
        <v>8323</v>
      </c>
      <c r="R2099" t="s">
        <v>8327</v>
      </c>
      <c r="S2099" s="14">
        <f t="shared" si="131"/>
        <v>40818.58489583333</v>
      </c>
      <c r="T2099">
        <f t="shared" si="132"/>
        <v>2011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9"/>
        <v>100</v>
      </c>
      <c r="P2100">
        <f t="shared" si="130"/>
        <v>188.13</v>
      </c>
      <c r="Q2100" s="10" t="s">
        <v>8323</v>
      </c>
      <c r="R2100" t="s">
        <v>8327</v>
      </c>
      <c r="S2100" s="14">
        <f t="shared" si="131"/>
        <v>40946.11383101852</v>
      </c>
      <c r="T2100">
        <f t="shared" si="132"/>
        <v>2012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9"/>
        <v>132</v>
      </c>
      <c r="P2101">
        <f t="shared" si="130"/>
        <v>63.03</v>
      </c>
      <c r="Q2101" s="10" t="s">
        <v>8323</v>
      </c>
      <c r="R2101" t="s">
        <v>8327</v>
      </c>
      <c r="S2101" s="14">
        <f t="shared" si="131"/>
        <v>42173.746342592596</v>
      </c>
      <c r="T2101">
        <f t="shared" si="132"/>
        <v>2015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9"/>
        <v>137</v>
      </c>
      <c r="P2102">
        <f t="shared" si="130"/>
        <v>30.37</v>
      </c>
      <c r="Q2102" s="10" t="s">
        <v>8323</v>
      </c>
      <c r="R2102" t="s">
        <v>8327</v>
      </c>
      <c r="S2102" s="14">
        <f t="shared" si="131"/>
        <v>41074.834965277776</v>
      </c>
      <c r="T2102">
        <f t="shared" si="132"/>
        <v>2012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9"/>
        <v>113</v>
      </c>
      <c r="P2103">
        <f t="shared" si="130"/>
        <v>51.48</v>
      </c>
      <c r="Q2103" s="10" t="s">
        <v>8323</v>
      </c>
      <c r="R2103" t="s">
        <v>8327</v>
      </c>
      <c r="S2103" s="14">
        <f t="shared" si="131"/>
        <v>40892.149467592593</v>
      </c>
      <c r="T2103">
        <f t="shared" si="132"/>
        <v>2011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9"/>
        <v>136</v>
      </c>
      <c r="P2104">
        <f t="shared" si="130"/>
        <v>35.79</v>
      </c>
      <c r="Q2104" s="10" t="s">
        <v>8323</v>
      </c>
      <c r="R2104" t="s">
        <v>8327</v>
      </c>
      <c r="S2104" s="14">
        <f t="shared" si="131"/>
        <v>40638.868611111109</v>
      </c>
      <c r="T2104">
        <f t="shared" si="132"/>
        <v>2011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9"/>
        <v>146</v>
      </c>
      <c r="P2105">
        <f t="shared" si="130"/>
        <v>98.82</v>
      </c>
      <c r="Q2105" s="10" t="s">
        <v>8323</v>
      </c>
      <c r="R2105" t="s">
        <v>8327</v>
      </c>
      <c r="S2105" s="14">
        <f t="shared" si="131"/>
        <v>41192.754942129628</v>
      </c>
      <c r="T2105">
        <f t="shared" si="132"/>
        <v>2012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9"/>
        <v>130</v>
      </c>
      <c r="P2106">
        <f t="shared" si="130"/>
        <v>28</v>
      </c>
      <c r="Q2106" s="10" t="s">
        <v>8323</v>
      </c>
      <c r="R2106" t="s">
        <v>8327</v>
      </c>
      <c r="S2106" s="14">
        <f t="shared" si="131"/>
        <v>41394.074467592596</v>
      </c>
      <c r="T2106">
        <f t="shared" si="132"/>
        <v>2013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9"/>
        <v>254</v>
      </c>
      <c r="P2107">
        <f t="shared" si="130"/>
        <v>51.31</v>
      </c>
      <c r="Q2107" s="10" t="s">
        <v>8323</v>
      </c>
      <c r="R2107" t="s">
        <v>8327</v>
      </c>
      <c r="S2107" s="14">
        <f t="shared" si="131"/>
        <v>41951.788807870369</v>
      </c>
      <c r="T2107">
        <f t="shared" si="132"/>
        <v>2014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9"/>
        <v>107</v>
      </c>
      <c r="P2108">
        <f t="shared" si="130"/>
        <v>53.52</v>
      </c>
      <c r="Q2108" s="10" t="s">
        <v>8323</v>
      </c>
      <c r="R2108" t="s">
        <v>8327</v>
      </c>
      <c r="S2108" s="14">
        <f t="shared" si="131"/>
        <v>41270.21497685185</v>
      </c>
      <c r="T2108">
        <f t="shared" si="132"/>
        <v>2012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9"/>
        <v>108</v>
      </c>
      <c r="P2109">
        <f t="shared" si="130"/>
        <v>37.15</v>
      </c>
      <c r="Q2109" s="10" t="s">
        <v>8323</v>
      </c>
      <c r="R2109" t="s">
        <v>8327</v>
      </c>
      <c r="S2109" s="14">
        <f t="shared" si="131"/>
        <v>41934.71056712963</v>
      </c>
      <c r="T2109">
        <f t="shared" si="132"/>
        <v>2014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9"/>
        <v>107</v>
      </c>
      <c r="P2110">
        <f t="shared" si="130"/>
        <v>89.9</v>
      </c>
      <c r="Q2110" s="10" t="s">
        <v>8323</v>
      </c>
      <c r="R2110" t="s">
        <v>8327</v>
      </c>
      <c r="S2110" s="14">
        <f t="shared" si="131"/>
        <v>41135.175694444442</v>
      </c>
      <c r="T2110">
        <f t="shared" si="132"/>
        <v>2012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9"/>
        <v>107</v>
      </c>
      <c r="P2111">
        <f t="shared" si="130"/>
        <v>106.53</v>
      </c>
      <c r="Q2111" s="10" t="s">
        <v>8323</v>
      </c>
      <c r="R2111" t="s">
        <v>8327</v>
      </c>
      <c r="S2111" s="14">
        <f t="shared" si="131"/>
        <v>42160.708530092597</v>
      </c>
      <c r="T2111">
        <f t="shared" si="132"/>
        <v>2015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ref="O2112:O2175" si="133">ROUND(E2112/D2112*100,0)</f>
        <v>100</v>
      </c>
      <c r="P2112">
        <f t="shared" si="130"/>
        <v>52.82</v>
      </c>
      <c r="Q2112" s="10" t="s">
        <v>8323</v>
      </c>
      <c r="R2112" t="s">
        <v>8327</v>
      </c>
      <c r="S2112" s="14">
        <f t="shared" si="131"/>
        <v>41759.670937499999</v>
      </c>
      <c r="T2112">
        <f t="shared" si="132"/>
        <v>2014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33"/>
        <v>107</v>
      </c>
      <c r="P2113">
        <f t="shared" si="130"/>
        <v>54.62</v>
      </c>
      <c r="Q2113" s="10" t="s">
        <v>8323</v>
      </c>
      <c r="R2113" t="s">
        <v>8327</v>
      </c>
      <c r="S2113" s="14">
        <f t="shared" si="131"/>
        <v>40703.197048611109</v>
      </c>
      <c r="T2113">
        <f t="shared" si="132"/>
        <v>2011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33"/>
        <v>100</v>
      </c>
      <c r="P2114">
        <f t="shared" si="130"/>
        <v>27.27</v>
      </c>
      <c r="Q2114" s="10" t="s">
        <v>8323</v>
      </c>
      <c r="R2114" t="s">
        <v>8327</v>
      </c>
      <c r="S2114" s="14">
        <f t="shared" si="131"/>
        <v>41365.928159722222</v>
      </c>
      <c r="T2114">
        <f t="shared" si="132"/>
        <v>2013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3"/>
        <v>105</v>
      </c>
      <c r="P2115">
        <f t="shared" ref="P2115:P2178" si="134">ROUND(E2115/L2115,2)</f>
        <v>68.599999999999994</v>
      </c>
      <c r="Q2115" s="10" t="s">
        <v>8323</v>
      </c>
      <c r="R2115" t="s">
        <v>8327</v>
      </c>
      <c r="S2115" s="14">
        <f t="shared" ref="S2115:S2178" si="135">(((J2115/60)/60)/24)+DATE(1970,1,1)</f>
        <v>41870.86546296296</v>
      </c>
      <c r="T2115">
        <f t="shared" ref="T2115:T2178" si="136">YEAR(S2115)</f>
        <v>2014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3"/>
        <v>105</v>
      </c>
      <c r="P2116">
        <f t="shared" si="134"/>
        <v>35.61</v>
      </c>
      <c r="Q2116" s="10" t="s">
        <v>8323</v>
      </c>
      <c r="R2116" t="s">
        <v>8327</v>
      </c>
      <c r="S2116" s="14">
        <f t="shared" si="135"/>
        <v>40458.815625000003</v>
      </c>
      <c r="T2116">
        <f t="shared" si="136"/>
        <v>2010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3"/>
        <v>226</v>
      </c>
      <c r="P2117">
        <f t="shared" si="134"/>
        <v>94.03</v>
      </c>
      <c r="Q2117" s="10" t="s">
        <v>8323</v>
      </c>
      <c r="R2117" t="s">
        <v>8327</v>
      </c>
      <c r="S2117" s="14">
        <f t="shared" si="135"/>
        <v>40564.081030092595</v>
      </c>
      <c r="T2117">
        <f t="shared" si="136"/>
        <v>2011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3"/>
        <v>101</v>
      </c>
      <c r="P2118">
        <f t="shared" si="134"/>
        <v>526.46</v>
      </c>
      <c r="Q2118" s="10" t="s">
        <v>8323</v>
      </c>
      <c r="R2118" t="s">
        <v>8327</v>
      </c>
      <c r="S2118" s="14">
        <f t="shared" si="135"/>
        <v>41136.777812500004</v>
      </c>
      <c r="T2118">
        <f t="shared" si="136"/>
        <v>2012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3"/>
        <v>148</v>
      </c>
      <c r="P2119">
        <f t="shared" si="134"/>
        <v>50.66</v>
      </c>
      <c r="Q2119" s="10" t="s">
        <v>8323</v>
      </c>
      <c r="R2119" t="s">
        <v>8327</v>
      </c>
      <c r="S2119" s="14">
        <f t="shared" si="135"/>
        <v>42290.059594907405</v>
      </c>
      <c r="T2119">
        <f t="shared" si="136"/>
        <v>2015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3"/>
        <v>135</v>
      </c>
      <c r="P2120">
        <f t="shared" si="134"/>
        <v>79.180000000000007</v>
      </c>
      <c r="Q2120" s="10" t="s">
        <v>8323</v>
      </c>
      <c r="R2120" t="s">
        <v>8327</v>
      </c>
      <c r="S2120" s="14">
        <f t="shared" si="135"/>
        <v>40718.839537037034</v>
      </c>
      <c r="T2120">
        <f t="shared" si="136"/>
        <v>2011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3"/>
        <v>101</v>
      </c>
      <c r="P2121">
        <f t="shared" si="134"/>
        <v>91.59</v>
      </c>
      <c r="Q2121" s="10" t="s">
        <v>8323</v>
      </c>
      <c r="R2121" t="s">
        <v>8327</v>
      </c>
      <c r="S2121" s="14">
        <f t="shared" si="135"/>
        <v>41107.130150462966</v>
      </c>
      <c r="T2121">
        <f t="shared" si="136"/>
        <v>2012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3"/>
        <v>101</v>
      </c>
      <c r="P2122">
        <f t="shared" si="134"/>
        <v>116.96</v>
      </c>
      <c r="Q2122" s="10" t="s">
        <v>8323</v>
      </c>
      <c r="R2122" t="s">
        <v>8327</v>
      </c>
      <c r="S2122" s="14">
        <f t="shared" si="135"/>
        <v>41591.964537037034</v>
      </c>
      <c r="T2122">
        <f t="shared" si="136"/>
        <v>2013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3"/>
        <v>1</v>
      </c>
      <c r="P2123">
        <f t="shared" si="134"/>
        <v>28.4</v>
      </c>
      <c r="Q2123" s="10" t="s">
        <v>8331</v>
      </c>
      <c r="R2123" t="s">
        <v>8332</v>
      </c>
      <c r="S2123" s="14">
        <f t="shared" si="135"/>
        <v>42716.7424537037</v>
      </c>
      <c r="T2123">
        <f t="shared" si="136"/>
        <v>2016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3"/>
        <v>0</v>
      </c>
      <c r="P2124">
        <f t="shared" si="134"/>
        <v>103.33</v>
      </c>
      <c r="Q2124" s="10" t="s">
        <v>8331</v>
      </c>
      <c r="R2124" t="s">
        <v>8332</v>
      </c>
      <c r="S2124" s="14">
        <f t="shared" si="135"/>
        <v>42712.300567129627</v>
      </c>
      <c r="T2124">
        <f t="shared" si="136"/>
        <v>2016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3"/>
        <v>10</v>
      </c>
      <c r="P2125">
        <f t="shared" si="134"/>
        <v>10</v>
      </c>
      <c r="Q2125" s="10" t="s">
        <v>8331</v>
      </c>
      <c r="R2125" t="s">
        <v>8332</v>
      </c>
      <c r="S2125" s="14">
        <f t="shared" si="135"/>
        <v>40198.424849537041</v>
      </c>
      <c r="T2125">
        <f t="shared" si="136"/>
        <v>2010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3"/>
        <v>10</v>
      </c>
      <c r="P2126">
        <f t="shared" si="134"/>
        <v>23</v>
      </c>
      <c r="Q2126" s="10" t="s">
        <v>8331</v>
      </c>
      <c r="R2126" t="s">
        <v>8332</v>
      </c>
      <c r="S2126" s="14">
        <f t="shared" si="135"/>
        <v>40464.028182870366</v>
      </c>
      <c r="T2126">
        <f t="shared" si="136"/>
        <v>2010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3"/>
        <v>1</v>
      </c>
      <c r="P2127">
        <f t="shared" si="134"/>
        <v>31.56</v>
      </c>
      <c r="Q2127" s="10" t="s">
        <v>8331</v>
      </c>
      <c r="R2127" t="s">
        <v>8332</v>
      </c>
      <c r="S2127" s="14">
        <f t="shared" si="135"/>
        <v>42191.023530092592</v>
      </c>
      <c r="T2127">
        <f t="shared" si="136"/>
        <v>2015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3"/>
        <v>0</v>
      </c>
      <c r="P2128">
        <f t="shared" si="134"/>
        <v>5</v>
      </c>
      <c r="Q2128" s="10" t="s">
        <v>8331</v>
      </c>
      <c r="R2128" t="s">
        <v>8332</v>
      </c>
      <c r="S2128" s="14">
        <f t="shared" si="135"/>
        <v>41951.973229166666</v>
      </c>
      <c r="T2128">
        <f t="shared" si="136"/>
        <v>2014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3"/>
        <v>29</v>
      </c>
      <c r="P2129">
        <f t="shared" si="134"/>
        <v>34.22</v>
      </c>
      <c r="Q2129" s="10" t="s">
        <v>8331</v>
      </c>
      <c r="R2129" t="s">
        <v>8332</v>
      </c>
      <c r="S2129" s="14">
        <f t="shared" si="135"/>
        <v>42045.50535879629</v>
      </c>
      <c r="T2129">
        <f t="shared" si="136"/>
        <v>2015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3"/>
        <v>0</v>
      </c>
      <c r="P2130">
        <f t="shared" si="134"/>
        <v>25</v>
      </c>
      <c r="Q2130" s="10" t="s">
        <v>8331</v>
      </c>
      <c r="R2130" t="s">
        <v>8332</v>
      </c>
      <c r="S2130" s="14">
        <f t="shared" si="135"/>
        <v>41843.772789351853</v>
      </c>
      <c r="T2130">
        <f t="shared" si="136"/>
        <v>2014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3"/>
        <v>12</v>
      </c>
      <c r="P2131">
        <f t="shared" si="134"/>
        <v>19.670000000000002</v>
      </c>
      <c r="Q2131" s="10" t="s">
        <v>8331</v>
      </c>
      <c r="R2131" t="s">
        <v>8332</v>
      </c>
      <c r="S2131" s="14">
        <f t="shared" si="135"/>
        <v>42409.024305555555</v>
      </c>
      <c r="T2131">
        <f t="shared" si="136"/>
        <v>2016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3"/>
        <v>0</v>
      </c>
      <c r="P2132">
        <f t="shared" si="134"/>
        <v>21.25</v>
      </c>
      <c r="Q2132" s="10" t="s">
        <v>8331</v>
      </c>
      <c r="R2132" t="s">
        <v>8332</v>
      </c>
      <c r="S2132" s="14">
        <f t="shared" si="135"/>
        <v>41832.086377314816</v>
      </c>
      <c r="T2132">
        <f t="shared" si="136"/>
        <v>2014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3"/>
        <v>5</v>
      </c>
      <c r="P2133">
        <f t="shared" si="134"/>
        <v>8.33</v>
      </c>
      <c r="Q2133" s="10" t="s">
        <v>8331</v>
      </c>
      <c r="R2133" t="s">
        <v>8332</v>
      </c>
      <c r="S2133" s="14">
        <f t="shared" si="135"/>
        <v>42167.207071759258</v>
      </c>
      <c r="T2133">
        <f t="shared" si="136"/>
        <v>2015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3"/>
        <v>2</v>
      </c>
      <c r="P2134">
        <f t="shared" si="134"/>
        <v>21.34</v>
      </c>
      <c r="Q2134" s="10" t="s">
        <v>8331</v>
      </c>
      <c r="R2134" t="s">
        <v>8332</v>
      </c>
      <c r="S2134" s="14">
        <f t="shared" si="135"/>
        <v>41643.487175925926</v>
      </c>
      <c r="T2134">
        <f t="shared" si="136"/>
        <v>2014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3"/>
        <v>2</v>
      </c>
      <c r="P2135">
        <f t="shared" si="134"/>
        <v>5.33</v>
      </c>
      <c r="Q2135" s="10" t="s">
        <v>8331</v>
      </c>
      <c r="R2135" t="s">
        <v>8332</v>
      </c>
      <c r="S2135" s="14">
        <f t="shared" si="135"/>
        <v>40619.097210648149</v>
      </c>
      <c r="T2135">
        <f t="shared" si="136"/>
        <v>2011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3"/>
        <v>2</v>
      </c>
      <c r="P2136">
        <f t="shared" si="134"/>
        <v>34.67</v>
      </c>
      <c r="Q2136" s="10" t="s">
        <v>8331</v>
      </c>
      <c r="R2136" t="s">
        <v>8332</v>
      </c>
      <c r="S2136" s="14">
        <f t="shared" si="135"/>
        <v>41361.886469907404</v>
      </c>
      <c r="T2136">
        <f t="shared" si="136"/>
        <v>2013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3"/>
        <v>10</v>
      </c>
      <c r="P2137">
        <f t="shared" si="134"/>
        <v>21.73</v>
      </c>
      <c r="Q2137" s="10" t="s">
        <v>8331</v>
      </c>
      <c r="R2137" t="s">
        <v>8332</v>
      </c>
      <c r="S2137" s="14">
        <f t="shared" si="135"/>
        <v>41156.963344907403</v>
      </c>
      <c r="T2137">
        <f t="shared" si="136"/>
        <v>2012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3"/>
        <v>0</v>
      </c>
      <c r="P2138">
        <f t="shared" si="134"/>
        <v>11.92</v>
      </c>
      <c r="Q2138" s="10" t="s">
        <v>8331</v>
      </c>
      <c r="R2138" t="s">
        <v>8332</v>
      </c>
      <c r="S2138" s="14">
        <f t="shared" si="135"/>
        <v>41536.509097222224</v>
      </c>
      <c r="T2138">
        <f t="shared" si="136"/>
        <v>2013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3"/>
        <v>28</v>
      </c>
      <c r="P2139">
        <f t="shared" si="134"/>
        <v>26.6</v>
      </c>
      <c r="Q2139" s="10" t="s">
        <v>8331</v>
      </c>
      <c r="R2139" t="s">
        <v>8332</v>
      </c>
      <c r="S2139" s="14">
        <f t="shared" si="135"/>
        <v>41948.771168981482</v>
      </c>
      <c r="T2139">
        <f t="shared" si="136"/>
        <v>2014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3"/>
        <v>13</v>
      </c>
      <c r="P2140">
        <f t="shared" si="134"/>
        <v>10.67</v>
      </c>
      <c r="Q2140" s="10" t="s">
        <v>8331</v>
      </c>
      <c r="R2140" t="s">
        <v>8332</v>
      </c>
      <c r="S2140" s="14">
        <f t="shared" si="135"/>
        <v>41557.013182870374</v>
      </c>
      <c r="T2140">
        <f t="shared" si="136"/>
        <v>2013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3"/>
        <v>5</v>
      </c>
      <c r="P2141">
        <f t="shared" si="134"/>
        <v>29.04</v>
      </c>
      <c r="Q2141" s="10" t="s">
        <v>8331</v>
      </c>
      <c r="R2141" t="s">
        <v>8332</v>
      </c>
      <c r="S2141" s="14">
        <f t="shared" si="135"/>
        <v>42647.750092592592</v>
      </c>
      <c r="T2141">
        <f t="shared" si="136"/>
        <v>2016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3"/>
        <v>0</v>
      </c>
      <c r="P2142">
        <f t="shared" si="134"/>
        <v>50.91</v>
      </c>
      <c r="Q2142" s="10" t="s">
        <v>8331</v>
      </c>
      <c r="R2142" t="s">
        <v>8332</v>
      </c>
      <c r="S2142" s="14">
        <f t="shared" si="135"/>
        <v>41255.833611111113</v>
      </c>
      <c r="T2142">
        <f t="shared" si="136"/>
        <v>2012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3"/>
        <v>0</v>
      </c>
      <c r="P2143" t="e">
        <f t="shared" si="134"/>
        <v>#DIV/0!</v>
      </c>
      <c r="Q2143" s="10" t="s">
        <v>8331</v>
      </c>
      <c r="R2143" t="s">
        <v>8332</v>
      </c>
      <c r="S2143" s="14">
        <f t="shared" si="135"/>
        <v>41927.235636574071</v>
      </c>
      <c r="T2143">
        <f t="shared" si="136"/>
        <v>2014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3"/>
        <v>6</v>
      </c>
      <c r="P2144">
        <f t="shared" si="134"/>
        <v>50.08</v>
      </c>
      <c r="Q2144" s="10" t="s">
        <v>8331</v>
      </c>
      <c r="R2144" t="s">
        <v>8332</v>
      </c>
      <c r="S2144" s="14">
        <f t="shared" si="135"/>
        <v>42340.701504629629</v>
      </c>
      <c r="T2144">
        <f t="shared" si="136"/>
        <v>2015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3"/>
        <v>11</v>
      </c>
      <c r="P2145">
        <f t="shared" si="134"/>
        <v>45</v>
      </c>
      <c r="Q2145" s="10" t="s">
        <v>8331</v>
      </c>
      <c r="R2145" t="s">
        <v>8332</v>
      </c>
      <c r="S2145" s="14">
        <f t="shared" si="135"/>
        <v>40332.886712962965</v>
      </c>
      <c r="T2145">
        <f t="shared" si="136"/>
        <v>2010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3"/>
        <v>2</v>
      </c>
      <c r="P2146">
        <f t="shared" si="134"/>
        <v>25.29</v>
      </c>
      <c r="Q2146" s="10" t="s">
        <v>8331</v>
      </c>
      <c r="R2146" t="s">
        <v>8332</v>
      </c>
      <c r="S2146" s="14">
        <f t="shared" si="135"/>
        <v>41499.546759259261</v>
      </c>
      <c r="T2146">
        <f t="shared" si="136"/>
        <v>2013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3"/>
        <v>30</v>
      </c>
      <c r="P2147">
        <f t="shared" si="134"/>
        <v>51.29</v>
      </c>
      <c r="Q2147" s="10" t="s">
        <v>8331</v>
      </c>
      <c r="R2147" t="s">
        <v>8332</v>
      </c>
      <c r="S2147" s="14">
        <f t="shared" si="135"/>
        <v>41575.237430555557</v>
      </c>
      <c r="T2147">
        <f t="shared" si="136"/>
        <v>2013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3"/>
        <v>0</v>
      </c>
      <c r="P2148">
        <f t="shared" si="134"/>
        <v>1</v>
      </c>
      <c r="Q2148" s="10" t="s">
        <v>8331</v>
      </c>
      <c r="R2148" t="s">
        <v>8332</v>
      </c>
      <c r="S2148" s="14">
        <f t="shared" si="135"/>
        <v>42397.679513888885</v>
      </c>
      <c r="T2148">
        <f t="shared" si="136"/>
        <v>2016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3"/>
        <v>1</v>
      </c>
      <c r="P2149">
        <f t="shared" si="134"/>
        <v>49.38</v>
      </c>
      <c r="Q2149" s="10" t="s">
        <v>8331</v>
      </c>
      <c r="R2149" t="s">
        <v>8332</v>
      </c>
      <c r="S2149" s="14">
        <f t="shared" si="135"/>
        <v>41927.295694444445</v>
      </c>
      <c r="T2149">
        <f t="shared" si="136"/>
        <v>2014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3"/>
        <v>2</v>
      </c>
      <c r="P2150">
        <f t="shared" si="134"/>
        <v>1</v>
      </c>
      <c r="Q2150" s="10" t="s">
        <v>8331</v>
      </c>
      <c r="R2150" t="s">
        <v>8332</v>
      </c>
      <c r="S2150" s="14">
        <f t="shared" si="135"/>
        <v>42066.733587962968</v>
      </c>
      <c r="T2150">
        <f t="shared" si="136"/>
        <v>2015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3"/>
        <v>0</v>
      </c>
      <c r="P2151" t="e">
        <f t="shared" si="134"/>
        <v>#DIV/0!</v>
      </c>
      <c r="Q2151" s="10" t="s">
        <v>8331</v>
      </c>
      <c r="R2151" t="s">
        <v>8332</v>
      </c>
      <c r="S2151" s="14">
        <f t="shared" si="135"/>
        <v>40355.024953703702</v>
      </c>
      <c r="T2151">
        <f t="shared" si="136"/>
        <v>2010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3"/>
        <v>1</v>
      </c>
      <c r="P2152">
        <f t="shared" si="134"/>
        <v>101.25</v>
      </c>
      <c r="Q2152" s="10" t="s">
        <v>8331</v>
      </c>
      <c r="R2152" t="s">
        <v>8332</v>
      </c>
      <c r="S2152" s="14">
        <f t="shared" si="135"/>
        <v>42534.284710648149</v>
      </c>
      <c r="T2152">
        <f t="shared" si="136"/>
        <v>2016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3"/>
        <v>0</v>
      </c>
      <c r="P2153">
        <f t="shared" si="134"/>
        <v>19.670000000000002</v>
      </c>
      <c r="Q2153" s="10" t="s">
        <v>8331</v>
      </c>
      <c r="R2153" t="s">
        <v>8332</v>
      </c>
      <c r="S2153" s="14">
        <f t="shared" si="135"/>
        <v>42520.847384259265</v>
      </c>
      <c r="T2153">
        <f t="shared" si="136"/>
        <v>2016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3"/>
        <v>0</v>
      </c>
      <c r="P2154">
        <f t="shared" si="134"/>
        <v>12.5</v>
      </c>
      <c r="Q2154" s="10" t="s">
        <v>8331</v>
      </c>
      <c r="R2154" t="s">
        <v>8332</v>
      </c>
      <c r="S2154" s="14">
        <f t="shared" si="135"/>
        <v>41683.832280092596</v>
      </c>
      <c r="T2154">
        <f t="shared" si="136"/>
        <v>2014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3"/>
        <v>0</v>
      </c>
      <c r="P2155">
        <f t="shared" si="134"/>
        <v>8.5</v>
      </c>
      <c r="Q2155" s="10" t="s">
        <v>8331</v>
      </c>
      <c r="R2155" t="s">
        <v>8332</v>
      </c>
      <c r="S2155" s="14">
        <f t="shared" si="135"/>
        <v>41974.911087962959</v>
      </c>
      <c r="T2155">
        <f t="shared" si="136"/>
        <v>2014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3"/>
        <v>1</v>
      </c>
      <c r="P2156">
        <f t="shared" si="134"/>
        <v>1</v>
      </c>
      <c r="Q2156" s="10" t="s">
        <v>8331</v>
      </c>
      <c r="R2156" t="s">
        <v>8332</v>
      </c>
      <c r="S2156" s="14">
        <f t="shared" si="135"/>
        <v>41647.632256944446</v>
      </c>
      <c r="T2156">
        <f t="shared" si="136"/>
        <v>2014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3"/>
        <v>2</v>
      </c>
      <c r="P2157">
        <f t="shared" si="134"/>
        <v>23</v>
      </c>
      <c r="Q2157" s="10" t="s">
        <v>8331</v>
      </c>
      <c r="R2157" t="s">
        <v>8332</v>
      </c>
      <c r="S2157" s="14">
        <f t="shared" si="135"/>
        <v>42430.747511574074</v>
      </c>
      <c r="T2157">
        <f t="shared" si="136"/>
        <v>2016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3"/>
        <v>3</v>
      </c>
      <c r="P2158">
        <f t="shared" si="134"/>
        <v>17.989999999999998</v>
      </c>
      <c r="Q2158" s="10" t="s">
        <v>8331</v>
      </c>
      <c r="R2158" t="s">
        <v>8332</v>
      </c>
      <c r="S2158" s="14">
        <f t="shared" si="135"/>
        <v>41488.85423611111</v>
      </c>
      <c r="T2158">
        <f t="shared" si="136"/>
        <v>2013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3"/>
        <v>28</v>
      </c>
      <c r="P2159">
        <f t="shared" si="134"/>
        <v>370.95</v>
      </c>
      <c r="Q2159" s="10" t="s">
        <v>8331</v>
      </c>
      <c r="R2159" t="s">
        <v>8332</v>
      </c>
      <c r="S2159" s="14">
        <f t="shared" si="135"/>
        <v>42694.98128472222</v>
      </c>
      <c r="T2159">
        <f t="shared" si="136"/>
        <v>2016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3"/>
        <v>7</v>
      </c>
      <c r="P2160">
        <f t="shared" si="134"/>
        <v>63.57</v>
      </c>
      <c r="Q2160" s="10" t="s">
        <v>8331</v>
      </c>
      <c r="R2160" t="s">
        <v>8332</v>
      </c>
      <c r="S2160" s="14">
        <f t="shared" si="135"/>
        <v>41264.853865740741</v>
      </c>
      <c r="T2160">
        <f t="shared" si="136"/>
        <v>2012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3"/>
        <v>1</v>
      </c>
      <c r="P2161">
        <f t="shared" si="134"/>
        <v>13</v>
      </c>
      <c r="Q2161" s="10" t="s">
        <v>8331</v>
      </c>
      <c r="R2161" t="s">
        <v>8332</v>
      </c>
      <c r="S2161" s="14">
        <f t="shared" si="135"/>
        <v>40710.731180555551</v>
      </c>
      <c r="T2161">
        <f t="shared" si="136"/>
        <v>2011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3"/>
        <v>1</v>
      </c>
      <c r="P2162">
        <f t="shared" si="134"/>
        <v>5.31</v>
      </c>
      <c r="Q2162" s="10" t="s">
        <v>8331</v>
      </c>
      <c r="R2162" t="s">
        <v>8332</v>
      </c>
      <c r="S2162" s="14">
        <f t="shared" si="135"/>
        <v>41018.711863425924</v>
      </c>
      <c r="T2162">
        <f t="shared" si="136"/>
        <v>2012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3"/>
        <v>116</v>
      </c>
      <c r="P2163">
        <f t="shared" si="134"/>
        <v>35.619999999999997</v>
      </c>
      <c r="Q2163" s="10" t="s">
        <v>8323</v>
      </c>
      <c r="R2163" t="s">
        <v>8324</v>
      </c>
      <c r="S2163" s="14">
        <f t="shared" si="135"/>
        <v>42240.852534722217</v>
      </c>
      <c r="T2163">
        <f t="shared" si="136"/>
        <v>2015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3"/>
        <v>112</v>
      </c>
      <c r="P2164">
        <f t="shared" si="134"/>
        <v>87.1</v>
      </c>
      <c r="Q2164" s="10" t="s">
        <v>8323</v>
      </c>
      <c r="R2164" t="s">
        <v>8324</v>
      </c>
      <c r="S2164" s="14">
        <f t="shared" si="135"/>
        <v>41813.766099537039</v>
      </c>
      <c r="T2164">
        <f t="shared" si="136"/>
        <v>2014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3"/>
        <v>132</v>
      </c>
      <c r="P2165">
        <f t="shared" si="134"/>
        <v>75.11</v>
      </c>
      <c r="Q2165" s="10" t="s">
        <v>8323</v>
      </c>
      <c r="R2165" t="s">
        <v>8324</v>
      </c>
      <c r="S2165" s="14">
        <f t="shared" si="135"/>
        <v>42111.899537037039</v>
      </c>
      <c r="T2165">
        <f t="shared" si="136"/>
        <v>2015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3"/>
        <v>103</v>
      </c>
      <c r="P2166">
        <f t="shared" si="134"/>
        <v>68.010000000000005</v>
      </c>
      <c r="Q2166" s="10" t="s">
        <v>8323</v>
      </c>
      <c r="R2166" t="s">
        <v>8324</v>
      </c>
      <c r="S2166" s="14">
        <f t="shared" si="135"/>
        <v>42515.71775462963</v>
      </c>
      <c r="T2166">
        <f t="shared" si="136"/>
        <v>2016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3"/>
        <v>139</v>
      </c>
      <c r="P2167">
        <f t="shared" si="134"/>
        <v>29.62</v>
      </c>
      <c r="Q2167" s="10" t="s">
        <v>8323</v>
      </c>
      <c r="R2167" t="s">
        <v>8324</v>
      </c>
      <c r="S2167" s="14">
        <f t="shared" si="135"/>
        <v>42438.667071759264</v>
      </c>
      <c r="T2167">
        <f t="shared" si="136"/>
        <v>2016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3"/>
        <v>147</v>
      </c>
      <c r="P2168">
        <f t="shared" si="134"/>
        <v>91.63</v>
      </c>
      <c r="Q2168" s="10" t="s">
        <v>8323</v>
      </c>
      <c r="R2168" t="s">
        <v>8324</v>
      </c>
      <c r="S2168" s="14">
        <f t="shared" si="135"/>
        <v>41933.838171296295</v>
      </c>
      <c r="T2168">
        <f t="shared" si="136"/>
        <v>2014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3"/>
        <v>120</v>
      </c>
      <c r="P2169">
        <f t="shared" si="134"/>
        <v>22.5</v>
      </c>
      <c r="Q2169" s="10" t="s">
        <v>8323</v>
      </c>
      <c r="R2169" t="s">
        <v>8324</v>
      </c>
      <c r="S2169" s="14">
        <f t="shared" si="135"/>
        <v>41153.066400462965</v>
      </c>
      <c r="T2169">
        <f t="shared" si="136"/>
        <v>2012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3"/>
        <v>122</v>
      </c>
      <c r="P2170">
        <f t="shared" si="134"/>
        <v>64.37</v>
      </c>
      <c r="Q2170" s="10" t="s">
        <v>8323</v>
      </c>
      <c r="R2170" t="s">
        <v>8324</v>
      </c>
      <c r="S2170" s="14">
        <f t="shared" si="135"/>
        <v>42745.600243055553</v>
      </c>
      <c r="T2170">
        <f t="shared" si="136"/>
        <v>2017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3"/>
        <v>100</v>
      </c>
      <c r="P2171">
        <f t="shared" si="134"/>
        <v>21.86</v>
      </c>
      <c r="Q2171" s="10" t="s">
        <v>8323</v>
      </c>
      <c r="R2171" t="s">
        <v>8324</v>
      </c>
      <c r="S2171" s="14">
        <f t="shared" si="135"/>
        <v>42793.700821759259</v>
      </c>
      <c r="T2171">
        <f t="shared" si="136"/>
        <v>2017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3"/>
        <v>181</v>
      </c>
      <c r="P2172">
        <f t="shared" si="134"/>
        <v>33.32</v>
      </c>
      <c r="Q2172" s="10" t="s">
        <v>8323</v>
      </c>
      <c r="R2172" t="s">
        <v>8324</v>
      </c>
      <c r="S2172" s="14">
        <f t="shared" si="135"/>
        <v>42198.750254629631</v>
      </c>
      <c r="T2172">
        <f t="shared" si="136"/>
        <v>2015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3"/>
        <v>106</v>
      </c>
      <c r="P2173">
        <f t="shared" si="134"/>
        <v>90.28</v>
      </c>
      <c r="Q2173" s="10" t="s">
        <v>8323</v>
      </c>
      <c r="R2173" t="s">
        <v>8324</v>
      </c>
      <c r="S2173" s="14">
        <f t="shared" si="135"/>
        <v>42141.95711805555</v>
      </c>
      <c r="T2173">
        <f t="shared" si="136"/>
        <v>2015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3"/>
        <v>100</v>
      </c>
      <c r="P2174">
        <f t="shared" si="134"/>
        <v>76.92</v>
      </c>
      <c r="Q2174" s="10" t="s">
        <v>8323</v>
      </c>
      <c r="R2174" t="s">
        <v>8324</v>
      </c>
      <c r="S2174" s="14">
        <f t="shared" si="135"/>
        <v>42082.580092592587</v>
      </c>
      <c r="T2174">
        <f t="shared" si="136"/>
        <v>2015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3"/>
        <v>127</v>
      </c>
      <c r="P2175">
        <f t="shared" si="134"/>
        <v>59.23</v>
      </c>
      <c r="Q2175" s="10" t="s">
        <v>8323</v>
      </c>
      <c r="R2175" t="s">
        <v>8324</v>
      </c>
      <c r="S2175" s="14">
        <f t="shared" si="135"/>
        <v>41495.692627314813</v>
      </c>
      <c r="T2175">
        <f t="shared" si="136"/>
        <v>2013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ref="O2176:O2239" si="137">ROUND(E2176/D2176*100,0)</f>
        <v>103</v>
      </c>
      <c r="P2176">
        <f t="shared" si="134"/>
        <v>65.38</v>
      </c>
      <c r="Q2176" s="10" t="s">
        <v>8323</v>
      </c>
      <c r="R2176" t="s">
        <v>8324</v>
      </c>
      <c r="S2176" s="14">
        <f t="shared" si="135"/>
        <v>42465.542905092589</v>
      </c>
      <c r="T2176">
        <f t="shared" si="136"/>
        <v>2016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7"/>
        <v>250</v>
      </c>
      <c r="P2177">
        <f t="shared" si="134"/>
        <v>67.31</v>
      </c>
      <c r="Q2177" s="10" t="s">
        <v>8323</v>
      </c>
      <c r="R2177" t="s">
        <v>8324</v>
      </c>
      <c r="S2177" s="14">
        <f t="shared" si="135"/>
        <v>42565.009097222224</v>
      </c>
      <c r="T2177">
        <f t="shared" si="136"/>
        <v>2016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7"/>
        <v>126</v>
      </c>
      <c r="P2178">
        <f t="shared" si="134"/>
        <v>88.75</v>
      </c>
      <c r="Q2178" s="10" t="s">
        <v>8323</v>
      </c>
      <c r="R2178" t="s">
        <v>8324</v>
      </c>
      <c r="S2178" s="14">
        <f t="shared" si="135"/>
        <v>42096.633206018523</v>
      </c>
      <c r="T2178">
        <f t="shared" si="136"/>
        <v>2015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7"/>
        <v>100</v>
      </c>
      <c r="P2179">
        <f t="shared" ref="P2179:P2242" si="138">ROUND(E2179/L2179,2)</f>
        <v>65.87</v>
      </c>
      <c r="Q2179" s="10" t="s">
        <v>8323</v>
      </c>
      <c r="R2179" t="s">
        <v>8324</v>
      </c>
      <c r="S2179" s="14">
        <f t="shared" ref="S2179:S2242" si="139">(((J2179/60)/60)/24)+DATE(1970,1,1)</f>
        <v>42502.250775462962</v>
      </c>
      <c r="T2179">
        <f t="shared" ref="T2179:T2242" si="140">YEAR(S2179)</f>
        <v>2016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7"/>
        <v>139</v>
      </c>
      <c r="P2180">
        <f t="shared" si="138"/>
        <v>40.35</v>
      </c>
      <c r="Q2180" s="10" t="s">
        <v>8323</v>
      </c>
      <c r="R2180" t="s">
        <v>8324</v>
      </c>
      <c r="S2180" s="14">
        <f t="shared" si="139"/>
        <v>42723.63653935185</v>
      </c>
      <c r="T2180">
        <f t="shared" si="140"/>
        <v>2016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7"/>
        <v>161</v>
      </c>
      <c r="P2181">
        <f t="shared" si="138"/>
        <v>76.86</v>
      </c>
      <c r="Q2181" s="10" t="s">
        <v>8323</v>
      </c>
      <c r="R2181" t="s">
        <v>8324</v>
      </c>
      <c r="S2181" s="14">
        <f t="shared" si="139"/>
        <v>42075.171203703707</v>
      </c>
      <c r="T2181">
        <f t="shared" si="140"/>
        <v>2015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7"/>
        <v>107</v>
      </c>
      <c r="P2182">
        <f t="shared" si="138"/>
        <v>68.709999999999994</v>
      </c>
      <c r="Q2182" s="10" t="s">
        <v>8323</v>
      </c>
      <c r="R2182" t="s">
        <v>8324</v>
      </c>
      <c r="S2182" s="14">
        <f t="shared" si="139"/>
        <v>42279.669768518521</v>
      </c>
      <c r="T2182">
        <f t="shared" si="140"/>
        <v>2015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7"/>
        <v>153</v>
      </c>
      <c r="P2183">
        <f t="shared" si="138"/>
        <v>57.77</v>
      </c>
      <c r="Q2183" s="10" t="s">
        <v>8331</v>
      </c>
      <c r="R2183" t="s">
        <v>8349</v>
      </c>
      <c r="S2183" s="14">
        <f t="shared" si="139"/>
        <v>42773.005243055552</v>
      </c>
      <c r="T2183">
        <f t="shared" si="140"/>
        <v>2017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7"/>
        <v>524</v>
      </c>
      <c r="P2184">
        <f t="shared" si="138"/>
        <v>44.17</v>
      </c>
      <c r="Q2184" s="10" t="s">
        <v>8331</v>
      </c>
      <c r="R2184" t="s">
        <v>8349</v>
      </c>
      <c r="S2184" s="14">
        <f t="shared" si="139"/>
        <v>41879.900752314818</v>
      </c>
      <c r="T2184">
        <f t="shared" si="140"/>
        <v>2014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7"/>
        <v>489</v>
      </c>
      <c r="P2185">
        <f t="shared" si="138"/>
        <v>31.57</v>
      </c>
      <c r="Q2185" s="10" t="s">
        <v>8331</v>
      </c>
      <c r="R2185" t="s">
        <v>8349</v>
      </c>
      <c r="S2185" s="14">
        <f t="shared" si="139"/>
        <v>42745.365474537044</v>
      </c>
      <c r="T2185">
        <f t="shared" si="140"/>
        <v>2017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7"/>
        <v>285</v>
      </c>
      <c r="P2186">
        <f t="shared" si="138"/>
        <v>107.05</v>
      </c>
      <c r="Q2186" s="10" t="s">
        <v>8331</v>
      </c>
      <c r="R2186" t="s">
        <v>8349</v>
      </c>
      <c r="S2186" s="14">
        <f t="shared" si="139"/>
        <v>42380.690289351856</v>
      </c>
      <c r="T2186">
        <f t="shared" si="140"/>
        <v>2016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7"/>
        <v>1857</v>
      </c>
      <c r="P2187">
        <f t="shared" si="138"/>
        <v>149.03</v>
      </c>
      <c r="Q2187" s="10" t="s">
        <v>8331</v>
      </c>
      <c r="R2187" t="s">
        <v>8349</v>
      </c>
      <c r="S2187" s="14">
        <f t="shared" si="139"/>
        <v>41319.349988425929</v>
      </c>
      <c r="T2187">
        <f t="shared" si="140"/>
        <v>2013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7"/>
        <v>110</v>
      </c>
      <c r="P2188">
        <f t="shared" si="138"/>
        <v>55.96</v>
      </c>
      <c r="Q2188" s="10" t="s">
        <v>8331</v>
      </c>
      <c r="R2188" t="s">
        <v>8349</v>
      </c>
      <c r="S2188" s="14">
        <f t="shared" si="139"/>
        <v>42583.615081018521</v>
      </c>
      <c r="T2188">
        <f t="shared" si="140"/>
        <v>2016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7"/>
        <v>1015</v>
      </c>
      <c r="P2189">
        <f t="shared" si="138"/>
        <v>56.97</v>
      </c>
      <c r="Q2189" s="10" t="s">
        <v>8331</v>
      </c>
      <c r="R2189" t="s">
        <v>8349</v>
      </c>
      <c r="S2189" s="14">
        <f t="shared" si="139"/>
        <v>42068.209097222221</v>
      </c>
      <c r="T2189">
        <f t="shared" si="140"/>
        <v>2015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7"/>
        <v>412</v>
      </c>
      <c r="P2190">
        <f t="shared" si="138"/>
        <v>44.06</v>
      </c>
      <c r="Q2190" s="10" t="s">
        <v>8331</v>
      </c>
      <c r="R2190" t="s">
        <v>8349</v>
      </c>
      <c r="S2190" s="14">
        <f t="shared" si="139"/>
        <v>42633.586122685185</v>
      </c>
      <c r="T2190">
        <f t="shared" si="140"/>
        <v>2016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7"/>
        <v>503</v>
      </c>
      <c r="P2191">
        <f t="shared" si="138"/>
        <v>68.63</v>
      </c>
      <c r="Q2191" s="10" t="s">
        <v>8331</v>
      </c>
      <c r="R2191" t="s">
        <v>8349</v>
      </c>
      <c r="S2191" s="14">
        <f t="shared" si="139"/>
        <v>42467.788194444445</v>
      </c>
      <c r="T2191">
        <f t="shared" si="140"/>
        <v>2016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7"/>
        <v>185</v>
      </c>
      <c r="P2192">
        <f t="shared" si="138"/>
        <v>65.319999999999993</v>
      </c>
      <c r="Q2192" s="10" t="s">
        <v>8331</v>
      </c>
      <c r="R2192" t="s">
        <v>8349</v>
      </c>
      <c r="S2192" s="14">
        <f t="shared" si="139"/>
        <v>42417.625046296293</v>
      </c>
      <c r="T2192">
        <f t="shared" si="140"/>
        <v>2016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7"/>
        <v>120</v>
      </c>
      <c r="P2193">
        <f t="shared" si="138"/>
        <v>35.92</v>
      </c>
      <c r="Q2193" s="10" t="s">
        <v>8331</v>
      </c>
      <c r="R2193" t="s">
        <v>8349</v>
      </c>
      <c r="S2193" s="14">
        <f t="shared" si="139"/>
        <v>42768.833645833336</v>
      </c>
      <c r="T2193">
        <f t="shared" si="140"/>
        <v>2017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7"/>
        <v>1081</v>
      </c>
      <c r="P2194">
        <f t="shared" si="138"/>
        <v>40.07</v>
      </c>
      <c r="Q2194" s="10" t="s">
        <v>8331</v>
      </c>
      <c r="R2194" t="s">
        <v>8349</v>
      </c>
      <c r="S2194" s="14">
        <f t="shared" si="139"/>
        <v>42691.8512037037</v>
      </c>
      <c r="T2194">
        <f t="shared" si="140"/>
        <v>2016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7"/>
        <v>452</v>
      </c>
      <c r="P2195">
        <f t="shared" si="138"/>
        <v>75.650000000000006</v>
      </c>
      <c r="Q2195" s="10" t="s">
        <v>8331</v>
      </c>
      <c r="R2195" t="s">
        <v>8349</v>
      </c>
      <c r="S2195" s="14">
        <f t="shared" si="139"/>
        <v>42664.405925925923</v>
      </c>
      <c r="T2195">
        <f t="shared" si="140"/>
        <v>2016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7"/>
        <v>537</v>
      </c>
      <c r="P2196">
        <f t="shared" si="138"/>
        <v>61.2</v>
      </c>
      <c r="Q2196" s="10" t="s">
        <v>8331</v>
      </c>
      <c r="R2196" t="s">
        <v>8349</v>
      </c>
      <c r="S2196" s="14">
        <f t="shared" si="139"/>
        <v>42425.757986111115</v>
      </c>
      <c r="T2196">
        <f t="shared" si="140"/>
        <v>2016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7"/>
        <v>120</v>
      </c>
      <c r="P2197">
        <f t="shared" si="138"/>
        <v>48.13</v>
      </c>
      <c r="Q2197" s="10" t="s">
        <v>8331</v>
      </c>
      <c r="R2197" t="s">
        <v>8349</v>
      </c>
      <c r="S2197" s="14">
        <f t="shared" si="139"/>
        <v>42197.771990740745</v>
      </c>
      <c r="T2197">
        <f t="shared" si="140"/>
        <v>2015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7"/>
        <v>114</v>
      </c>
      <c r="P2198">
        <f t="shared" si="138"/>
        <v>68.11</v>
      </c>
      <c r="Q2198" s="10" t="s">
        <v>8331</v>
      </c>
      <c r="R2198" t="s">
        <v>8349</v>
      </c>
      <c r="S2198" s="14">
        <f t="shared" si="139"/>
        <v>42675.487291666665</v>
      </c>
      <c r="T2198">
        <f t="shared" si="140"/>
        <v>2016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7"/>
        <v>951</v>
      </c>
      <c r="P2199">
        <f t="shared" si="138"/>
        <v>65.89</v>
      </c>
      <c r="Q2199" s="10" t="s">
        <v>8331</v>
      </c>
      <c r="R2199" t="s">
        <v>8349</v>
      </c>
      <c r="S2199" s="14">
        <f t="shared" si="139"/>
        <v>42033.584016203706</v>
      </c>
      <c r="T2199">
        <f t="shared" si="140"/>
        <v>2015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7"/>
        <v>133</v>
      </c>
      <c r="P2200">
        <f t="shared" si="138"/>
        <v>81.650000000000006</v>
      </c>
      <c r="Q2200" s="10" t="s">
        <v>8331</v>
      </c>
      <c r="R2200" t="s">
        <v>8349</v>
      </c>
      <c r="S2200" s="14">
        <f t="shared" si="139"/>
        <v>42292.513888888891</v>
      </c>
      <c r="T2200">
        <f t="shared" si="140"/>
        <v>2015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7"/>
        <v>147</v>
      </c>
      <c r="P2201">
        <f t="shared" si="138"/>
        <v>52.7</v>
      </c>
      <c r="Q2201" s="10" t="s">
        <v>8331</v>
      </c>
      <c r="R2201" t="s">
        <v>8349</v>
      </c>
      <c r="S2201" s="14">
        <f t="shared" si="139"/>
        <v>42262.416643518518</v>
      </c>
      <c r="T2201">
        <f t="shared" si="140"/>
        <v>2015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7"/>
        <v>542</v>
      </c>
      <c r="P2202">
        <f t="shared" si="138"/>
        <v>41.23</v>
      </c>
      <c r="Q2202" s="10" t="s">
        <v>8331</v>
      </c>
      <c r="R2202" t="s">
        <v>8349</v>
      </c>
      <c r="S2202" s="14">
        <f t="shared" si="139"/>
        <v>42163.625787037032</v>
      </c>
      <c r="T2202">
        <f t="shared" si="140"/>
        <v>2015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7"/>
        <v>383</v>
      </c>
      <c r="P2203">
        <f t="shared" si="138"/>
        <v>15.04</v>
      </c>
      <c r="Q2203" s="10" t="s">
        <v>8323</v>
      </c>
      <c r="R2203" t="s">
        <v>8328</v>
      </c>
      <c r="S2203" s="14">
        <f t="shared" si="139"/>
        <v>41276.846817129634</v>
      </c>
      <c r="T2203">
        <f t="shared" si="140"/>
        <v>2013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7"/>
        <v>704</v>
      </c>
      <c r="P2204">
        <f t="shared" si="138"/>
        <v>39.07</v>
      </c>
      <c r="Q2204" s="10" t="s">
        <v>8323</v>
      </c>
      <c r="R2204" t="s">
        <v>8328</v>
      </c>
      <c r="S2204" s="14">
        <f t="shared" si="139"/>
        <v>41184.849166666667</v>
      </c>
      <c r="T2204">
        <f t="shared" si="140"/>
        <v>2012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7"/>
        <v>110</v>
      </c>
      <c r="P2205">
        <f t="shared" si="138"/>
        <v>43.82</v>
      </c>
      <c r="Q2205" s="10" t="s">
        <v>8323</v>
      </c>
      <c r="R2205" t="s">
        <v>8328</v>
      </c>
      <c r="S2205" s="14">
        <f t="shared" si="139"/>
        <v>42241.85974537037</v>
      </c>
      <c r="T2205">
        <f t="shared" si="140"/>
        <v>2015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7"/>
        <v>133</v>
      </c>
      <c r="P2206">
        <f t="shared" si="138"/>
        <v>27.3</v>
      </c>
      <c r="Q2206" s="10" t="s">
        <v>8323</v>
      </c>
      <c r="R2206" t="s">
        <v>8328</v>
      </c>
      <c r="S2206" s="14">
        <f t="shared" si="139"/>
        <v>41312.311562499999</v>
      </c>
      <c r="T2206">
        <f t="shared" si="140"/>
        <v>2013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7"/>
        <v>152</v>
      </c>
      <c r="P2207">
        <f t="shared" si="138"/>
        <v>42.22</v>
      </c>
      <c r="Q2207" s="10" t="s">
        <v>8323</v>
      </c>
      <c r="R2207" t="s">
        <v>8328</v>
      </c>
      <c r="S2207" s="14">
        <f t="shared" si="139"/>
        <v>41031.82163194444</v>
      </c>
      <c r="T2207">
        <f t="shared" si="140"/>
        <v>2012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7"/>
        <v>103</v>
      </c>
      <c r="P2208">
        <f t="shared" si="138"/>
        <v>33.24</v>
      </c>
      <c r="Q2208" s="10" t="s">
        <v>8323</v>
      </c>
      <c r="R2208" t="s">
        <v>8328</v>
      </c>
      <c r="S2208" s="14">
        <f t="shared" si="139"/>
        <v>40997.257222222222</v>
      </c>
      <c r="T2208">
        <f t="shared" si="140"/>
        <v>2012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7"/>
        <v>100</v>
      </c>
      <c r="P2209">
        <f t="shared" si="138"/>
        <v>285.70999999999998</v>
      </c>
      <c r="Q2209" s="10" t="s">
        <v>8323</v>
      </c>
      <c r="R2209" t="s">
        <v>8328</v>
      </c>
      <c r="S2209" s="14">
        <f t="shared" si="139"/>
        <v>41564.194131944445</v>
      </c>
      <c r="T2209">
        <f t="shared" si="140"/>
        <v>2013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7"/>
        <v>102</v>
      </c>
      <c r="P2210">
        <f t="shared" si="138"/>
        <v>42.33</v>
      </c>
      <c r="Q2210" s="10" t="s">
        <v>8323</v>
      </c>
      <c r="R2210" t="s">
        <v>8328</v>
      </c>
      <c r="S2210" s="14">
        <f t="shared" si="139"/>
        <v>40946.882245370369</v>
      </c>
      <c r="T2210">
        <f t="shared" si="140"/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7"/>
        <v>151</v>
      </c>
      <c r="P2211">
        <f t="shared" si="138"/>
        <v>50.27</v>
      </c>
      <c r="Q2211" s="10" t="s">
        <v>8323</v>
      </c>
      <c r="R2211" t="s">
        <v>8328</v>
      </c>
      <c r="S2211" s="14">
        <f t="shared" si="139"/>
        <v>41732.479675925926</v>
      </c>
      <c r="T2211">
        <f t="shared" si="140"/>
        <v>2014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7"/>
        <v>111</v>
      </c>
      <c r="P2212">
        <f t="shared" si="138"/>
        <v>61.9</v>
      </c>
      <c r="Q2212" s="10" t="s">
        <v>8323</v>
      </c>
      <c r="R2212" t="s">
        <v>8328</v>
      </c>
      <c r="S2212" s="14">
        <f t="shared" si="139"/>
        <v>40956.066087962965</v>
      </c>
      <c r="T2212">
        <f t="shared" si="140"/>
        <v>2012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7"/>
        <v>196</v>
      </c>
      <c r="P2213">
        <f t="shared" si="138"/>
        <v>40.75</v>
      </c>
      <c r="Q2213" s="10" t="s">
        <v>8323</v>
      </c>
      <c r="R2213" t="s">
        <v>8328</v>
      </c>
      <c r="S2213" s="14">
        <f t="shared" si="139"/>
        <v>41716.785011574073</v>
      </c>
      <c r="T2213">
        <f t="shared" si="140"/>
        <v>2014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7"/>
        <v>114</v>
      </c>
      <c r="P2214">
        <f t="shared" si="138"/>
        <v>55.8</v>
      </c>
      <c r="Q2214" s="10" t="s">
        <v>8323</v>
      </c>
      <c r="R2214" t="s">
        <v>8328</v>
      </c>
      <c r="S2214" s="14">
        <f t="shared" si="139"/>
        <v>41548.747418981482</v>
      </c>
      <c r="T2214">
        <f t="shared" si="140"/>
        <v>2013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7"/>
        <v>200</v>
      </c>
      <c r="P2215">
        <f t="shared" si="138"/>
        <v>10</v>
      </c>
      <c r="Q2215" s="10" t="s">
        <v>8323</v>
      </c>
      <c r="R2215" t="s">
        <v>8328</v>
      </c>
      <c r="S2215" s="14">
        <f t="shared" si="139"/>
        <v>42109.826145833329</v>
      </c>
      <c r="T2215">
        <f t="shared" si="140"/>
        <v>2015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7"/>
        <v>293</v>
      </c>
      <c r="P2216">
        <f t="shared" si="138"/>
        <v>73.13</v>
      </c>
      <c r="Q2216" s="10" t="s">
        <v>8323</v>
      </c>
      <c r="R2216" t="s">
        <v>8328</v>
      </c>
      <c r="S2216" s="14">
        <f t="shared" si="139"/>
        <v>41646.792222222226</v>
      </c>
      <c r="T2216">
        <f t="shared" si="140"/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7"/>
        <v>156</v>
      </c>
      <c r="P2217">
        <f t="shared" si="138"/>
        <v>26.06</v>
      </c>
      <c r="Q2217" s="10" t="s">
        <v>8323</v>
      </c>
      <c r="R2217" t="s">
        <v>8328</v>
      </c>
      <c r="S2217" s="14">
        <f t="shared" si="139"/>
        <v>40958.717268518521</v>
      </c>
      <c r="T2217">
        <f t="shared" si="140"/>
        <v>2012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7"/>
        <v>106</v>
      </c>
      <c r="P2218">
        <f t="shared" si="138"/>
        <v>22.64</v>
      </c>
      <c r="Q2218" s="10" t="s">
        <v>8323</v>
      </c>
      <c r="R2218" t="s">
        <v>8328</v>
      </c>
      <c r="S2218" s="14">
        <f t="shared" si="139"/>
        <v>42194.751678240747</v>
      </c>
      <c r="T2218">
        <f t="shared" si="140"/>
        <v>2015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7"/>
        <v>101</v>
      </c>
      <c r="P2219">
        <f t="shared" si="138"/>
        <v>47.22</v>
      </c>
      <c r="Q2219" s="10" t="s">
        <v>8323</v>
      </c>
      <c r="R2219" t="s">
        <v>8328</v>
      </c>
      <c r="S2219" s="14">
        <f t="shared" si="139"/>
        <v>42299.776770833334</v>
      </c>
      <c r="T2219">
        <f t="shared" si="140"/>
        <v>2015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7"/>
        <v>123</v>
      </c>
      <c r="P2220">
        <f t="shared" si="138"/>
        <v>32.32</v>
      </c>
      <c r="Q2220" s="10" t="s">
        <v>8323</v>
      </c>
      <c r="R2220" t="s">
        <v>8328</v>
      </c>
      <c r="S2220" s="14">
        <f t="shared" si="139"/>
        <v>41127.812303240738</v>
      </c>
      <c r="T2220">
        <f t="shared" si="140"/>
        <v>2012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7"/>
        <v>102</v>
      </c>
      <c r="P2221">
        <f t="shared" si="138"/>
        <v>53.42</v>
      </c>
      <c r="Q2221" s="10" t="s">
        <v>8323</v>
      </c>
      <c r="R2221" t="s">
        <v>8328</v>
      </c>
      <c r="S2221" s="14">
        <f t="shared" si="139"/>
        <v>42205.718888888892</v>
      </c>
      <c r="T2221">
        <f t="shared" si="140"/>
        <v>2015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7"/>
        <v>101</v>
      </c>
      <c r="P2222">
        <f t="shared" si="138"/>
        <v>51.3</v>
      </c>
      <c r="Q2222" s="10" t="s">
        <v>8323</v>
      </c>
      <c r="R2222" t="s">
        <v>8328</v>
      </c>
      <c r="S2222" s="14">
        <f t="shared" si="139"/>
        <v>41452.060601851852</v>
      </c>
      <c r="T2222">
        <f t="shared" si="140"/>
        <v>2013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7"/>
        <v>108</v>
      </c>
      <c r="P2223">
        <f t="shared" si="138"/>
        <v>37.200000000000003</v>
      </c>
      <c r="Q2223" s="10" t="s">
        <v>8331</v>
      </c>
      <c r="R2223" t="s">
        <v>8349</v>
      </c>
      <c r="S2223" s="14">
        <f t="shared" si="139"/>
        <v>42452.666770833333</v>
      </c>
      <c r="T2223">
        <f t="shared" si="140"/>
        <v>2016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7"/>
        <v>163</v>
      </c>
      <c r="P2224">
        <f t="shared" si="138"/>
        <v>27.1</v>
      </c>
      <c r="Q2224" s="10" t="s">
        <v>8331</v>
      </c>
      <c r="R2224" t="s">
        <v>8349</v>
      </c>
      <c r="S2224" s="14">
        <f t="shared" si="139"/>
        <v>40906.787581018521</v>
      </c>
      <c r="T2224">
        <f t="shared" si="140"/>
        <v>2011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7"/>
        <v>106</v>
      </c>
      <c r="P2225">
        <f t="shared" si="138"/>
        <v>206.31</v>
      </c>
      <c r="Q2225" s="10" t="s">
        <v>8331</v>
      </c>
      <c r="R2225" t="s">
        <v>8349</v>
      </c>
      <c r="S2225" s="14">
        <f t="shared" si="139"/>
        <v>42152.640833333338</v>
      </c>
      <c r="T2225">
        <f t="shared" si="140"/>
        <v>2015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7"/>
        <v>243</v>
      </c>
      <c r="P2226">
        <f t="shared" si="138"/>
        <v>82.15</v>
      </c>
      <c r="Q2226" s="10" t="s">
        <v>8331</v>
      </c>
      <c r="R2226" t="s">
        <v>8349</v>
      </c>
      <c r="S2226" s="14">
        <f t="shared" si="139"/>
        <v>42644.667534722219</v>
      </c>
      <c r="T2226">
        <f t="shared" si="140"/>
        <v>2016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7"/>
        <v>945</v>
      </c>
      <c r="P2227">
        <f t="shared" si="138"/>
        <v>164.8</v>
      </c>
      <c r="Q2227" s="10" t="s">
        <v>8331</v>
      </c>
      <c r="R2227" t="s">
        <v>8349</v>
      </c>
      <c r="S2227" s="14">
        <f t="shared" si="139"/>
        <v>41873.79184027778</v>
      </c>
      <c r="T2227">
        <f t="shared" si="140"/>
        <v>2014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7"/>
        <v>108</v>
      </c>
      <c r="P2228">
        <f t="shared" si="138"/>
        <v>60.82</v>
      </c>
      <c r="Q2228" s="10" t="s">
        <v>8331</v>
      </c>
      <c r="R2228" t="s">
        <v>8349</v>
      </c>
      <c r="S2228" s="14">
        <f t="shared" si="139"/>
        <v>42381.79886574074</v>
      </c>
      <c r="T2228">
        <f t="shared" si="140"/>
        <v>2016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7"/>
        <v>157</v>
      </c>
      <c r="P2229">
        <f t="shared" si="138"/>
        <v>67.97</v>
      </c>
      <c r="Q2229" s="10" t="s">
        <v>8331</v>
      </c>
      <c r="R2229" t="s">
        <v>8349</v>
      </c>
      <c r="S2229" s="14">
        <f t="shared" si="139"/>
        <v>41561.807349537034</v>
      </c>
      <c r="T2229">
        <f t="shared" si="140"/>
        <v>2013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7"/>
        <v>1174</v>
      </c>
      <c r="P2230">
        <f t="shared" si="138"/>
        <v>81.56</v>
      </c>
      <c r="Q2230" s="10" t="s">
        <v>8331</v>
      </c>
      <c r="R2230" t="s">
        <v>8349</v>
      </c>
      <c r="S2230" s="14">
        <f t="shared" si="139"/>
        <v>42202.278194444443</v>
      </c>
      <c r="T2230">
        <f t="shared" si="140"/>
        <v>2015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7"/>
        <v>171</v>
      </c>
      <c r="P2231">
        <f t="shared" si="138"/>
        <v>25.43</v>
      </c>
      <c r="Q2231" s="10" t="s">
        <v>8331</v>
      </c>
      <c r="R2231" t="s">
        <v>8349</v>
      </c>
      <c r="S2231" s="14">
        <f t="shared" si="139"/>
        <v>41484.664247685185</v>
      </c>
      <c r="T2231">
        <f t="shared" si="140"/>
        <v>2013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7"/>
        <v>126</v>
      </c>
      <c r="P2232">
        <f t="shared" si="138"/>
        <v>21.5</v>
      </c>
      <c r="Q2232" s="10" t="s">
        <v>8331</v>
      </c>
      <c r="R2232" t="s">
        <v>8349</v>
      </c>
      <c r="S2232" s="14">
        <f t="shared" si="139"/>
        <v>41724.881099537037</v>
      </c>
      <c r="T2232">
        <f t="shared" si="140"/>
        <v>2014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7"/>
        <v>1212</v>
      </c>
      <c r="P2233">
        <f t="shared" si="138"/>
        <v>27.23</v>
      </c>
      <c r="Q2233" s="10" t="s">
        <v>8331</v>
      </c>
      <c r="R2233" t="s">
        <v>8349</v>
      </c>
      <c r="S2233" s="14">
        <f t="shared" si="139"/>
        <v>41423.910891203705</v>
      </c>
      <c r="T2233">
        <f t="shared" si="140"/>
        <v>2013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7"/>
        <v>496</v>
      </c>
      <c r="P2234">
        <f t="shared" si="138"/>
        <v>25.09</v>
      </c>
      <c r="Q2234" s="10" t="s">
        <v>8331</v>
      </c>
      <c r="R2234" t="s">
        <v>8349</v>
      </c>
      <c r="S2234" s="14">
        <f t="shared" si="139"/>
        <v>41806.794074074074</v>
      </c>
      <c r="T2234">
        <f t="shared" si="140"/>
        <v>2014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7"/>
        <v>332</v>
      </c>
      <c r="P2235">
        <f t="shared" si="138"/>
        <v>21.23</v>
      </c>
      <c r="Q2235" s="10" t="s">
        <v>8331</v>
      </c>
      <c r="R2235" t="s">
        <v>8349</v>
      </c>
      <c r="S2235" s="14">
        <f t="shared" si="139"/>
        <v>42331.378923611104</v>
      </c>
      <c r="T2235">
        <f t="shared" si="140"/>
        <v>2015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7"/>
        <v>1165</v>
      </c>
      <c r="P2236">
        <f t="shared" si="138"/>
        <v>41.61</v>
      </c>
      <c r="Q2236" s="10" t="s">
        <v>8331</v>
      </c>
      <c r="R2236" t="s">
        <v>8349</v>
      </c>
      <c r="S2236" s="14">
        <f t="shared" si="139"/>
        <v>42710.824618055558</v>
      </c>
      <c r="T2236">
        <f t="shared" si="140"/>
        <v>2016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7"/>
        <v>153</v>
      </c>
      <c r="P2237">
        <f t="shared" si="138"/>
        <v>135.59</v>
      </c>
      <c r="Q2237" s="10" t="s">
        <v>8331</v>
      </c>
      <c r="R2237" t="s">
        <v>8349</v>
      </c>
      <c r="S2237" s="14">
        <f t="shared" si="139"/>
        <v>42062.022118055553</v>
      </c>
      <c r="T2237">
        <f t="shared" si="140"/>
        <v>2015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7"/>
        <v>537</v>
      </c>
      <c r="P2238">
        <f t="shared" si="138"/>
        <v>22.12</v>
      </c>
      <c r="Q2238" s="10" t="s">
        <v>8331</v>
      </c>
      <c r="R2238" t="s">
        <v>8349</v>
      </c>
      <c r="S2238" s="14">
        <f t="shared" si="139"/>
        <v>42371.617164351846</v>
      </c>
      <c r="T2238">
        <f t="shared" si="140"/>
        <v>2016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7"/>
        <v>353</v>
      </c>
      <c r="P2239">
        <f t="shared" si="138"/>
        <v>64.63</v>
      </c>
      <c r="Q2239" s="10" t="s">
        <v>8331</v>
      </c>
      <c r="R2239" t="s">
        <v>8349</v>
      </c>
      <c r="S2239" s="14">
        <f t="shared" si="139"/>
        <v>41915.003275462965</v>
      </c>
      <c r="T2239">
        <f t="shared" si="140"/>
        <v>2014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ref="O2240:O2303" si="141">ROUND(E2240/D2240*100,0)</f>
        <v>137</v>
      </c>
      <c r="P2240">
        <f t="shared" si="138"/>
        <v>69.569999999999993</v>
      </c>
      <c r="Q2240" s="10" t="s">
        <v>8331</v>
      </c>
      <c r="R2240" t="s">
        <v>8349</v>
      </c>
      <c r="S2240" s="14">
        <f t="shared" si="139"/>
        <v>42774.621712962966</v>
      </c>
      <c r="T2240">
        <f t="shared" si="140"/>
        <v>2017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41"/>
        <v>128</v>
      </c>
      <c r="P2241">
        <f t="shared" si="138"/>
        <v>75.13</v>
      </c>
      <c r="Q2241" s="10" t="s">
        <v>8331</v>
      </c>
      <c r="R2241" t="s">
        <v>8349</v>
      </c>
      <c r="S2241" s="14">
        <f t="shared" si="139"/>
        <v>41572.958495370374</v>
      </c>
      <c r="T2241">
        <f t="shared" si="140"/>
        <v>2013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41"/>
        <v>271</v>
      </c>
      <c r="P2242">
        <f t="shared" si="138"/>
        <v>140.97999999999999</v>
      </c>
      <c r="Q2242" s="10" t="s">
        <v>8331</v>
      </c>
      <c r="R2242" t="s">
        <v>8349</v>
      </c>
      <c r="S2242" s="14">
        <f t="shared" si="139"/>
        <v>42452.825740740736</v>
      </c>
      <c r="T2242">
        <f t="shared" si="140"/>
        <v>2016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1"/>
        <v>806</v>
      </c>
      <c r="P2243">
        <f t="shared" ref="P2243:P2306" si="142">ROUND(E2243/L2243,2)</f>
        <v>49.47</v>
      </c>
      <c r="Q2243" s="10" t="s">
        <v>8331</v>
      </c>
      <c r="R2243" t="s">
        <v>8349</v>
      </c>
      <c r="S2243" s="14">
        <f t="shared" ref="S2243:S2306" si="143">(((J2243/60)/60)/24)+DATE(1970,1,1)</f>
        <v>42766.827546296292</v>
      </c>
      <c r="T2243">
        <f t="shared" ref="T2243:T2306" si="144">YEAR(S2243)</f>
        <v>2017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1"/>
        <v>1360</v>
      </c>
      <c r="P2244">
        <f t="shared" si="142"/>
        <v>53.87</v>
      </c>
      <c r="Q2244" s="10" t="s">
        <v>8331</v>
      </c>
      <c r="R2244" t="s">
        <v>8349</v>
      </c>
      <c r="S2244" s="14">
        <f t="shared" si="143"/>
        <v>41569.575613425928</v>
      </c>
      <c r="T2244">
        <f t="shared" si="144"/>
        <v>2013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1"/>
        <v>930250</v>
      </c>
      <c r="P2245">
        <f t="shared" si="142"/>
        <v>4.57</v>
      </c>
      <c r="Q2245" s="10" t="s">
        <v>8331</v>
      </c>
      <c r="R2245" t="s">
        <v>8349</v>
      </c>
      <c r="S2245" s="14">
        <f t="shared" si="143"/>
        <v>42800.751041666663</v>
      </c>
      <c r="T2245">
        <f t="shared" si="144"/>
        <v>2017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1"/>
        <v>377</v>
      </c>
      <c r="P2246">
        <f t="shared" si="142"/>
        <v>65</v>
      </c>
      <c r="Q2246" s="10" t="s">
        <v>8331</v>
      </c>
      <c r="R2246" t="s">
        <v>8349</v>
      </c>
      <c r="S2246" s="14">
        <f t="shared" si="143"/>
        <v>42647.818819444445</v>
      </c>
      <c r="T2246">
        <f t="shared" si="144"/>
        <v>2016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1"/>
        <v>2647</v>
      </c>
      <c r="P2247">
        <f t="shared" si="142"/>
        <v>53.48</v>
      </c>
      <c r="Q2247" s="10" t="s">
        <v>8331</v>
      </c>
      <c r="R2247" t="s">
        <v>8349</v>
      </c>
      <c r="S2247" s="14">
        <f t="shared" si="143"/>
        <v>41660.708530092597</v>
      </c>
      <c r="T2247">
        <f t="shared" si="144"/>
        <v>2014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1"/>
        <v>100</v>
      </c>
      <c r="P2248">
        <f t="shared" si="142"/>
        <v>43.91</v>
      </c>
      <c r="Q2248" s="10" t="s">
        <v>8331</v>
      </c>
      <c r="R2248" t="s">
        <v>8349</v>
      </c>
      <c r="S2248" s="14">
        <f t="shared" si="143"/>
        <v>42221.79178240741</v>
      </c>
      <c r="T2248">
        <f t="shared" si="144"/>
        <v>2015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1"/>
        <v>104</v>
      </c>
      <c r="P2249">
        <f t="shared" si="142"/>
        <v>50.85</v>
      </c>
      <c r="Q2249" s="10" t="s">
        <v>8331</v>
      </c>
      <c r="R2249" t="s">
        <v>8349</v>
      </c>
      <c r="S2249" s="14">
        <f t="shared" si="143"/>
        <v>42200.666261574079</v>
      </c>
      <c r="T2249">
        <f t="shared" si="144"/>
        <v>2015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1"/>
        <v>107</v>
      </c>
      <c r="P2250">
        <f t="shared" si="142"/>
        <v>58.63</v>
      </c>
      <c r="Q2250" s="10" t="s">
        <v>8331</v>
      </c>
      <c r="R2250" t="s">
        <v>8349</v>
      </c>
      <c r="S2250" s="14">
        <f t="shared" si="143"/>
        <v>42688.875902777778</v>
      </c>
      <c r="T2250">
        <f t="shared" si="144"/>
        <v>2016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1"/>
        <v>169</v>
      </c>
      <c r="P2251">
        <f t="shared" si="142"/>
        <v>32.82</v>
      </c>
      <c r="Q2251" s="10" t="s">
        <v>8331</v>
      </c>
      <c r="R2251" t="s">
        <v>8349</v>
      </c>
      <c r="S2251" s="14">
        <f t="shared" si="143"/>
        <v>41336.703298611108</v>
      </c>
      <c r="T2251">
        <f t="shared" si="144"/>
        <v>2013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1"/>
        <v>975</v>
      </c>
      <c r="P2252">
        <f t="shared" si="142"/>
        <v>426.93</v>
      </c>
      <c r="Q2252" s="10" t="s">
        <v>8331</v>
      </c>
      <c r="R2252" t="s">
        <v>8349</v>
      </c>
      <c r="S2252" s="14">
        <f t="shared" si="143"/>
        <v>42677.005474537036</v>
      </c>
      <c r="T2252">
        <f t="shared" si="144"/>
        <v>2016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1"/>
        <v>134</v>
      </c>
      <c r="P2253">
        <f t="shared" si="142"/>
        <v>23.81</v>
      </c>
      <c r="Q2253" s="10" t="s">
        <v>8331</v>
      </c>
      <c r="R2253" t="s">
        <v>8349</v>
      </c>
      <c r="S2253" s="14">
        <f t="shared" si="143"/>
        <v>41846.34579861111</v>
      </c>
      <c r="T2253">
        <f t="shared" si="144"/>
        <v>2014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1"/>
        <v>272</v>
      </c>
      <c r="P2254">
        <f t="shared" si="142"/>
        <v>98.41</v>
      </c>
      <c r="Q2254" s="10" t="s">
        <v>8331</v>
      </c>
      <c r="R2254" t="s">
        <v>8349</v>
      </c>
      <c r="S2254" s="14">
        <f t="shared" si="143"/>
        <v>42573.327986111108</v>
      </c>
      <c r="T2254">
        <f t="shared" si="144"/>
        <v>2016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1"/>
        <v>113</v>
      </c>
      <c r="P2255">
        <f t="shared" si="142"/>
        <v>107.32</v>
      </c>
      <c r="Q2255" s="10" t="s">
        <v>8331</v>
      </c>
      <c r="R2255" t="s">
        <v>8349</v>
      </c>
      <c r="S2255" s="14">
        <f t="shared" si="143"/>
        <v>42296.631331018521</v>
      </c>
      <c r="T2255">
        <f t="shared" si="144"/>
        <v>2015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1"/>
        <v>460</v>
      </c>
      <c r="P2256">
        <f t="shared" si="142"/>
        <v>11.67</v>
      </c>
      <c r="Q2256" s="10" t="s">
        <v>8331</v>
      </c>
      <c r="R2256" t="s">
        <v>8349</v>
      </c>
      <c r="S2256" s="14">
        <f t="shared" si="143"/>
        <v>42752.647777777776</v>
      </c>
      <c r="T2256">
        <f t="shared" si="144"/>
        <v>2017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1"/>
        <v>287</v>
      </c>
      <c r="P2257">
        <f t="shared" si="142"/>
        <v>41.78</v>
      </c>
      <c r="Q2257" s="10" t="s">
        <v>8331</v>
      </c>
      <c r="R2257" t="s">
        <v>8349</v>
      </c>
      <c r="S2257" s="14">
        <f t="shared" si="143"/>
        <v>42467.951979166668</v>
      </c>
      <c r="T2257">
        <f t="shared" si="144"/>
        <v>2016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1"/>
        <v>223</v>
      </c>
      <c r="P2258">
        <f t="shared" si="142"/>
        <v>21.38</v>
      </c>
      <c r="Q2258" s="10" t="s">
        <v>8331</v>
      </c>
      <c r="R2258" t="s">
        <v>8349</v>
      </c>
      <c r="S2258" s="14">
        <f t="shared" si="143"/>
        <v>42682.451921296291</v>
      </c>
      <c r="T2258">
        <f t="shared" si="144"/>
        <v>2016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1"/>
        <v>636</v>
      </c>
      <c r="P2259">
        <f t="shared" si="142"/>
        <v>94.1</v>
      </c>
      <c r="Q2259" s="10" t="s">
        <v>8331</v>
      </c>
      <c r="R2259" t="s">
        <v>8349</v>
      </c>
      <c r="S2259" s="14">
        <f t="shared" si="143"/>
        <v>42505.936678240745</v>
      </c>
      <c r="T2259">
        <f t="shared" si="144"/>
        <v>2016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1"/>
        <v>147</v>
      </c>
      <c r="P2260">
        <f t="shared" si="142"/>
        <v>15.72</v>
      </c>
      <c r="Q2260" s="10" t="s">
        <v>8331</v>
      </c>
      <c r="R2260" t="s">
        <v>8349</v>
      </c>
      <c r="S2260" s="14">
        <f t="shared" si="143"/>
        <v>42136.75100694444</v>
      </c>
      <c r="T2260">
        <f t="shared" si="144"/>
        <v>2015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1"/>
        <v>1867</v>
      </c>
      <c r="P2261">
        <f t="shared" si="142"/>
        <v>90.64</v>
      </c>
      <c r="Q2261" s="10" t="s">
        <v>8331</v>
      </c>
      <c r="R2261" t="s">
        <v>8349</v>
      </c>
      <c r="S2261" s="14">
        <f t="shared" si="143"/>
        <v>42702.804814814815</v>
      </c>
      <c r="T2261">
        <f t="shared" si="144"/>
        <v>2016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1"/>
        <v>327</v>
      </c>
      <c r="P2262">
        <f t="shared" si="142"/>
        <v>97.3</v>
      </c>
      <c r="Q2262" s="10" t="s">
        <v>8331</v>
      </c>
      <c r="R2262" t="s">
        <v>8349</v>
      </c>
      <c r="S2262" s="14">
        <f t="shared" si="143"/>
        <v>41695.016782407409</v>
      </c>
      <c r="T2262">
        <f t="shared" si="144"/>
        <v>2014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1"/>
        <v>780</v>
      </c>
      <c r="P2263">
        <f t="shared" si="142"/>
        <v>37.119999999999997</v>
      </c>
      <c r="Q2263" s="10" t="s">
        <v>8331</v>
      </c>
      <c r="R2263" t="s">
        <v>8349</v>
      </c>
      <c r="S2263" s="14">
        <f t="shared" si="143"/>
        <v>42759.724768518514</v>
      </c>
      <c r="T2263">
        <f t="shared" si="144"/>
        <v>2017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1"/>
        <v>154</v>
      </c>
      <c r="P2264">
        <f t="shared" si="142"/>
        <v>28.1</v>
      </c>
      <c r="Q2264" s="10" t="s">
        <v>8331</v>
      </c>
      <c r="R2264" t="s">
        <v>8349</v>
      </c>
      <c r="S2264" s="14">
        <f t="shared" si="143"/>
        <v>41926.585162037038</v>
      </c>
      <c r="T2264">
        <f t="shared" si="144"/>
        <v>2014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1"/>
        <v>116</v>
      </c>
      <c r="P2265">
        <f t="shared" si="142"/>
        <v>144.43</v>
      </c>
      <c r="Q2265" s="10" t="s">
        <v>8331</v>
      </c>
      <c r="R2265" t="s">
        <v>8349</v>
      </c>
      <c r="S2265" s="14">
        <f t="shared" si="143"/>
        <v>42014.832326388889</v>
      </c>
      <c r="T2265">
        <f t="shared" si="144"/>
        <v>2015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1"/>
        <v>180</v>
      </c>
      <c r="P2266">
        <f t="shared" si="142"/>
        <v>24.27</v>
      </c>
      <c r="Q2266" s="10" t="s">
        <v>8331</v>
      </c>
      <c r="R2266" t="s">
        <v>8349</v>
      </c>
      <c r="S2266" s="14">
        <f t="shared" si="143"/>
        <v>42496.582337962958</v>
      </c>
      <c r="T2266">
        <f t="shared" si="144"/>
        <v>2016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1"/>
        <v>299</v>
      </c>
      <c r="P2267">
        <f t="shared" si="142"/>
        <v>35.119999999999997</v>
      </c>
      <c r="Q2267" s="10" t="s">
        <v>8331</v>
      </c>
      <c r="R2267" t="s">
        <v>8349</v>
      </c>
      <c r="S2267" s="14">
        <f t="shared" si="143"/>
        <v>42689.853090277778</v>
      </c>
      <c r="T2267">
        <f t="shared" si="144"/>
        <v>2016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1"/>
        <v>320</v>
      </c>
      <c r="P2268">
        <f t="shared" si="142"/>
        <v>24.76</v>
      </c>
      <c r="Q2268" s="10" t="s">
        <v>8331</v>
      </c>
      <c r="R2268" t="s">
        <v>8349</v>
      </c>
      <c r="S2268" s="14">
        <f t="shared" si="143"/>
        <v>42469.874907407408</v>
      </c>
      <c r="T2268">
        <f t="shared" si="144"/>
        <v>2016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1"/>
        <v>381</v>
      </c>
      <c r="P2269">
        <f t="shared" si="142"/>
        <v>188.38</v>
      </c>
      <c r="Q2269" s="10" t="s">
        <v>8331</v>
      </c>
      <c r="R2269" t="s">
        <v>8349</v>
      </c>
      <c r="S2269" s="14">
        <f t="shared" si="143"/>
        <v>41968.829826388886</v>
      </c>
      <c r="T2269">
        <f t="shared" si="144"/>
        <v>2014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1"/>
        <v>103</v>
      </c>
      <c r="P2270">
        <f t="shared" si="142"/>
        <v>148.08000000000001</v>
      </c>
      <c r="Q2270" s="10" t="s">
        <v>8331</v>
      </c>
      <c r="R2270" t="s">
        <v>8349</v>
      </c>
      <c r="S2270" s="14">
        <f t="shared" si="143"/>
        <v>42776.082349537035</v>
      </c>
      <c r="T2270">
        <f t="shared" si="144"/>
        <v>2017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1"/>
        <v>1802</v>
      </c>
      <c r="P2271">
        <f t="shared" si="142"/>
        <v>49.93</v>
      </c>
      <c r="Q2271" s="10" t="s">
        <v>8331</v>
      </c>
      <c r="R2271" t="s">
        <v>8349</v>
      </c>
      <c r="S2271" s="14">
        <f t="shared" si="143"/>
        <v>42776.704432870371</v>
      </c>
      <c r="T2271">
        <f t="shared" si="144"/>
        <v>2017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1"/>
        <v>720</v>
      </c>
      <c r="P2272">
        <f t="shared" si="142"/>
        <v>107.82</v>
      </c>
      <c r="Q2272" s="10" t="s">
        <v>8331</v>
      </c>
      <c r="R2272" t="s">
        <v>8349</v>
      </c>
      <c r="S2272" s="14">
        <f t="shared" si="143"/>
        <v>42725.869363425925</v>
      </c>
      <c r="T2272">
        <f t="shared" si="144"/>
        <v>2016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1"/>
        <v>283</v>
      </c>
      <c r="P2273">
        <f t="shared" si="142"/>
        <v>42.63</v>
      </c>
      <c r="Q2273" s="10" t="s">
        <v>8331</v>
      </c>
      <c r="R2273" t="s">
        <v>8349</v>
      </c>
      <c r="S2273" s="14">
        <f t="shared" si="143"/>
        <v>42684.000046296293</v>
      </c>
      <c r="T2273">
        <f t="shared" si="144"/>
        <v>2016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1"/>
        <v>1357</v>
      </c>
      <c r="P2274">
        <f t="shared" si="142"/>
        <v>14.37</v>
      </c>
      <c r="Q2274" s="10" t="s">
        <v>8331</v>
      </c>
      <c r="R2274" t="s">
        <v>8349</v>
      </c>
      <c r="S2274" s="14">
        <f t="shared" si="143"/>
        <v>42315.699490740735</v>
      </c>
      <c r="T2274">
        <f t="shared" si="144"/>
        <v>2015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1"/>
        <v>220</v>
      </c>
      <c r="P2275">
        <f t="shared" si="142"/>
        <v>37.479999999999997</v>
      </c>
      <c r="Q2275" s="10" t="s">
        <v>8331</v>
      </c>
      <c r="R2275" t="s">
        <v>8349</v>
      </c>
      <c r="S2275" s="14">
        <f t="shared" si="143"/>
        <v>42781.549097222218</v>
      </c>
      <c r="T2275">
        <f t="shared" si="144"/>
        <v>2017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1"/>
        <v>120</v>
      </c>
      <c r="P2276">
        <f t="shared" si="142"/>
        <v>30.2</v>
      </c>
      <c r="Q2276" s="10" t="s">
        <v>8331</v>
      </c>
      <c r="R2276" t="s">
        <v>8349</v>
      </c>
      <c r="S2276" s="14">
        <f t="shared" si="143"/>
        <v>41663.500659722224</v>
      </c>
      <c r="T2276">
        <f t="shared" si="144"/>
        <v>2014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1"/>
        <v>408</v>
      </c>
      <c r="P2277">
        <f t="shared" si="142"/>
        <v>33.549999999999997</v>
      </c>
      <c r="Q2277" s="10" t="s">
        <v>8331</v>
      </c>
      <c r="R2277" t="s">
        <v>8349</v>
      </c>
      <c r="S2277" s="14">
        <f t="shared" si="143"/>
        <v>41965.616655092599</v>
      </c>
      <c r="T2277">
        <f t="shared" si="144"/>
        <v>2014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1"/>
        <v>106</v>
      </c>
      <c r="P2278">
        <f t="shared" si="142"/>
        <v>64.75</v>
      </c>
      <c r="Q2278" s="10" t="s">
        <v>8331</v>
      </c>
      <c r="R2278" t="s">
        <v>8349</v>
      </c>
      <c r="S2278" s="14">
        <f t="shared" si="143"/>
        <v>41614.651493055557</v>
      </c>
      <c r="T2278">
        <f t="shared" si="144"/>
        <v>2013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1"/>
        <v>141</v>
      </c>
      <c r="P2279">
        <f t="shared" si="142"/>
        <v>57.93</v>
      </c>
      <c r="Q2279" s="10" t="s">
        <v>8331</v>
      </c>
      <c r="R2279" t="s">
        <v>8349</v>
      </c>
      <c r="S2279" s="14">
        <f t="shared" si="143"/>
        <v>40936.678506944445</v>
      </c>
      <c r="T2279">
        <f t="shared" si="144"/>
        <v>2012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1"/>
        <v>271</v>
      </c>
      <c r="P2280">
        <f t="shared" si="142"/>
        <v>53.08</v>
      </c>
      <c r="Q2280" s="10" t="s">
        <v>8331</v>
      </c>
      <c r="R2280" t="s">
        <v>8349</v>
      </c>
      <c r="S2280" s="14">
        <f t="shared" si="143"/>
        <v>42338.709108796291</v>
      </c>
      <c r="T2280">
        <f t="shared" si="144"/>
        <v>2015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1"/>
        <v>154</v>
      </c>
      <c r="P2281">
        <f t="shared" si="142"/>
        <v>48.06</v>
      </c>
      <c r="Q2281" s="10" t="s">
        <v>8331</v>
      </c>
      <c r="R2281" t="s">
        <v>8349</v>
      </c>
      <c r="S2281" s="14">
        <f t="shared" si="143"/>
        <v>42020.806701388887</v>
      </c>
      <c r="T2281">
        <f t="shared" si="144"/>
        <v>2015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1"/>
        <v>404</v>
      </c>
      <c r="P2282">
        <f t="shared" si="142"/>
        <v>82.4</v>
      </c>
      <c r="Q2282" s="10" t="s">
        <v>8331</v>
      </c>
      <c r="R2282" t="s">
        <v>8349</v>
      </c>
      <c r="S2282" s="14">
        <f t="shared" si="143"/>
        <v>42234.624895833331</v>
      </c>
      <c r="T2282">
        <f t="shared" si="144"/>
        <v>2015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1"/>
        <v>185</v>
      </c>
      <c r="P2283">
        <f t="shared" si="142"/>
        <v>50.45</v>
      </c>
      <c r="Q2283" s="10" t="s">
        <v>8323</v>
      </c>
      <c r="R2283" t="s">
        <v>8324</v>
      </c>
      <c r="S2283" s="14">
        <f t="shared" si="143"/>
        <v>40687.285844907405</v>
      </c>
      <c r="T2283">
        <f t="shared" si="144"/>
        <v>2011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1"/>
        <v>185</v>
      </c>
      <c r="P2284">
        <f t="shared" si="142"/>
        <v>115.83</v>
      </c>
      <c r="Q2284" s="10" t="s">
        <v>8323</v>
      </c>
      <c r="R2284" t="s">
        <v>8324</v>
      </c>
      <c r="S2284" s="14">
        <f t="shared" si="143"/>
        <v>42323.17460648148</v>
      </c>
      <c r="T2284">
        <f t="shared" si="144"/>
        <v>2015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1"/>
        <v>101</v>
      </c>
      <c r="P2285">
        <f t="shared" si="142"/>
        <v>63.03</v>
      </c>
      <c r="Q2285" s="10" t="s">
        <v>8323</v>
      </c>
      <c r="R2285" t="s">
        <v>8324</v>
      </c>
      <c r="S2285" s="14">
        <f t="shared" si="143"/>
        <v>40978.125046296293</v>
      </c>
      <c r="T2285">
        <f t="shared" si="144"/>
        <v>2012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1"/>
        <v>106</v>
      </c>
      <c r="P2286">
        <f t="shared" si="142"/>
        <v>108.02</v>
      </c>
      <c r="Q2286" s="10" t="s">
        <v>8323</v>
      </c>
      <c r="R2286" t="s">
        <v>8324</v>
      </c>
      <c r="S2286" s="14">
        <f t="shared" si="143"/>
        <v>40585.796817129631</v>
      </c>
      <c r="T2286">
        <f t="shared" si="144"/>
        <v>2011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1"/>
        <v>121</v>
      </c>
      <c r="P2287">
        <f t="shared" si="142"/>
        <v>46.09</v>
      </c>
      <c r="Q2287" s="10" t="s">
        <v>8323</v>
      </c>
      <c r="R2287" t="s">
        <v>8324</v>
      </c>
      <c r="S2287" s="14">
        <f t="shared" si="143"/>
        <v>41059.185682870368</v>
      </c>
      <c r="T2287">
        <f t="shared" si="144"/>
        <v>2012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1"/>
        <v>100</v>
      </c>
      <c r="P2288">
        <f t="shared" si="142"/>
        <v>107.21</v>
      </c>
      <c r="Q2288" s="10" t="s">
        <v>8323</v>
      </c>
      <c r="R2288" t="s">
        <v>8324</v>
      </c>
      <c r="S2288" s="14">
        <f t="shared" si="143"/>
        <v>41494.963587962964</v>
      </c>
      <c r="T2288">
        <f t="shared" si="144"/>
        <v>2013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1"/>
        <v>120</v>
      </c>
      <c r="P2289">
        <f t="shared" si="142"/>
        <v>50.93</v>
      </c>
      <c r="Q2289" s="10" t="s">
        <v>8323</v>
      </c>
      <c r="R2289" t="s">
        <v>8324</v>
      </c>
      <c r="S2289" s="14">
        <f t="shared" si="143"/>
        <v>41792.667361111111</v>
      </c>
      <c r="T2289">
        <f t="shared" si="144"/>
        <v>2014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1"/>
        <v>100</v>
      </c>
      <c r="P2290">
        <f t="shared" si="142"/>
        <v>40.04</v>
      </c>
      <c r="Q2290" s="10" t="s">
        <v>8323</v>
      </c>
      <c r="R2290" t="s">
        <v>8324</v>
      </c>
      <c r="S2290" s="14">
        <f t="shared" si="143"/>
        <v>41067.827418981484</v>
      </c>
      <c r="T2290">
        <f t="shared" si="144"/>
        <v>2012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1"/>
        <v>107</v>
      </c>
      <c r="P2291">
        <f t="shared" si="142"/>
        <v>64.44</v>
      </c>
      <c r="Q2291" s="10" t="s">
        <v>8323</v>
      </c>
      <c r="R2291" t="s">
        <v>8324</v>
      </c>
      <c r="S2291" s="14">
        <f t="shared" si="143"/>
        <v>41571.998379629629</v>
      </c>
      <c r="T2291">
        <f t="shared" si="144"/>
        <v>2013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1"/>
        <v>104</v>
      </c>
      <c r="P2292">
        <f t="shared" si="142"/>
        <v>53.83</v>
      </c>
      <c r="Q2292" s="10" t="s">
        <v>8323</v>
      </c>
      <c r="R2292" t="s">
        <v>8324</v>
      </c>
      <c r="S2292" s="14">
        <f t="shared" si="143"/>
        <v>40070.253819444442</v>
      </c>
      <c r="T2292">
        <f t="shared" si="144"/>
        <v>2009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1"/>
        <v>173</v>
      </c>
      <c r="P2293">
        <f t="shared" si="142"/>
        <v>100.47</v>
      </c>
      <c r="Q2293" s="10" t="s">
        <v>8323</v>
      </c>
      <c r="R2293" t="s">
        <v>8324</v>
      </c>
      <c r="S2293" s="14">
        <f t="shared" si="143"/>
        <v>40987.977060185185</v>
      </c>
      <c r="T2293">
        <f t="shared" si="144"/>
        <v>2012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1"/>
        <v>107</v>
      </c>
      <c r="P2294">
        <f t="shared" si="142"/>
        <v>46.63</v>
      </c>
      <c r="Q2294" s="10" t="s">
        <v>8323</v>
      </c>
      <c r="R2294" t="s">
        <v>8324</v>
      </c>
      <c r="S2294" s="14">
        <f t="shared" si="143"/>
        <v>40987.697638888887</v>
      </c>
      <c r="T2294">
        <f t="shared" si="144"/>
        <v>2012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1"/>
        <v>108</v>
      </c>
      <c r="P2295">
        <f t="shared" si="142"/>
        <v>34.07</v>
      </c>
      <c r="Q2295" s="10" t="s">
        <v>8323</v>
      </c>
      <c r="R2295" t="s">
        <v>8324</v>
      </c>
      <c r="S2295" s="14">
        <f t="shared" si="143"/>
        <v>41151.708321759259</v>
      </c>
      <c r="T2295">
        <f t="shared" si="144"/>
        <v>2012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1"/>
        <v>146</v>
      </c>
      <c r="P2296">
        <f t="shared" si="142"/>
        <v>65.209999999999994</v>
      </c>
      <c r="Q2296" s="10" t="s">
        <v>8323</v>
      </c>
      <c r="R2296" t="s">
        <v>8324</v>
      </c>
      <c r="S2296" s="14">
        <f t="shared" si="143"/>
        <v>41264.72314814815</v>
      </c>
      <c r="T2296">
        <f t="shared" si="144"/>
        <v>2012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1"/>
        <v>125</v>
      </c>
      <c r="P2297">
        <f t="shared" si="142"/>
        <v>44.21</v>
      </c>
      <c r="Q2297" s="10" t="s">
        <v>8323</v>
      </c>
      <c r="R2297" t="s">
        <v>8324</v>
      </c>
      <c r="S2297" s="14">
        <f t="shared" si="143"/>
        <v>41270.954351851848</v>
      </c>
      <c r="T2297">
        <f t="shared" si="144"/>
        <v>2012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1"/>
        <v>149</v>
      </c>
      <c r="P2298">
        <f t="shared" si="142"/>
        <v>71.97</v>
      </c>
      <c r="Q2298" s="10" t="s">
        <v>8323</v>
      </c>
      <c r="R2298" t="s">
        <v>8324</v>
      </c>
      <c r="S2298" s="14">
        <f t="shared" si="143"/>
        <v>40927.731782407405</v>
      </c>
      <c r="T2298">
        <f t="shared" si="144"/>
        <v>2012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1"/>
        <v>101</v>
      </c>
      <c r="P2299">
        <f t="shared" si="142"/>
        <v>52.95</v>
      </c>
      <c r="Q2299" s="10" t="s">
        <v>8323</v>
      </c>
      <c r="R2299" t="s">
        <v>8324</v>
      </c>
      <c r="S2299" s="14">
        <f t="shared" si="143"/>
        <v>40948.042233796295</v>
      </c>
      <c r="T2299">
        <f t="shared" si="144"/>
        <v>2012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1"/>
        <v>105</v>
      </c>
      <c r="P2300">
        <f t="shared" si="142"/>
        <v>109.45</v>
      </c>
      <c r="Q2300" s="10" t="s">
        <v>8323</v>
      </c>
      <c r="R2300" t="s">
        <v>8324</v>
      </c>
      <c r="S2300" s="14">
        <f t="shared" si="143"/>
        <v>41694.84065972222</v>
      </c>
      <c r="T2300">
        <f t="shared" si="144"/>
        <v>2014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1"/>
        <v>350</v>
      </c>
      <c r="P2301">
        <f t="shared" si="142"/>
        <v>75.040000000000006</v>
      </c>
      <c r="Q2301" s="10" t="s">
        <v>8323</v>
      </c>
      <c r="R2301" t="s">
        <v>8324</v>
      </c>
      <c r="S2301" s="14">
        <f t="shared" si="143"/>
        <v>40565.032511574071</v>
      </c>
      <c r="T2301">
        <f t="shared" si="144"/>
        <v>2011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1"/>
        <v>101</v>
      </c>
      <c r="P2302">
        <f t="shared" si="142"/>
        <v>115.71</v>
      </c>
      <c r="Q2302" s="10" t="s">
        <v>8323</v>
      </c>
      <c r="R2302" t="s">
        <v>8324</v>
      </c>
      <c r="S2302" s="14">
        <f t="shared" si="143"/>
        <v>41074.727037037039</v>
      </c>
      <c r="T2302">
        <f t="shared" si="144"/>
        <v>2012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1"/>
        <v>134</v>
      </c>
      <c r="P2303">
        <f t="shared" si="142"/>
        <v>31.66</v>
      </c>
      <c r="Q2303" s="10" t="s">
        <v>8323</v>
      </c>
      <c r="R2303" t="s">
        <v>8327</v>
      </c>
      <c r="S2303" s="14">
        <f t="shared" si="143"/>
        <v>41416.146944444445</v>
      </c>
      <c r="T2303">
        <f t="shared" si="144"/>
        <v>2013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ref="O2304:O2367" si="145">ROUND(E2304/D2304*100,0)</f>
        <v>171</v>
      </c>
      <c r="P2304">
        <f t="shared" si="142"/>
        <v>46.18</v>
      </c>
      <c r="Q2304" s="10" t="s">
        <v>8323</v>
      </c>
      <c r="R2304" t="s">
        <v>8327</v>
      </c>
      <c r="S2304" s="14">
        <f t="shared" si="143"/>
        <v>41605.868449074071</v>
      </c>
      <c r="T2304">
        <f t="shared" si="144"/>
        <v>2013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5"/>
        <v>109</v>
      </c>
      <c r="P2305">
        <f t="shared" si="142"/>
        <v>68.48</v>
      </c>
      <c r="Q2305" s="10" t="s">
        <v>8323</v>
      </c>
      <c r="R2305" t="s">
        <v>8327</v>
      </c>
      <c r="S2305" s="14">
        <f t="shared" si="143"/>
        <v>40850.111064814817</v>
      </c>
      <c r="T2305">
        <f t="shared" si="144"/>
        <v>2011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5"/>
        <v>101</v>
      </c>
      <c r="P2306">
        <f t="shared" si="142"/>
        <v>53.47</v>
      </c>
      <c r="Q2306" s="10" t="s">
        <v>8323</v>
      </c>
      <c r="R2306" t="s">
        <v>8327</v>
      </c>
      <c r="S2306" s="14">
        <f t="shared" si="143"/>
        <v>40502.815868055557</v>
      </c>
      <c r="T2306">
        <f t="shared" si="144"/>
        <v>2010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5"/>
        <v>101</v>
      </c>
      <c r="P2307">
        <f t="shared" ref="P2307:P2370" si="146">ROUND(E2307/L2307,2)</f>
        <v>109.11</v>
      </c>
      <c r="Q2307" s="10" t="s">
        <v>8323</v>
      </c>
      <c r="R2307" t="s">
        <v>8327</v>
      </c>
      <c r="S2307" s="14">
        <f t="shared" ref="S2307:S2370" si="147">(((J2307/60)/60)/24)+DATE(1970,1,1)</f>
        <v>41834.695277777777</v>
      </c>
      <c r="T2307">
        <f t="shared" ref="T2307:T2370" si="148">YEAR(S2307)</f>
        <v>2014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5"/>
        <v>107</v>
      </c>
      <c r="P2308">
        <f t="shared" si="146"/>
        <v>51.19</v>
      </c>
      <c r="Q2308" s="10" t="s">
        <v>8323</v>
      </c>
      <c r="R2308" t="s">
        <v>8327</v>
      </c>
      <c r="S2308" s="14">
        <f t="shared" si="147"/>
        <v>40948.16815972222</v>
      </c>
      <c r="T2308">
        <f t="shared" si="148"/>
        <v>2012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5"/>
        <v>107</v>
      </c>
      <c r="P2309">
        <f t="shared" si="146"/>
        <v>27.94</v>
      </c>
      <c r="Q2309" s="10" t="s">
        <v>8323</v>
      </c>
      <c r="R2309" t="s">
        <v>8327</v>
      </c>
      <c r="S2309" s="14">
        <f t="shared" si="147"/>
        <v>41004.802465277775</v>
      </c>
      <c r="T2309">
        <f t="shared" si="148"/>
        <v>2012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5"/>
        <v>101</v>
      </c>
      <c r="P2310">
        <f t="shared" si="146"/>
        <v>82.5</v>
      </c>
      <c r="Q2310" s="10" t="s">
        <v>8323</v>
      </c>
      <c r="R2310" t="s">
        <v>8327</v>
      </c>
      <c r="S2310" s="14">
        <f t="shared" si="147"/>
        <v>41851.962916666671</v>
      </c>
      <c r="T2310">
        <f t="shared" si="148"/>
        <v>2014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5"/>
        <v>107</v>
      </c>
      <c r="P2311">
        <f t="shared" si="146"/>
        <v>59.82</v>
      </c>
      <c r="Q2311" s="10" t="s">
        <v>8323</v>
      </c>
      <c r="R2311" t="s">
        <v>8327</v>
      </c>
      <c r="S2311" s="14">
        <f t="shared" si="147"/>
        <v>41307.987696759257</v>
      </c>
      <c r="T2311">
        <f t="shared" si="148"/>
        <v>2013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5"/>
        <v>429</v>
      </c>
      <c r="P2312">
        <f t="shared" si="146"/>
        <v>64.819999999999993</v>
      </c>
      <c r="Q2312" s="10" t="s">
        <v>8323</v>
      </c>
      <c r="R2312" t="s">
        <v>8327</v>
      </c>
      <c r="S2312" s="14">
        <f t="shared" si="147"/>
        <v>41324.79415509259</v>
      </c>
      <c r="T2312">
        <f t="shared" si="148"/>
        <v>2013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5"/>
        <v>104</v>
      </c>
      <c r="P2313">
        <f t="shared" si="146"/>
        <v>90.1</v>
      </c>
      <c r="Q2313" s="10" t="s">
        <v>8323</v>
      </c>
      <c r="R2313" t="s">
        <v>8327</v>
      </c>
      <c r="S2313" s="14">
        <f t="shared" si="147"/>
        <v>41736.004502314812</v>
      </c>
      <c r="T2313">
        <f t="shared" si="148"/>
        <v>2014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5"/>
        <v>108</v>
      </c>
      <c r="P2314">
        <f t="shared" si="146"/>
        <v>40.96</v>
      </c>
      <c r="Q2314" s="10" t="s">
        <v>8323</v>
      </c>
      <c r="R2314" t="s">
        <v>8327</v>
      </c>
      <c r="S2314" s="14">
        <f t="shared" si="147"/>
        <v>41716.632847222223</v>
      </c>
      <c r="T2314">
        <f t="shared" si="148"/>
        <v>2014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5"/>
        <v>176</v>
      </c>
      <c r="P2315">
        <f t="shared" si="146"/>
        <v>56</v>
      </c>
      <c r="Q2315" s="10" t="s">
        <v>8323</v>
      </c>
      <c r="R2315" t="s">
        <v>8327</v>
      </c>
      <c r="S2315" s="14">
        <f t="shared" si="147"/>
        <v>41002.958634259259</v>
      </c>
      <c r="T2315">
        <f t="shared" si="148"/>
        <v>2012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5"/>
        <v>157</v>
      </c>
      <c r="P2316">
        <f t="shared" si="146"/>
        <v>37.67</v>
      </c>
      <c r="Q2316" s="10" t="s">
        <v>8323</v>
      </c>
      <c r="R2316" t="s">
        <v>8327</v>
      </c>
      <c r="S2316" s="14">
        <f t="shared" si="147"/>
        <v>41037.551585648151</v>
      </c>
      <c r="T2316">
        <f t="shared" si="148"/>
        <v>2012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5"/>
        <v>103</v>
      </c>
      <c r="P2317">
        <f t="shared" si="146"/>
        <v>40.08</v>
      </c>
      <c r="Q2317" s="10" t="s">
        <v>8323</v>
      </c>
      <c r="R2317" t="s">
        <v>8327</v>
      </c>
      <c r="S2317" s="14">
        <f t="shared" si="147"/>
        <v>41004.72619212963</v>
      </c>
      <c r="T2317">
        <f t="shared" si="148"/>
        <v>2012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5"/>
        <v>104</v>
      </c>
      <c r="P2318">
        <f t="shared" si="146"/>
        <v>78.03</v>
      </c>
      <c r="Q2318" s="10" t="s">
        <v>8323</v>
      </c>
      <c r="R2318" t="s">
        <v>8327</v>
      </c>
      <c r="S2318" s="14">
        <f t="shared" si="147"/>
        <v>40079.725115740745</v>
      </c>
      <c r="T2318">
        <f t="shared" si="148"/>
        <v>2009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5"/>
        <v>104</v>
      </c>
      <c r="P2319">
        <f t="shared" si="146"/>
        <v>18.91</v>
      </c>
      <c r="Q2319" s="10" t="s">
        <v>8323</v>
      </c>
      <c r="R2319" t="s">
        <v>8327</v>
      </c>
      <c r="S2319" s="14">
        <f t="shared" si="147"/>
        <v>40192.542233796295</v>
      </c>
      <c r="T2319">
        <f t="shared" si="148"/>
        <v>2010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5"/>
        <v>121</v>
      </c>
      <c r="P2320">
        <f t="shared" si="146"/>
        <v>37.130000000000003</v>
      </c>
      <c r="Q2320" s="10" t="s">
        <v>8323</v>
      </c>
      <c r="R2320" t="s">
        <v>8327</v>
      </c>
      <c r="S2320" s="14">
        <f t="shared" si="147"/>
        <v>40050.643680555557</v>
      </c>
      <c r="T2320">
        <f t="shared" si="148"/>
        <v>2009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5"/>
        <v>108</v>
      </c>
      <c r="P2321">
        <f t="shared" si="146"/>
        <v>41.96</v>
      </c>
      <c r="Q2321" s="10" t="s">
        <v>8323</v>
      </c>
      <c r="R2321" t="s">
        <v>8327</v>
      </c>
      <c r="S2321" s="14">
        <f t="shared" si="147"/>
        <v>41593.082002314812</v>
      </c>
      <c r="T2321">
        <f t="shared" si="148"/>
        <v>2013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5"/>
        <v>109</v>
      </c>
      <c r="P2322">
        <f t="shared" si="146"/>
        <v>61.04</v>
      </c>
      <c r="Q2322" s="10" t="s">
        <v>8323</v>
      </c>
      <c r="R2322" t="s">
        <v>8327</v>
      </c>
      <c r="S2322" s="14">
        <f t="shared" si="147"/>
        <v>41696.817129629628</v>
      </c>
      <c r="T2322">
        <f t="shared" si="148"/>
        <v>2014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5"/>
        <v>39</v>
      </c>
      <c r="P2323">
        <f t="shared" si="146"/>
        <v>64.53</v>
      </c>
      <c r="Q2323" s="10" t="s">
        <v>8334</v>
      </c>
      <c r="R2323" t="s">
        <v>8350</v>
      </c>
      <c r="S2323" s="14">
        <f t="shared" si="147"/>
        <v>42799.260428240741</v>
      </c>
      <c r="T2323">
        <f t="shared" si="148"/>
        <v>2017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5"/>
        <v>3</v>
      </c>
      <c r="P2324">
        <f t="shared" si="146"/>
        <v>21.25</v>
      </c>
      <c r="Q2324" s="10" t="s">
        <v>8334</v>
      </c>
      <c r="R2324" t="s">
        <v>8350</v>
      </c>
      <c r="S2324" s="14">
        <f t="shared" si="147"/>
        <v>42804.895474537043</v>
      </c>
      <c r="T2324">
        <f t="shared" si="148"/>
        <v>2017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5"/>
        <v>48</v>
      </c>
      <c r="P2325">
        <f t="shared" si="146"/>
        <v>30</v>
      </c>
      <c r="Q2325" s="10" t="s">
        <v>8334</v>
      </c>
      <c r="R2325" t="s">
        <v>8350</v>
      </c>
      <c r="S2325" s="14">
        <f t="shared" si="147"/>
        <v>42807.755173611105</v>
      </c>
      <c r="T2325">
        <f t="shared" si="148"/>
        <v>2017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5"/>
        <v>21</v>
      </c>
      <c r="P2326">
        <f t="shared" si="146"/>
        <v>25.49</v>
      </c>
      <c r="Q2326" s="10" t="s">
        <v>8334</v>
      </c>
      <c r="R2326" t="s">
        <v>8350</v>
      </c>
      <c r="S2326" s="14">
        <f t="shared" si="147"/>
        <v>42790.885243055556</v>
      </c>
      <c r="T2326">
        <f t="shared" si="148"/>
        <v>2017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5"/>
        <v>8</v>
      </c>
      <c r="P2327">
        <f t="shared" si="146"/>
        <v>11.43</v>
      </c>
      <c r="Q2327" s="10" t="s">
        <v>8334</v>
      </c>
      <c r="R2327" t="s">
        <v>8350</v>
      </c>
      <c r="S2327" s="14">
        <f t="shared" si="147"/>
        <v>42794.022349537037</v>
      </c>
      <c r="T2327">
        <f t="shared" si="148"/>
        <v>2017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5"/>
        <v>1</v>
      </c>
      <c r="P2328">
        <f t="shared" si="146"/>
        <v>108</v>
      </c>
      <c r="Q2328" s="10" t="s">
        <v>8334</v>
      </c>
      <c r="R2328" t="s">
        <v>8350</v>
      </c>
      <c r="S2328" s="14">
        <f t="shared" si="147"/>
        <v>42804.034120370372</v>
      </c>
      <c r="T2328">
        <f t="shared" si="148"/>
        <v>2017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5"/>
        <v>526</v>
      </c>
      <c r="P2329">
        <f t="shared" si="146"/>
        <v>54.88</v>
      </c>
      <c r="Q2329" s="10" t="s">
        <v>8334</v>
      </c>
      <c r="R2329" t="s">
        <v>8350</v>
      </c>
      <c r="S2329" s="14">
        <f t="shared" si="147"/>
        <v>41842.917129629634</v>
      </c>
      <c r="T2329">
        <f t="shared" si="148"/>
        <v>2014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5"/>
        <v>254</v>
      </c>
      <c r="P2330">
        <f t="shared" si="146"/>
        <v>47.38</v>
      </c>
      <c r="Q2330" s="10" t="s">
        <v>8334</v>
      </c>
      <c r="R2330" t="s">
        <v>8350</v>
      </c>
      <c r="S2330" s="14">
        <f t="shared" si="147"/>
        <v>42139.781678240746</v>
      </c>
      <c r="T2330">
        <f t="shared" si="148"/>
        <v>2015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5"/>
        <v>106</v>
      </c>
      <c r="P2331">
        <f t="shared" si="146"/>
        <v>211.84</v>
      </c>
      <c r="Q2331" s="10" t="s">
        <v>8334</v>
      </c>
      <c r="R2331" t="s">
        <v>8350</v>
      </c>
      <c r="S2331" s="14">
        <f t="shared" si="147"/>
        <v>41807.624374999999</v>
      </c>
      <c r="T2331">
        <f t="shared" si="148"/>
        <v>2014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5"/>
        <v>102</v>
      </c>
      <c r="P2332">
        <f t="shared" si="146"/>
        <v>219.93</v>
      </c>
      <c r="Q2332" s="10" t="s">
        <v>8334</v>
      </c>
      <c r="R2332" t="s">
        <v>8350</v>
      </c>
      <c r="S2332" s="14">
        <f t="shared" si="147"/>
        <v>42332.89980324074</v>
      </c>
      <c r="T2332">
        <f t="shared" si="148"/>
        <v>2015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5"/>
        <v>144</v>
      </c>
      <c r="P2333">
        <f t="shared" si="146"/>
        <v>40.799999999999997</v>
      </c>
      <c r="Q2333" s="10" t="s">
        <v>8334</v>
      </c>
      <c r="R2333" t="s">
        <v>8350</v>
      </c>
      <c r="S2333" s="14">
        <f t="shared" si="147"/>
        <v>41839.005671296298</v>
      </c>
      <c r="T2333">
        <f t="shared" si="148"/>
        <v>2014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5"/>
        <v>106</v>
      </c>
      <c r="P2334">
        <f t="shared" si="146"/>
        <v>75.5</v>
      </c>
      <c r="Q2334" s="10" t="s">
        <v>8334</v>
      </c>
      <c r="R2334" t="s">
        <v>8350</v>
      </c>
      <c r="S2334" s="14">
        <f t="shared" si="147"/>
        <v>42011.628136574072</v>
      </c>
      <c r="T2334">
        <f t="shared" si="148"/>
        <v>2015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5"/>
        <v>212</v>
      </c>
      <c r="P2335">
        <f t="shared" si="146"/>
        <v>13.54</v>
      </c>
      <c r="Q2335" s="10" t="s">
        <v>8334</v>
      </c>
      <c r="R2335" t="s">
        <v>8350</v>
      </c>
      <c r="S2335" s="14">
        <f t="shared" si="147"/>
        <v>41767.650347222225</v>
      </c>
      <c r="T2335">
        <f t="shared" si="148"/>
        <v>2014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5"/>
        <v>102</v>
      </c>
      <c r="P2336">
        <f t="shared" si="146"/>
        <v>60.87</v>
      </c>
      <c r="Q2336" s="10" t="s">
        <v>8334</v>
      </c>
      <c r="R2336" t="s">
        <v>8350</v>
      </c>
      <c r="S2336" s="14">
        <f t="shared" si="147"/>
        <v>41918.670115740737</v>
      </c>
      <c r="T2336">
        <f t="shared" si="148"/>
        <v>2014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5"/>
        <v>102</v>
      </c>
      <c r="P2337">
        <f t="shared" si="146"/>
        <v>115.69</v>
      </c>
      <c r="Q2337" s="10" t="s">
        <v>8334</v>
      </c>
      <c r="R2337" t="s">
        <v>8350</v>
      </c>
      <c r="S2337" s="14">
        <f t="shared" si="147"/>
        <v>41771.572256944448</v>
      </c>
      <c r="T2337">
        <f t="shared" si="148"/>
        <v>2014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5"/>
        <v>521</v>
      </c>
      <c r="P2338">
        <f t="shared" si="146"/>
        <v>48.1</v>
      </c>
      <c r="Q2338" s="10" t="s">
        <v>8334</v>
      </c>
      <c r="R2338" t="s">
        <v>8350</v>
      </c>
      <c r="S2338" s="14">
        <f t="shared" si="147"/>
        <v>41666.924710648149</v>
      </c>
      <c r="T2338">
        <f t="shared" si="148"/>
        <v>2014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5"/>
        <v>111</v>
      </c>
      <c r="P2339">
        <f t="shared" si="146"/>
        <v>74.180000000000007</v>
      </c>
      <c r="Q2339" s="10" t="s">
        <v>8334</v>
      </c>
      <c r="R2339" t="s">
        <v>8350</v>
      </c>
      <c r="S2339" s="14">
        <f t="shared" si="147"/>
        <v>41786.640543981484</v>
      </c>
      <c r="T2339">
        <f t="shared" si="148"/>
        <v>2014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5"/>
        <v>101</v>
      </c>
      <c r="P2340">
        <f t="shared" si="146"/>
        <v>123.35</v>
      </c>
      <c r="Q2340" s="10" t="s">
        <v>8334</v>
      </c>
      <c r="R2340" t="s">
        <v>8350</v>
      </c>
      <c r="S2340" s="14">
        <f t="shared" si="147"/>
        <v>41789.896805555552</v>
      </c>
      <c r="T2340">
        <f t="shared" si="148"/>
        <v>2014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5"/>
        <v>294</v>
      </c>
      <c r="P2341">
        <f t="shared" si="146"/>
        <v>66.62</v>
      </c>
      <c r="Q2341" s="10" t="s">
        <v>8334</v>
      </c>
      <c r="R2341" t="s">
        <v>8350</v>
      </c>
      <c r="S2341" s="14">
        <f t="shared" si="147"/>
        <v>42692.79987268518</v>
      </c>
      <c r="T2341">
        <f t="shared" si="148"/>
        <v>2016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5"/>
        <v>106</v>
      </c>
      <c r="P2342">
        <f t="shared" si="146"/>
        <v>104.99</v>
      </c>
      <c r="Q2342" s="10" t="s">
        <v>8334</v>
      </c>
      <c r="R2342" t="s">
        <v>8350</v>
      </c>
      <c r="S2342" s="14">
        <f t="shared" si="147"/>
        <v>42643.642800925925</v>
      </c>
      <c r="T2342">
        <f t="shared" si="148"/>
        <v>2016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5"/>
        <v>0</v>
      </c>
      <c r="P2343" t="e">
        <f t="shared" si="146"/>
        <v>#DIV/0!</v>
      </c>
      <c r="Q2343" s="10" t="s">
        <v>8317</v>
      </c>
      <c r="R2343" t="s">
        <v>8318</v>
      </c>
      <c r="S2343" s="14">
        <f t="shared" si="147"/>
        <v>42167.813703703709</v>
      </c>
      <c r="T2343">
        <f t="shared" si="148"/>
        <v>2015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5"/>
        <v>0</v>
      </c>
      <c r="P2344" t="e">
        <f t="shared" si="146"/>
        <v>#DIV/0!</v>
      </c>
      <c r="Q2344" s="10" t="s">
        <v>8317</v>
      </c>
      <c r="R2344" t="s">
        <v>8318</v>
      </c>
      <c r="S2344" s="14">
        <f t="shared" si="147"/>
        <v>41897.702199074076</v>
      </c>
      <c r="T2344">
        <f t="shared" si="148"/>
        <v>2014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5"/>
        <v>3</v>
      </c>
      <c r="P2345">
        <f t="shared" si="146"/>
        <v>300</v>
      </c>
      <c r="Q2345" s="10" t="s">
        <v>8317</v>
      </c>
      <c r="R2345" t="s">
        <v>8318</v>
      </c>
      <c r="S2345" s="14">
        <f t="shared" si="147"/>
        <v>42327.825289351851</v>
      </c>
      <c r="T2345">
        <f t="shared" si="148"/>
        <v>2015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5"/>
        <v>0</v>
      </c>
      <c r="P2346">
        <f t="shared" si="146"/>
        <v>1</v>
      </c>
      <c r="Q2346" s="10" t="s">
        <v>8317</v>
      </c>
      <c r="R2346" t="s">
        <v>8318</v>
      </c>
      <c r="S2346" s="14">
        <f t="shared" si="147"/>
        <v>42515.727650462963</v>
      </c>
      <c r="T2346">
        <f t="shared" si="148"/>
        <v>2016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5"/>
        <v>0</v>
      </c>
      <c r="P2347" t="e">
        <f t="shared" si="146"/>
        <v>#DIV/0!</v>
      </c>
      <c r="Q2347" s="10" t="s">
        <v>8317</v>
      </c>
      <c r="R2347" t="s">
        <v>8318</v>
      </c>
      <c r="S2347" s="14">
        <f t="shared" si="147"/>
        <v>42060.001805555556</v>
      </c>
      <c r="T2347">
        <f t="shared" si="148"/>
        <v>2015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5"/>
        <v>0</v>
      </c>
      <c r="P2348">
        <f t="shared" si="146"/>
        <v>13</v>
      </c>
      <c r="Q2348" s="10" t="s">
        <v>8317</v>
      </c>
      <c r="R2348" t="s">
        <v>8318</v>
      </c>
      <c r="S2348" s="14">
        <f t="shared" si="147"/>
        <v>42615.79896990741</v>
      </c>
      <c r="T2348">
        <f t="shared" si="148"/>
        <v>2016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5"/>
        <v>2</v>
      </c>
      <c r="P2349">
        <f t="shared" si="146"/>
        <v>15</v>
      </c>
      <c r="Q2349" s="10" t="s">
        <v>8317</v>
      </c>
      <c r="R2349" t="s">
        <v>8318</v>
      </c>
      <c r="S2349" s="14">
        <f t="shared" si="147"/>
        <v>42577.607361111113</v>
      </c>
      <c r="T2349">
        <f t="shared" si="148"/>
        <v>2016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5"/>
        <v>0</v>
      </c>
      <c r="P2350">
        <f t="shared" si="146"/>
        <v>54</v>
      </c>
      <c r="Q2350" s="10" t="s">
        <v>8317</v>
      </c>
      <c r="R2350" t="s">
        <v>8318</v>
      </c>
      <c r="S2350" s="14">
        <f t="shared" si="147"/>
        <v>42360.932152777779</v>
      </c>
      <c r="T2350">
        <f t="shared" si="148"/>
        <v>2015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5"/>
        <v>0</v>
      </c>
      <c r="P2351" t="e">
        <f t="shared" si="146"/>
        <v>#DIV/0!</v>
      </c>
      <c r="Q2351" s="10" t="s">
        <v>8317</v>
      </c>
      <c r="R2351" t="s">
        <v>8318</v>
      </c>
      <c r="S2351" s="14">
        <f t="shared" si="147"/>
        <v>42198.775787037041</v>
      </c>
      <c r="T2351">
        <f t="shared" si="148"/>
        <v>2015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5"/>
        <v>0</v>
      </c>
      <c r="P2352" t="e">
        <f t="shared" si="146"/>
        <v>#DIV/0!</v>
      </c>
      <c r="Q2352" s="10" t="s">
        <v>8317</v>
      </c>
      <c r="R2352" t="s">
        <v>8318</v>
      </c>
      <c r="S2352" s="14">
        <f t="shared" si="147"/>
        <v>42708.842245370368</v>
      </c>
      <c r="T2352">
        <f t="shared" si="148"/>
        <v>2016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5"/>
        <v>1</v>
      </c>
      <c r="P2353">
        <f t="shared" si="146"/>
        <v>15.43</v>
      </c>
      <c r="Q2353" s="10" t="s">
        <v>8317</v>
      </c>
      <c r="R2353" t="s">
        <v>8318</v>
      </c>
      <c r="S2353" s="14">
        <f t="shared" si="147"/>
        <v>42094.101145833338</v>
      </c>
      <c r="T2353">
        <f t="shared" si="148"/>
        <v>2015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5"/>
        <v>0</v>
      </c>
      <c r="P2354" t="e">
        <f t="shared" si="146"/>
        <v>#DIV/0!</v>
      </c>
      <c r="Q2354" s="10" t="s">
        <v>8317</v>
      </c>
      <c r="R2354" t="s">
        <v>8318</v>
      </c>
      <c r="S2354" s="14">
        <f t="shared" si="147"/>
        <v>42101.633703703701</v>
      </c>
      <c r="T2354">
        <f t="shared" si="148"/>
        <v>2015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5"/>
        <v>0</v>
      </c>
      <c r="P2355" t="e">
        <f t="shared" si="146"/>
        <v>#DIV/0!</v>
      </c>
      <c r="Q2355" s="10" t="s">
        <v>8317</v>
      </c>
      <c r="R2355" t="s">
        <v>8318</v>
      </c>
      <c r="S2355" s="14">
        <f t="shared" si="147"/>
        <v>42103.676180555558</v>
      </c>
      <c r="T2355">
        <f t="shared" si="148"/>
        <v>2015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5"/>
        <v>0</v>
      </c>
      <c r="P2356">
        <f t="shared" si="146"/>
        <v>25</v>
      </c>
      <c r="Q2356" s="10" t="s">
        <v>8317</v>
      </c>
      <c r="R2356" t="s">
        <v>8318</v>
      </c>
      <c r="S2356" s="14">
        <f t="shared" si="147"/>
        <v>41954.722916666666</v>
      </c>
      <c r="T2356">
        <f t="shared" si="148"/>
        <v>2014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5"/>
        <v>1</v>
      </c>
      <c r="P2357">
        <f t="shared" si="146"/>
        <v>27.5</v>
      </c>
      <c r="Q2357" s="10" t="s">
        <v>8317</v>
      </c>
      <c r="R2357" t="s">
        <v>8318</v>
      </c>
      <c r="S2357" s="14">
        <f t="shared" si="147"/>
        <v>42096.918240740735</v>
      </c>
      <c r="T2357">
        <f t="shared" si="148"/>
        <v>2015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5"/>
        <v>0</v>
      </c>
      <c r="P2358" t="e">
        <f t="shared" si="146"/>
        <v>#DIV/0!</v>
      </c>
      <c r="Q2358" s="10" t="s">
        <v>8317</v>
      </c>
      <c r="R2358" t="s">
        <v>8318</v>
      </c>
      <c r="S2358" s="14">
        <f t="shared" si="147"/>
        <v>42130.78361111111</v>
      </c>
      <c r="T2358">
        <f t="shared" si="148"/>
        <v>2015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5"/>
        <v>0</v>
      </c>
      <c r="P2359" t="e">
        <f t="shared" si="146"/>
        <v>#DIV/0!</v>
      </c>
      <c r="Q2359" s="10" t="s">
        <v>8317</v>
      </c>
      <c r="R2359" t="s">
        <v>8318</v>
      </c>
      <c r="S2359" s="14">
        <f t="shared" si="147"/>
        <v>42264.620115740734</v>
      </c>
      <c r="T2359">
        <f t="shared" si="148"/>
        <v>2015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5"/>
        <v>0</v>
      </c>
      <c r="P2360" t="e">
        <f t="shared" si="146"/>
        <v>#DIV/0!</v>
      </c>
      <c r="Q2360" s="10" t="s">
        <v>8317</v>
      </c>
      <c r="R2360" t="s">
        <v>8318</v>
      </c>
      <c r="S2360" s="14">
        <f t="shared" si="147"/>
        <v>41978.930972222224</v>
      </c>
      <c r="T2360">
        <f t="shared" si="148"/>
        <v>2014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5"/>
        <v>15</v>
      </c>
      <c r="P2361">
        <f t="shared" si="146"/>
        <v>367</v>
      </c>
      <c r="Q2361" s="10" t="s">
        <v>8317</v>
      </c>
      <c r="R2361" t="s">
        <v>8318</v>
      </c>
      <c r="S2361" s="14">
        <f t="shared" si="147"/>
        <v>42159.649583333332</v>
      </c>
      <c r="T2361">
        <f t="shared" si="148"/>
        <v>2015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5"/>
        <v>0</v>
      </c>
      <c r="P2362">
        <f t="shared" si="146"/>
        <v>2</v>
      </c>
      <c r="Q2362" s="10" t="s">
        <v>8317</v>
      </c>
      <c r="R2362" t="s">
        <v>8318</v>
      </c>
      <c r="S2362" s="14">
        <f t="shared" si="147"/>
        <v>42377.70694444445</v>
      </c>
      <c r="T2362">
        <f t="shared" si="148"/>
        <v>2016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5"/>
        <v>0</v>
      </c>
      <c r="P2363" t="e">
        <f t="shared" si="146"/>
        <v>#DIV/0!</v>
      </c>
      <c r="Q2363" s="10" t="s">
        <v>8317</v>
      </c>
      <c r="R2363" t="s">
        <v>8318</v>
      </c>
      <c r="S2363" s="14">
        <f t="shared" si="147"/>
        <v>42466.858888888892</v>
      </c>
      <c r="T2363">
        <f t="shared" si="148"/>
        <v>2016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5"/>
        <v>29</v>
      </c>
      <c r="P2364">
        <f t="shared" si="146"/>
        <v>60</v>
      </c>
      <c r="Q2364" s="10" t="s">
        <v>8317</v>
      </c>
      <c r="R2364" t="s">
        <v>8318</v>
      </c>
      <c r="S2364" s="14">
        <f t="shared" si="147"/>
        <v>41954.688310185185</v>
      </c>
      <c r="T2364">
        <f t="shared" si="148"/>
        <v>2014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5"/>
        <v>0</v>
      </c>
      <c r="P2365" t="e">
        <f t="shared" si="146"/>
        <v>#DIV/0!</v>
      </c>
      <c r="Q2365" s="10" t="s">
        <v>8317</v>
      </c>
      <c r="R2365" t="s">
        <v>8318</v>
      </c>
      <c r="S2365" s="14">
        <f t="shared" si="147"/>
        <v>42322.011574074073</v>
      </c>
      <c r="T2365">
        <f t="shared" si="148"/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5"/>
        <v>0</v>
      </c>
      <c r="P2366" t="e">
        <f t="shared" si="146"/>
        <v>#DIV/0!</v>
      </c>
      <c r="Q2366" s="10" t="s">
        <v>8317</v>
      </c>
      <c r="R2366" t="s">
        <v>8318</v>
      </c>
      <c r="S2366" s="14">
        <f t="shared" si="147"/>
        <v>42248.934675925921</v>
      </c>
      <c r="T2366">
        <f t="shared" si="148"/>
        <v>2015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5"/>
        <v>0</v>
      </c>
      <c r="P2367" t="e">
        <f t="shared" si="146"/>
        <v>#DIV/0!</v>
      </c>
      <c r="Q2367" s="10" t="s">
        <v>8317</v>
      </c>
      <c r="R2367" t="s">
        <v>8318</v>
      </c>
      <c r="S2367" s="14">
        <f t="shared" si="147"/>
        <v>42346.736400462964</v>
      </c>
      <c r="T2367">
        <f t="shared" si="148"/>
        <v>2015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ref="O2368:O2431" si="149">ROUND(E2368/D2368*100,0)</f>
        <v>11</v>
      </c>
      <c r="P2368">
        <f t="shared" si="146"/>
        <v>97.41</v>
      </c>
      <c r="Q2368" s="10" t="s">
        <v>8317</v>
      </c>
      <c r="R2368" t="s">
        <v>8318</v>
      </c>
      <c r="S2368" s="14">
        <f t="shared" si="147"/>
        <v>42268.531631944439</v>
      </c>
      <c r="T2368">
        <f t="shared" si="148"/>
        <v>2015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9"/>
        <v>1</v>
      </c>
      <c r="P2369">
        <f t="shared" si="146"/>
        <v>47.86</v>
      </c>
      <c r="Q2369" s="10" t="s">
        <v>8317</v>
      </c>
      <c r="R2369" t="s">
        <v>8318</v>
      </c>
      <c r="S2369" s="14">
        <f t="shared" si="147"/>
        <v>42425.970092592594</v>
      </c>
      <c r="T2369">
        <f t="shared" si="148"/>
        <v>2016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9"/>
        <v>0</v>
      </c>
      <c r="P2370">
        <f t="shared" si="146"/>
        <v>50</v>
      </c>
      <c r="Q2370" s="10" t="s">
        <v>8317</v>
      </c>
      <c r="R2370" t="s">
        <v>8318</v>
      </c>
      <c r="S2370" s="14">
        <f t="shared" si="147"/>
        <v>42063.721817129626</v>
      </c>
      <c r="T2370">
        <f t="shared" si="148"/>
        <v>2015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9"/>
        <v>0</v>
      </c>
      <c r="P2371" t="e">
        <f t="shared" ref="P2371:P2434" si="150">ROUND(E2371/L2371,2)</f>
        <v>#DIV/0!</v>
      </c>
      <c r="Q2371" s="10" t="s">
        <v>8317</v>
      </c>
      <c r="R2371" t="s">
        <v>8318</v>
      </c>
      <c r="S2371" s="14">
        <f t="shared" ref="S2371:S2434" si="151">(((J2371/60)/60)/24)+DATE(1970,1,1)</f>
        <v>42380.812627314815</v>
      </c>
      <c r="T2371">
        <f t="shared" ref="T2371:T2434" si="152">YEAR(S2371)</f>
        <v>2016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9"/>
        <v>0</v>
      </c>
      <c r="P2372">
        <f t="shared" si="150"/>
        <v>20.5</v>
      </c>
      <c r="Q2372" s="10" t="s">
        <v>8317</v>
      </c>
      <c r="R2372" t="s">
        <v>8318</v>
      </c>
      <c r="S2372" s="14">
        <f t="shared" si="151"/>
        <v>41961.18913194444</v>
      </c>
      <c r="T2372">
        <f t="shared" si="152"/>
        <v>2014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9"/>
        <v>0</v>
      </c>
      <c r="P2373" t="e">
        <f t="shared" si="150"/>
        <v>#DIV/0!</v>
      </c>
      <c r="Q2373" s="10" t="s">
        <v>8317</v>
      </c>
      <c r="R2373" t="s">
        <v>8318</v>
      </c>
      <c r="S2373" s="14">
        <f t="shared" si="151"/>
        <v>42150.777731481481</v>
      </c>
      <c r="T2373">
        <f t="shared" si="152"/>
        <v>2015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9"/>
        <v>3</v>
      </c>
      <c r="P2374">
        <f t="shared" si="150"/>
        <v>30</v>
      </c>
      <c r="Q2374" s="10" t="s">
        <v>8317</v>
      </c>
      <c r="R2374" t="s">
        <v>8318</v>
      </c>
      <c r="S2374" s="14">
        <f t="shared" si="151"/>
        <v>42088.069108796291</v>
      </c>
      <c r="T2374">
        <f t="shared" si="152"/>
        <v>2015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9"/>
        <v>0</v>
      </c>
      <c r="P2375">
        <f t="shared" si="150"/>
        <v>50</v>
      </c>
      <c r="Q2375" s="10" t="s">
        <v>8317</v>
      </c>
      <c r="R2375" t="s">
        <v>8318</v>
      </c>
      <c r="S2375" s="14">
        <f t="shared" si="151"/>
        <v>42215.662314814821</v>
      </c>
      <c r="T2375">
        <f t="shared" si="152"/>
        <v>2015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9"/>
        <v>0</v>
      </c>
      <c r="P2376">
        <f t="shared" si="150"/>
        <v>10</v>
      </c>
      <c r="Q2376" s="10" t="s">
        <v>8317</v>
      </c>
      <c r="R2376" t="s">
        <v>8318</v>
      </c>
      <c r="S2376" s="14">
        <f t="shared" si="151"/>
        <v>42017.843287037031</v>
      </c>
      <c r="T2376">
        <f t="shared" si="152"/>
        <v>2015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9"/>
        <v>0</v>
      </c>
      <c r="P2377" t="e">
        <f t="shared" si="150"/>
        <v>#DIV/0!</v>
      </c>
      <c r="Q2377" s="10" t="s">
        <v>8317</v>
      </c>
      <c r="R2377" t="s">
        <v>8318</v>
      </c>
      <c r="S2377" s="14">
        <f t="shared" si="151"/>
        <v>42592.836076388892</v>
      </c>
      <c r="T2377">
        <f t="shared" si="152"/>
        <v>2016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9"/>
        <v>11</v>
      </c>
      <c r="P2378">
        <f t="shared" si="150"/>
        <v>81.58</v>
      </c>
      <c r="Q2378" s="10" t="s">
        <v>8317</v>
      </c>
      <c r="R2378" t="s">
        <v>8318</v>
      </c>
      <c r="S2378" s="14">
        <f t="shared" si="151"/>
        <v>42318.925532407404</v>
      </c>
      <c r="T2378">
        <f t="shared" si="152"/>
        <v>2015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9"/>
        <v>0</v>
      </c>
      <c r="P2379" t="e">
        <f t="shared" si="150"/>
        <v>#DIV/0!</v>
      </c>
      <c r="Q2379" s="10" t="s">
        <v>8317</v>
      </c>
      <c r="R2379" t="s">
        <v>8318</v>
      </c>
      <c r="S2379" s="14">
        <f t="shared" si="151"/>
        <v>42669.870173611111</v>
      </c>
      <c r="T2379">
        <f t="shared" si="152"/>
        <v>2016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9"/>
        <v>0</v>
      </c>
      <c r="P2380" t="e">
        <f t="shared" si="150"/>
        <v>#DIV/0!</v>
      </c>
      <c r="Q2380" s="10" t="s">
        <v>8317</v>
      </c>
      <c r="R2380" t="s">
        <v>8318</v>
      </c>
      <c r="S2380" s="14">
        <f t="shared" si="151"/>
        <v>42213.013078703705</v>
      </c>
      <c r="T2380">
        <f t="shared" si="152"/>
        <v>2015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9"/>
        <v>0</v>
      </c>
      <c r="P2381" t="e">
        <f t="shared" si="150"/>
        <v>#DIV/0!</v>
      </c>
      <c r="Q2381" s="10" t="s">
        <v>8317</v>
      </c>
      <c r="R2381" t="s">
        <v>8318</v>
      </c>
      <c r="S2381" s="14">
        <f t="shared" si="151"/>
        <v>42237.016388888893</v>
      </c>
      <c r="T2381">
        <f t="shared" si="152"/>
        <v>2015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9"/>
        <v>0</v>
      </c>
      <c r="P2382">
        <f t="shared" si="150"/>
        <v>18.329999999999998</v>
      </c>
      <c r="Q2382" s="10" t="s">
        <v>8317</v>
      </c>
      <c r="R2382" t="s">
        <v>8318</v>
      </c>
      <c r="S2382" s="14">
        <f t="shared" si="151"/>
        <v>42248.793310185181</v>
      </c>
      <c r="T2382">
        <f t="shared" si="152"/>
        <v>2015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9"/>
        <v>2</v>
      </c>
      <c r="P2383">
        <f t="shared" si="150"/>
        <v>224.43</v>
      </c>
      <c r="Q2383" s="10" t="s">
        <v>8317</v>
      </c>
      <c r="R2383" t="s">
        <v>8318</v>
      </c>
      <c r="S2383" s="14">
        <f t="shared" si="151"/>
        <v>42074.935740740737</v>
      </c>
      <c r="T2383">
        <f t="shared" si="152"/>
        <v>2015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9"/>
        <v>3</v>
      </c>
      <c r="P2384">
        <f t="shared" si="150"/>
        <v>37.5</v>
      </c>
      <c r="Q2384" s="10" t="s">
        <v>8317</v>
      </c>
      <c r="R2384" t="s">
        <v>8318</v>
      </c>
      <c r="S2384" s="14">
        <f t="shared" si="151"/>
        <v>42195.187534722223</v>
      </c>
      <c r="T2384">
        <f t="shared" si="152"/>
        <v>2015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9"/>
        <v>4</v>
      </c>
      <c r="P2385">
        <f t="shared" si="150"/>
        <v>145</v>
      </c>
      <c r="Q2385" s="10" t="s">
        <v>8317</v>
      </c>
      <c r="R2385" t="s">
        <v>8318</v>
      </c>
      <c r="S2385" s="14">
        <f t="shared" si="151"/>
        <v>42027.056793981479</v>
      </c>
      <c r="T2385">
        <f t="shared" si="152"/>
        <v>2015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9"/>
        <v>1</v>
      </c>
      <c r="P2386">
        <f t="shared" si="150"/>
        <v>1</v>
      </c>
      <c r="Q2386" s="10" t="s">
        <v>8317</v>
      </c>
      <c r="R2386" t="s">
        <v>8318</v>
      </c>
      <c r="S2386" s="14">
        <f t="shared" si="151"/>
        <v>41927.067627314813</v>
      </c>
      <c r="T2386">
        <f t="shared" si="152"/>
        <v>2014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9"/>
        <v>1</v>
      </c>
      <c r="P2387">
        <f t="shared" si="150"/>
        <v>112.57</v>
      </c>
      <c r="Q2387" s="10" t="s">
        <v>8317</v>
      </c>
      <c r="R2387" t="s">
        <v>8318</v>
      </c>
      <c r="S2387" s="14">
        <f t="shared" si="151"/>
        <v>42191.70175925926</v>
      </c>
      <c r="T2387">
        <f t="shared" si="152"/>
        <v>2015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9"/>
        <v>0</v>
      </c>
      <c r="P2388" t="e">
        <f t="shared" si="150"/>
        <v>#DIV/0!</v>
      </c>
      <c r="Q2388" s="10" t="s">
        <v>8317</v>
      </c>
      <c r="R2388" t="s">
        <v>8318</v>
      </c>
      <c r="S2388" s="14">
        <f t="shared" si="151"/>
        <v>41954.838240740741</v>
      </c>
      <c r="T2388">
        <f t="shared" si="152"/>
        <v>2014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9"/>
        <v>1</v>
      </c>
      <c r="P2389">
        <f t="shared" si="150"/>
        <v>342</v>
      </c>
      <c r="Q2389" s="10" t="s">
        <v>8317</v>
      </c>
      <c r="R2389" t="s">
        <v>8318</v>
      </c>
      <c r="S2389" s="14">
        <f t="shared" si="151"/>
        <v>42528.626620370371</v>
      </c>
      <c r="T2389">
        <f t="shared" si="152"/>
        <v>2016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9"/>
        <v>1</v>
      </c>
      <c r="P2390">
        <f t="shared" si="150"/>
        <v>57.88</v>
      </c>
      <c r="Q2390" s="10" t="s">
        <v>8317</v>
      </c>
      <c r="R2390" t="s">
        <v>8318</v>
      </c>
      <c r="S2390" s="14">
        <f t="shared" si="151"/>
        <v>41989.853692129633</v>
      </c>
      <c r="T2390">
        <f t="shared" si="152"/>
        <v>2014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9"/>
        <v>0</v>
      </c>
      <c r="P2391">
        <f t="shared" si="150"/>
        <v>30</v>
      </c>
      <c r="Q2391" s="10" t="s">
        <v>8317</v>
      </c>
      <c r="R2391" t="s">
        <v>8318</v>
      </c>
      <c r="S2391" s="14">
        <f t="shared" si="151"/>
        <v>42179.653379629628</v>
      </c>
      <c r="T2391">
        <f t="shared" si="152"/>
        <v>2015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9"/>
        <v>0</v>
      </c>
      <c r="P2392" t="e">
        <f t="shared" si="150"/>
        <v>#DIV/0!</v>
      </c>
      <c r="Q2392" s="10" t="s">
        <v>8317</v>
      </c>
      <c r="R2392" t="s">
        <v>8318</v>
      </c>
      <c r="S2392" s="14">
        <f t="shared" si="151"/>
        <v>41968.262314814812</v>
      </c>
      <c r="T2392">
        <f t="shared" si="152"/>
        <v>2014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9"/>
        <v>0</v>
      </c>
      <c r="P2393">
        <f t="shared" si="150"/>
        <v>25</v>
      </c>
      <c r="Q2393" s="10" t="s">
        <v>8317</v>
      </c>
      <c r="R2393" t="s">
        <v>8318</v>
      </c>
      <c r="S2393" s="14">
        <f t="shared" si="151"/>
        <v>42064.794490740736</v>
      </c>
      <c r="T2393">
        <f t="shared" si="152"/>
        <v>2015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9"/>
        <v>0</v>
      </c>
      <c r="P2394" t="e">
        <f t="shared" si="150"/>
        <v>#DIV/0!</v>
      </c>
      <c r="Q2394" s="10" t="s">
        <v>8317</v>
      </c>
      <c r="R2394" t="s">
        <v>8318</v>
      </c>
      <c r="S2394" s="14">
        <f t="shared" si="151"/>
        <v>42276.120636574073</v>
      </c>
      <c r="T2394">
        <f t="shared" si="152"/>
        <v>2015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9"/>
        <v>0</v>
      </c>
      <c r="P2395">
        <f t="shared" si="150"/>
        <v>50</v>
      </c>
      <c r="Q2395" s="10" t="s">
        <v>8317</v>
      </c>
      <c r="R2395" t="s">
        <v>8318</v>
      </c>
      <c r="S2395" s="14">
        <f t="shared" si="151"/>
        <v>42194.648344907408</v>
      </c>
      <c r="T2395">
        <f t="shared" si="152"/>
        <v>2015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9"/>
        <v>0</v>
      </c>
      <c r="P2396">
        <f t="shared" si="150"/>
        <v>1.5</v>
      </c>
      <c r="Q2396" s="10" t="s">
        <v>8317</v>
      </c>
      <c r="R2396" t="s">
        <v>8318</v>
      </c>
      <c r="S2396" s="14">
        <f t="shared" si="151"/>
        <v>42031.362187499995</v>
      </c>
      <c r="T2396">
        <f t="shared" si="152"/>
        <v>2015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9"/>
        <v>0</v>
      </c>
      <c r="P2397" t="e">
        <f t="shared" si="150"/>
        <v>#DIV/0!</v>
      </c>
      <c r="Q2397" s="10" t="s">
        <v>8317</v>
      </c>
      <c r="R2397" t="s">
        <v>8318</v>
      </c>
      <c r="S2397" s="14">
        <f t="shared" si="151"/>
        <v>42717.121377314819</v>
      </c>
      <c r="T2397">
        <f t="shared" si="152"/>
        <v>2016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9"/>
        <v>0</v>
      </c>
      <c r="P2398">
        <f t="shared" si="150"/>
        <v>10</v>
      </c>
      <c r="Q2398" s="10" t="s">
        <v>8317</v>
      </c>
      <c r="R2398" t="s">
        <v>8318</v>
      </c>
      <c r="S2398" s="14">
        <f t="shared" si="151"/>
        <v>42262.849050925928</v>
      </c>
      <c r="T2398">
        <f t="shared" si="152"/>
        <v>2015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9"/>
        <v>0</v>
      </c>
      <c r="P2399" t="e">
        <f t="shared" si="150"/>
        <v>#DIV/0!</v>
      </c>
      <c r="Q2399" s="10" t="s">
        <v>8317</v>
      </c>
      <c r="R2399" t="s">
        <v>8318</v>
      </c>
      <c r="S2399" s="14">
        <f t="shared" si="151"/>
        <v>41976.88490740741</v>
      </c>
      <c r="T2399">
        <f t="shared" si="152"/>
        <v>2014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9"/>
        <v>0</v>
      </c>
      <c r="P2400" t="e">
        <f t="shared" si="150"/>
        <v>#DIV/0!</v>
      </c>
      <c r="Q2400" s="10" t="s">
        <v>8317</v>
      </c>
      <c r="R2400" t="s">
        <v>8318</v>
      </c>
      <c r="S2400" s="14">
        <f t="shared" si="151"/>
        <v>42157.916481481487</v>
      </c>
      <c r="T2400">
        <f t="shared" si="152"/>
        <v>2015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9"/>
        <v>0</v>
      </c>
      <c r="P2401" t="e">
        <f t="shared" si="150"/>
        <v>#DIV/0!</v>
      </c>
      <c r="Q2401" s="10" t="s">
        <v>8317</v>
      </c>
      <c r="R2401" t="s">
        <v>8318</v>
      </c>
      <c r="S2401" s="14">
        <f t="shared" si="151"/>
        <v>41956.853078703702</v>
      </c>
      <c r="T2401">
        <f t="shared" si="152"/>
        <v>2014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9"/>
        <v>0</v>
      </c>
      <c r="P2402" t="e">
        <f t="shared" si="150"/>
        <v>#DIV/0!</v>
      </c>
      <c r="Q2402" s="10" t="s">
        <v>8317</v>
      </c>
      <c r="R2402" t="s">
        <v>8318</v>
      </c>
      <c r="S2402" s="14">
        <f t="shared" si="151"/>
        <v>42444.268101851849</v>
      </c>
      <c r="T2402">
        <f t="shared" si="152"/>
        <v>2016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9"/>
        <v>1</v>
      </c>
      <c r="P2403">
        <f t="shared" si="150"/>
        <v>22.33</v>
      </c>
      <c r="Q2403" s="10" t="s">
        <v>8334</v>
      </c>
      <c r="R2403" t="s">
        <v>8335</v>
      </c>
      <c r="S2403" s="14">
        <f t="shared" si="151"/>
        <v>42374.822870370372</v>
      </c>
      <c r="T2403">
        <f t="shared" si="152"/>
        <v>2016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9"/>
        <v>0</v>
      </c>
      <c r="P2404">
        <f t="shared" si="150"/>
        <v>52</v>
      </c>
      <c r="Q2404" s="10" t="s">
        <v>8334</v>
      </c>
      <c r="R2404" t="s">
        <v>8335</v>
      </c>
      <c r="S2404" s="14">
        <f t="shared" si="151"/>
        <v>42107.679756944446</v>
      </c>
      <c r="T2404">
        <f t="shared" si="152"/>
        <v>2015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9"/>
        <v>17</v>
      </c>
      <c r="P2405">
        <f t="shared" si="150"/>
        <v>16.829999999999998</v>
      </c>
      <c r="Q2405" s="10" t="s">
        <v>8334</v>
      </c>
      <c r="R2405" t="s">
        <v>8335</v>
      </c>
      <c r="S2405" s="14">
        <f t="shared" si="151"/>
        <v>42399.882615740738</v>
      </c>
      <c r="T2405">
        <f t="shared" si="152"/>
        <v>2016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9"/>
        <v>0</v>
      </c>
      <c r="P2406" t="e">
        <f t="shared" si="150"/>
        <v>#DIV/0!</v>
      </c>
      <c r="Q2406" s="10" t="s">
        <v>8334</v>
      </c>
      <c r="R2406" t="s">
        <v>8335</v>
      </c>
      <c r="S2406" s="14">
        <f t="shared" si="151"/>
        <v>42342.03943287037</v>
      </c>
      <c r="T2406">
        <f t="shared" si="152"/>
        <v>2015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9"/>
        <v>23</v>
      </c>
      <c r="P2407">
        <f t="shared" si="150"/>
        <v>56.3</v>
      </c>
      <c r="Q2407" s="10" t="s">
        <v>8334</v>
      </c>
      <c r="R2407" t="s">
        <v>8335</v>
      </c>
      <c r="S2407" s="14">
        <f t="shared" si="151"/>
        <v>42595.585358796292</v>
      </c>
      <c r="T2407">
        <f t="shared" si="152"/>
        <v>2016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9"/>
        <v>41</v>
      </c>
      <c r="P2408">
        <f t="shared" si="150"/>
        <v>84.06</v>
      </c>
      <c r="Q2408" s="10" t="s">
        <v>8334</v>
      </c>
      <c r="R2408" t="s">
        <v>8335</v>
      </c>
      <c r="S2408" s="14">
        <f t="shared" si="151"/>
        <v>41983.110995370371</v>
      </c>
      <c r="T2408">
        <f t="shared" si="152"/>
        <v>2014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9"/>
        <v>25</v>
      </c>
      <c r="P2409">
        <f t="shared" si="150"/>
        <v>168.39</v>
      </c>
      <c r="Q2409" s="10" t="s">
        <v>8334</v>
      </c>
      <c r="R2409" t="s">
        <v>8335</v>
      </c>
      <c r="S2409" s="14">
        <f t="shared" si="151"/>
        <v>42082.575555555552</v>
      </c>
      <c r="T2409">
        <f t="shared" si="152"/>
        <v>2015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9"/>
        <v>0</v>
      </c>
      <c r="P2410">
        <f t="shared" si="150"/>
        <v>15</v>
      </c>
      <c r="Q2410" s="10" t="s">
        <v>8334</v>
      </c>
      <c r="R2410" t="s">
        <v>8335</v>
      </c>
      <c r="S2410" s="14">
        <f t="shared" si="151"/>
        <v>41919.140706018516</v>
      </c>
      <c r="T2410">
        <f t="shared" si="152"/>
        <v>2014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9"/>
        <v>2</v>
      </c>
      <c r="P2411">
        <f t="shared" si="150"/>
        <v>76.67</v>
      </c>
      <c r="Q2411" s="10" t="s">
        <v>8334</v>
      </c>
      <c r="R2411" t="s">
        <v>8335</v>
      </c>
      <c r="S2411" s="14">
        <f t="shared" si="151"/>
        <v>42204.875868055555</v>
      </c>
      <c r="T2411">
        <f t="shared" si="152"/>
        <v>2015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9"/>
        <v>0</v>
      </c>
      <c r="P2412" t="e">
        <f t="shared" si="150"/>
        <v>#DIV/0!</v>
      </c>
      <c r="Q2412" s="10" t="s">
        <v>8334</v>
      </c>
      <c r="R2412" t="s">
        <v>8335</v>
      </c>
      <c r="S2412" s="14">
        <f t="shared" si="151"/>
        <v>42224.408275462964</v>
      </c>
      <c r="T2412">
        <f t="shared" si="152"/>
        <v>2015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9"/>
        <v>1</v>
      </c>
      <c r="P2413">
        <f t="shared" si="150"/>
        <v>50.33</v>
      </c>
      <c r="Q2413" s="10" t="s">
        <v>8334</v>
      </c>
      <c r="R2413" t="s">
        <v>8335</v>
      </c>
      <c r="S2413" s="14">
        <f t="shared" si="151"/>
        <v>42211.732430555552</v>
      </c>
      <c r="T2413">
        <f t="shared" si="152"/>
        <v>2015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9"/>
        <v>0</v>
      </c>
      <c r="P2414" t="e">
        <f t="shared" si="150"/>
        <v>#DIV/0!</v>
      </c>
      <c r="Q2414" s="10" t="s">
        <v>8334</v>
      </c>
      <c r="R2414" t="s">
        <v>8335</v>
      </c>
      <c r="S2414" s="14">
        <f t="shared" si="151"/>
        <v>42655.736956018518</v>
      </c>
      <c r="T2414">
        <f t="shared" si="152"/>
        <v>2016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9"/>
        <v>1</v>
      </c>
      <c r="P2415">
        <f t="shared" si="150"/>
        <v>8.33</v>
      </c>
      <c r="Q2415" s="10" t="s">
        <v>8334</v>
      </c>
      <c r="R2415" t="s">
        <v>8335</v>
      </c>
      <c r="S2415" s="14">
        <f t="shared" si="151"/>
        <v>41760.10974537037</v>
      </c>
      <c r="T2415">
        <f t="shared" si="152"/>
        <v>2014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9"/>
        <v>3</v>
      </c>
      <c r="P2416">
        <f t="shared" si="150"/>
        <v>35.380000000000003</v>
      </c>
      <c r="Q2416" s="10" t="s">
        <v>8334</v>
      </c>
      <c r="R2416" t="s">
        <v>8335</v>
      </c>
      <c r="S2416" s="14">
        <f t="shared" si="151"/>
        <v>42198.695138888885</v>
      </c>
      <c r="T2416">
        <f t="shared" si="152"/>
        <v>2015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9"/>
        <v>1</v>
      </c>
      <c r="P2417">
        <f t="shared" si="150"/>
        <v>55.83</v>
      </c>
      <c r="Q2417" s="10" t="s">
        <v>8334</v>
      </c>
      <c r="R2417" t="s">
        <v>8335</v>
      </c>
      <c r="S2417" s="14">
        <f t="shared" si="151"/>
        <v>42536.862800925926</v>
      </c>
      <c r="T2417">
        <f t="shared" si="152"/>
        <v>2016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9"/>
        <v>0</v>
      </c>
      <c r="P2418">
        <f t="shared" si="150"/>
        <v>5</v>
      </c>
      <c r="Q2418" s="10" t="s">
        <v>8334</v>
      </c>
      <c r="R2418" t="s">
        <v>8335</v>
      </c>
      <c r="S2418" s="14">
        <f t="shared" si="151"/>
        <v>42019.737766203703</v>
      </c>
      <c r="T2418">
        <f t="shared" si="152"/>
        <v>2015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9"/>
        <v>0</v>
      </c>
      <c r="P2419" t="e">
        <f t="shared" si="150"/>
        <v>#DIV/0!</v>
      </c>
      <c r="Q2419" s="10" t="s">
        <v>8334</v>
      </c>
      <c r="R2419" t="s">
        <v>8335</v>
      </c>
      <c r="S2419" s="14">
        <f t="shared" si="151"/>
        <v>41831.884108796294</v>
      </c>
      <c r="T2419">
        <f t="shared" si="152"/>
        <v>2014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9"/>
        <v>0</v>
      </c>
      <c r="P2420">
        <f t="shared" si="150"/>
        <v>1</v>
      </c>
      <c r="Q2420" s="10" t="s">
        <v>8334</v>
      </c>
      <c r="R2420" t="s">
        <v>8335</v>
      </c>
      <c r="S2420" s="14">
        <f t="shared" si="151"/>
        <v>42027.856990740736</v>
      </c>
      <c r="T2420">
        <f t="shared" si="152"/>
        <v>2015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9"/>
        <v>0</v>
      </c>
      <c r="P2421" t="e">
        <f t="shared" si="150"/>
        <v>#DIV/0!</v>
      </c>
      <c r="Q2421" s="10" t="s">
        <v>8334</v>
      </c>
      <c r="R2421" t="s">
        <v>8335</v>
      </c>
      <c r="S2421" s="14">
        <f t="shared" si="151"/>
        <v>41993.738298611104</v>
      </c>
      <c r="T2421">
        <f t="shared" si="152"/>
        <v>2014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9"/>
        <v>15</v>
      </c>
      <c r="P2422">
        <f t="shared" si="150"/>
        <v>69.47</v>
      </c>
      <c r="Q2422" s="10" t="s">
        <v>8334</v>
      </c>
      <c r="R2422" t="s">
        <v>8335</v>
      </c>
      <c r="S2422" s="14">
        <f t="shared" si="151"/>
        <v>41893.028877314813</v>
      </c>
      <c r="T2422">
        <f t="shared" si="152"/>
        <v>2014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9"/>
        <v>0</v>
      </c>
      <c r="P2423">
        <f t="shared" si="150"/>
        <v>1</v>
      </c>
      <c r="Q2423" s="10" t="s">
        <v>8334</v>
      </c>
      <c r="R2423" t="s">
        <v>8335</v>
      </c>
      <c r="S2423" s="14">
        <f t="shared" si="151"/>
        <v>42026.687453703707</v>
      </c>
      <c r="T2423">
        <f t="shared" si="152"/>
        <v>2015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9"/>
        <v>0</v>
      </c>
      <c r="P2424">
        <f t="shared" si="150"/>
        <v>1</v>
      </c>
      <c r="Q2424" s="10" t="s">
        <v>8334</v>
      </c>
      <c r="R2424" t="s">
        <v>8335</v>
      </c>
      <c r="S2424" s="14">
        <f t="shared" si="151"/>
        <v>42044.724953703699</v>
      </c>
      <c r="T2424">
        <f t="shared" si="152"/>
        <v>2015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9"/>
        <v>0</v>
      </c>
      <c r="P2425">
        <f t="shared" si="150"/>
        <v>8</v>
      </c>
      <c r="Q2425" s="10" t="s">
        <v>8334</v>
      </c>
      <c r="R2425" t="s">
        <v>8335</v>
      </c>
      <c r="S2425" s="14">
        <f t="shared" si="151"/>
        <v>41974.704745370371</v>
      </c>
      <c r="T2425">
        <f t="shared" si="152"/>
        <v>2014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9"/>
        <v>1</v>
      </c>
      <c r="P2426">
        <f t="shared" si="150"/>
        <v>34.44</v>
      </c>
      <c r="Q2426" s="10" t="s">
        <v>8334</v>
      </c>
      <c r="R2426" t="s">
        <v>8335</v>
      </c>
      <c r="S2426" s="14">
        <f t="shared" si="151"/>
        <v>41909.892453703702</v>
      </c>
      <c r="T2426">
        <f t="shared" si="152"/>
        <v>2014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9"/>
        <v>0</v>
      </c>
      <c r="P2427">
        <f t="shared" si="150"/>
        <v>1</v>
      </c>
      <c r="Q2427" s="10" t="s">
        <v>8334</v>
      </c>
      <c r="R2427" t="s">
        <v>8335</v>
      </c>
      <c r="S2427" s="14">
        <f t="shared" si="151"/>
        <v>42502.913761574076</v>
      </c>
      <c r="T2427">
        <f t="shared" si="152"/>
        <v>2016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9"/>
        <v>0</v>
      </c>
      <c r="P2428" t="e">
        <f t="shared" si="150"/>
        <v>#DIV/0!</v>
      </c>
      <c r="Q2428" s="10" t="s">
        <v>8334</v>
      </c>
      <c r="R2428" t="s">
        <v>8335</v>
      </c>
      <c r="S2428" s="14">
        <f t="shared" si="151"/>
        <v>42164.170046296291</v>
      </c>
      <c r="T2428">
        <f t="shared" si="152"/>
        <v>2015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9"/>
        <v>0</v>
      </c>
      <c r="P2429">
        <f t="shared" si="150"/>
        <v>1</v>
      </c>
      <c r="Q2429" s="10" t="s">
        <v>8334</v>
      </c>
      <c r="R2429" t="s">
        <v>8335</v>
      </c>
      <c r="S2429" s="14">
        <f t="shared" si="151"/>
        <v>42412.318668981476</v>
      </c>
      <c r="T2429">
        <f t="shared" si="152"/>
        <v>2016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9"/>
        <v>0</v>
      </c>
      <c r="P2430">
        <f t="shared" si="150"/>
        <v>1</v>
      </c>
      <c r="Q2430" s="10" t="s">
        <v>8334</v>
      </c>
      <c r="R2430" t="s">
        <v>8335</v>
      </c>
      <c r="S2430" s="14">
        <f t="shared" si="151"/>
        <v>42045.784155092595</v>
      </c>
      <c r="T2430">
        <f t="shared" si="152"/>
        <v>2015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9"/>
        <v>1</v>
      </c>
      <c r="P2431">
        <f t="shared" si="150"/>
        <v>501.25</v>
      </c>
      <c r="Q2431" s="10" t="s">
        <v>8334</v>
      </c>
      <c r="R2431" t="s">
        <v>8335</v>
      </c>
      <c r="S2431" s="14">
        <f t="shared" si="151"/>
        <v>42734.879236111112</v>
      </c>
      <c r="T2431">
        <f t="shared" si="152"/>
        <v>2016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ref="O2432:O2495" si="153">ROUND(E2432/D2432*100,0)</f>
        <v>1</v>
      </c>
      <c r="P2432">
        <f t="shared" si="150"/>
        <v>10.5</v>
      </c>
      <c r="Q2432" s="10" t="s">
        <v>8334</v>
      </c>
      <c r="R2432" t="s">
        <v>8335</v>
      </c>
      <c r="S2432" s="14">
        <f t="shared" si="151"/>
        <v>42382.130833333329</v>
      </c>
      <c r="T2432">
        <f t="shared" si="152"/>
        <v>2016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53"/>
        <v>0</v>
      </c>
      <c r="P2433">
        <f t="shared" si="150"/>
        <v>1</v>
      </c>
      <c r="Q2433" s="10" t="s">
        <v>8334</v>
      </c>
      <c r="R2433" t="s">
        <v>8335</v>
      </c>
      <c r="S2433" s="14">
        <f t="shared" si="151"/>
        <v>42489.099687499998</v>
      </c>
      <c r="T2433">
        <f t="shared" si="152"/>
        <v>2016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53"/>
        <v>0</v>
      </c>
      <c r="P2434">
        <f t="shared" si="150"/>
        <v>1</v>
      </c>
      <c r="Q2434" s="10" t="s">
        <v>8334</v>
      </c>
      <c r="R2434" t="s">
        <v>8335</v>
      </c>
      <c r="S2434" s="14">
        <f t="shared" si="151"/>
        <v>42041.218715277777</v>
      </c>
      <c r="T2434">
        <f t="shared" si="152"/>
        <v>2015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3"/>
        <v>0</v>
      </c>
      <c r="P2435" t="e">
        <f t="shared" ref="P2435:P2498" si="154">ROUND(E2435/L2435,2)</f>
        <v>#DIV/0!</v>
      </c>
      <c r="Q2435" s="10" t="s">
        <v>8334</v>
      </c>
      <c r="R2435" t="s">
        <v>8335</v>
      </c>
      <c r="S2435" s="14">
        <f t="shared" ref="S2435:S2498" si="155">(((J2435/60)/60)/24)+DATE(1970,1,1)</f>
        <v>42397.89980324074</v>
      </c>
      <c r="T2435">
        <f t="shared" ref="T2435:T2498" si="156">YEAR(S2435)</f>
        <v>2016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3"/>
        <v>0</v>
      </c>
      <c r="P2436">
        <f t="shared" si="154"/>
        <v>13</v>
      </c>
      <c r="Q2436" s="10" t="s">
        <v>8334</v>
      </c>
      <c r="R2436" t="s">
        <v>8335</v>
      </c>
      <c r="S2436" s="14">
        <f t="shared" si="155"/>
        <v>42180.18604166666</v>
      </c>
      <c r="T2436">
        <f t="shared" si="156"/>
        <v>2015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3"/>
        <v>0</v>
      </c>
      <c r="P2437">
        <f t="shared" si="154"/>
        <v>306</v>
      </c>
      <c r="Q2437" s="10" t="s">
        <v>8334</v>
      </c>
      <c r="R2437" t="s">
        <v>8335</v>
      </c>
      <c r="S2437" s="14">
        <f t="shared" si="155"/>
        <v>42252.277615740735</v>
      </c>
      <c r="T2437">
        <f t="shared" si="156"/>
        <v>2015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3"/>
        <v>0</v>
      </c>
      <c r="P2438">
        <f t="shared" si="154"/>
        <v>22.5</v>
      </c>
      <c r="Q2438" s="10" t="s">
        <v>8334</v>
      </c>
      <c r="R2438" t="s">
        <v>8335</v>
      </c>
      <c r="S2438" s="14">
        <f t="shared" si="155"/>
        <v>42338.615393518514</v>
      </c>
      <c r="T2438">
        <f t="shared" si="156"/>
        <v>2015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3"/>
        <v>0</v>
      </c>
      <c r="P2439" t="e">
        <f t="shared" si="154"/>
        <v>#DIV/0!</v>
      </c>
      <c r="Q2439" s="10" t="s">
        <v>8334</v>
      </c>
      <c r="R2439" t="s">
        <v>8335</v>
      </c>
      <c r="S2439" s="14">
        <f t="shared" si="155"/>
        <v>42031.965138888889</v>
      </c>
      <c r="T2439">
        <f t="shared" si="156"/>
        <v>2015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3"/>
        <v>0</v>
      </c>
      <c r="P2440">
        <f t="shared" si="154"/>
        <v>50</v>
      </c>
      <c r="Q2440" s="10" t="s">
        <v>8334</v>
      </c>
      <c r="R2440" t="s">
        <v>8335</v>
      </c>
      <c r="S2440" s="14">
        <f t="shared" si="155"/>
        <v>42285.91506944444</v>
      </c>
      <c r="T2440">
        <f t="shared" si="156"/>
        <v>2015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3"/>
        <v>0</v>
      </c>
      <c r="P2441" t="e">
        <f t="shared" si="154"/>
        <v>#DIV/0!</v>
      </c>
      <c r="Q2441" s="10" t="s">
        <v>8334</v>
      </c>
      <c r="R2441" t="s">
        <v>8335</v>
      </c>
      <c r="S2441" s="14">
        <f t="shared" si="155"/>
        <v>42265.818622685183</v>
      </c>
      <c r="T2441">
        <f t="shared" si="156"/>
        <v>2015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3"/>
        <v>0</v>
      </c>
      <c r="P2442">
        <f t="shared" si="154"/>
        <v>5</v>
      </c>
      <c r="Q2442" s="10" t="s">
        <v>8334</v>
      </c>
      <c r="R2442" t="s">
        <v>8335</v>
      </c>
      <c r="S2442" s="14">
        <f t="shared" si="155"/>
        <v>42383.899456018517</v>
      </c>
      <c r="T2442">
        <f t="shared" si="156"/>
        <v>2016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3"/>
        <v>108</v>
      </c>
      <c r="P2443">
        <f t="shared" si="154"/>
        <v>74.23</v>
      </c>
      <c r="Q2443" s="10" t="s">
        <v>8334</v>
      </c>
      <c r="R2443" t="s">
        <v>8350</v>
      </c>
      <c r="S2443" s="14">
        <f t="shared" si="155"/>
        <v>42187.125625000001</v>
      </c>
      <c r="T2443">
        <f t="shared" si="156"/>
        <v>2015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3"/>
        <v>126</v>
      </c>
      <c r="P2444">
        <f t="shared" si="154"/>
        <v>81.25</v>
      </c>
      <c r="Q2444" s="10" t="s">
        <v>8334</v>
      </c>
      <c r="R2444" t="s">
        <v>8350</v>
      </c>
      <c r="S2444" s="14">
        <f t="shared" si="155"/>
        <v>42052.666990740734</v>
      </c>
      <c r="T2444">
        <f t="shared" si="156"/>
        <v>2015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3"/>
        <v>203</v>
      </c>
      <c r="P2445">
        <f t="shared" si="154"/>
        <v>130.22999999999999</v>
      </c>
      <c r="Q2445" s="10" t="s">
        <v>8334</v>
      </c>
      <c r="R2445" t="s">
        <v>8350</v>
      </c>
      <c r="S2445" s="14">
        <f t="shared" si="155"/>
        <v>41836.625254629631</v>
      </c>
      <c r="T2445">
        <f t="shared" si="156"/>
        <v>2014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3"/>
        <v>109</v>
      </c>
      <c r="P2446">
        <f t="shared" si="154"/>
        <v>53.41</v>
      </c>
      <c r="Q2446" s="10" t="s">
        <v>8334</v>
      </c>
      <c r="R2446" t="s">
        <v>8350</v>
      </c>
      <c r="S2446" s="14">
        <f t="shared" si="155"/>
        <v>42485.754525462966</v>
      </c>
      <c r="T2446">
        <f t="shared" si="156"/>
        <v>2016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3"/>
        <v>173</v>
      </c>
      <c r="P2447">
        <f t="shared" si="154"/>
        <v>75.13</v>
      </c>
      <c r="Q2447" s="10" t="s">
        <v>8334</v>
      </c>
      <c r="R2447" t="s">
        <v>8350</v>
      </c>
      <c r="S2447" s="14">
        <f t="shared" si="155"/>
        <v>42243.190057870372</v>
      </c>
      <c r="T2447">
        <f t="shared" si="156"/>
        <v>2015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3"/>
        <v>168</v>
      </c>
      <c r="P2448">
        <f t="shared" si="154"/>
        <v>75.67</v>
      </c>
      <c r="Q2448" s="10" t="s">
        <v>8334</v>
      </c>
      <c r="R2448" t="s">
        <v>8350</v>
      </c>
      <c r="S2448" s="14">
        <f t="shared" si="155"/>
        <v>42670.602673611109</v>
      </c>
      <c r="T2448">
        <f t="shared" si="156"/>
        <v>2016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3"/>
        <v>427</v>
      </c>
      <c r="P2449">
        <f t="shared" si="154"/>
        <v>31.69</v>
      </c>
      <c r="Q2449" s="10" t="s">
        <v>8334</v>
      </c>
      <c r="R2449" t="s">
        <v>8350</v>
      </c>
      <c r="S2449" s="14">
        <f t="shared" si="155"/>
        <v>42654.469826388886</v>
      </c>
      <c r="T2449">
        <f t="shared" si="156"/>
        <v>2016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3"/>
        <v>108</v>
      </c>
      <c r="P2450">
        <f t="shared" si="154"/>
        <v>47.78</v>
      </c>
      <c r="Q2450" s="10" t="s">
        <v>8334</v>
      </c>
      <c r="R2450" t="s">
        <v>8350</v>
      </c>
      <c r="S2450" s="14">
        <f t="shared" si="155"/>
        <v>42607.316122685181</v>
      </c>
      <c r="T2450">
        <f t="shared" si="156"/>
        <v>2016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3"/>
        <v>108</v>
      </c>
      <c r="P2451">
        <f t="shared" si="154"/>
        <v>90</v>
      </c>
      <c r="Q2451" s="10" t="s">
        <v>8334</v>
      </c>
      <c r="R2451" t="s">
        <v>8350</v>
      </c>
      <c r="S2451" s="14">
        <f t="shared" si="155"/>
        <v>41943.142534722225</v>
      </c>
      <c r="T2451">
        <f t="shared" si="156"/>
        <v>2014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3"/>
        <v>102</v>
      </c>
      <c r="P2452">
        <f t="shared" si="154"/>
        <v>149.31</v>
      </c>
      <c r="Q2452" s="10" t="s">
        <v>8334</v>
      </c>
      <c r="R2452" t="s">
        <v>8350</v>
      </c>
      <c r="S2452" s="14">
        <f t="shared" si="155"/>
        <v>41902.07240740741</v>
      </c>
      <c r="T2452">
        <f t="shared" si="156"/>
        <v>2014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3"/>
        <v>115</v>
      </c>
      <c r="P2453">
        <f t="shared" si="154"/>
        <v>62.07</v>
      </c>
      <c r="Q2453" s="10" t="s">
        <v>8334</v>
      </c>
      <c r="R2453" t="s">
        <v>8350</v>
      </c>
      <c r="S2453" s="14">
        <f t="shared" si="155"/>
        <v>42779.908449074079</v>
      </c>
      <c r="T2453">
        <f t="shared" si="156"/>
        <v>2017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3"/>
        <v>134</v>
      </c>
      <c r="P2454">
        <f t="shared" si="154"/>
        <v>53.4</v>
      </c>
      <c r="Q2454" s="10" t="s">
        <v>8334</v>
      </c>
      <c r="R2454" t="s">
        <v>8350</v>
      </c>
      <c r="S2454" s="14">
        <f t="shared" si="155"/>
        <v>42338.84375</v>
      </c>
      <c r="T2454">
        <f t="shared" si="156"/>
        <v>2015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3"/>
        <v>155</v>
      </c>
      <c r="P2455">
        <f t="shared" si="154"/>
        <v>69.27</v>
      </c>
      <c r="Q2455" s="10" t="s">
        <v>8334</v>
      </c>
      <c r="R2455" t="s">
        <v>8350</v>
      </c>
      <c r="S2455" s="14">
        <f t="shared" si="155"/>
        <v>42738.692233796297</v>
      </c>
      <c r="T2455">
        <f t="shared" si="156"/>
        <v>2017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3"/>
        <v>101</v>
      </c>
      <c r="P2456">
        <f t="shared" si="154"/>
        <v>271.51</v>
      </c>
      <c r="Q2456" s="10" t="s">
        <v>8334</v>
      </c>
      <c r="R2456" t="s">
        <v>8350</v>
      </c>
      <c r="S2456" s="14">
        <f t="shared" si="155"/>
        <v>42770.201481481476</v>
      </c>
      <c r="T2456">
        <f t="shared" si="156"/>
        <v>2017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3"/>
        <v>182</v>
      </c>
      <c r="P2457">
        <f t="shared" si="154"/>
        <v>34.130000000000003</v>
      </c>
      <c r="Q2457" s="10" t="s">
        <v>8334</v>
      </c>
      <c r="R2457" t="s">
        <v>8350</v>
      </c>
      <c r="S2457" s="14">
        <f t="shared" si="155"/>
        <v>42452.781828703708</v>
      </c>
      <c r="T2457">
        <f t="shared" si="156"/>
        <v>2016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3"/>
        <v>181</v>
      </c>
      <c r="P2458">
        <f t="shared" si="154"/>
        <v>40.49</v>
      </c>
      <c r="Q2458" s="10" t="s">
        <v>8334</v>
      </c>
      <c r="R2458" t="s">
        <v>8350</v>
      </c>
      <c r="S2458" s="14">
        <f t="shared" si="155"/>
        <v>42761.961099537039</v>
      </c>
      <c r="T2458">
        <f t="shared" si="156"/>
        <v>2017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3"/>
        <v>102</v>
      </c>
      <c r="P2459">
        <f t="shared" si="154"/>
        <v>189.76</v>
      </c>
      <c r="Q2459" s="10" t="s">
        <v>8334</v>
      </c>
      <c r="R2459" t="s">
        <v>8350</v>
      </c>
      <c r="S2459" s="14">
        <f t="shared" si="155"/>
        <v>42423.602500000001</v>
      </c>
      <c r="T2459">
        <f t="shared" si="156"/>
        <v>2016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3"/>
        <v>110</v>
      </c>
      <c r="P2460">
        <f t="shared" si="154"/>
        <v>68.86</v>
      </c>
      <c r="Q2460" s="10" t="s">
        <v>8334</v>
      </c>
      <c r="R2460" t="s">
        <v>8350</v>
      </c>
      <c r="S2460" s="14">
        <f t="shared" si="155"/>
        <v>42495.871736111112</v>
      </c>
      <c r="T2460">
        <f t="shared" si="156"/>
        <v>2016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3"/>
        <v>102</v>
      </c>
      <c r="P2461">
        <f t="shared" si="154"/>
        <v>108.78</v>
      </c>
      <c r="Q2461" s="10" t="s">
        <v>8334</v>
      </c>
      <c r="R2461" t="s">
        <v>8350</v>
      </c>
      <c r="S2461" s="14">
        <f t="shared" si="155"/>
        <v>42407.637557870374</v>
      </c>
      <c r="T2461">
        <f t="shared" si="156"/>
        <v>2016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3"/>
        <v>101</v>
      </c>
      <c r="P2462">
        <f t="shared" si="154"/>
        <v>125.99</v>
      </c>
      <c r="Q2462" s="10" t="s">
        <v>8334</v>
      </c>
      <c r="R2462" t="s">
        <v>8350</v>
      </c>
      <c r="S2462" s="14">
        <f t="shared" si="155"/>
        <v>42704.187118055561</v>
      </c>
      <c r="T2462">
        <f t="shared" si="156"/>
        <v>2016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3"/>
        <v>104</v>
      </c>
      <c r="P2463">
        <f t="shared" si="154"/>
        <v>90.52</v>
      </c>
      <c r="Q2463" s="10" t="s">
        <v>8323</v>
      </c>
      <c r="R2463" t="s">
        <v>8327</v>
      </c>
      <c r="S2463" s="14">
        <f t="shared" si="155"/>
        <v>40784.012696759259</v>
      </c>
      <c r="T2463">
        <f t="shared" si="156"/>
        <v>2011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3"/>
        <v>111</v>
      </c>
      <c r="P2464">
        <f t="shared" si="154"/>
        <v>28.88</v>
      </c>
      <c r="Q2464" s="10" t="s">
        <v>8323</v>
      </c>
      <c r="R2464" t="s">
        <v>8327</v>
      </c>
      <c r="S2464" s="14">
        <f t="shared" si="155"/>
        <v>41089.186296296299</v>
      </c>
      <c r="T2464">
        <f t="shared" si="156"/>
        <v>2012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3"/>
        <v>116</v>
      </c>
      <c r="P2465">
        <f t="shared" si="154"/>
        <v>31</v>
      </c>
      <c r="Q2465" s="10" t="s">
        <v>8323</v>
      </c>
      <c r="R2465" t="s">
        <v>8327</v>
      </c>
      <c r="S2465" s="14">
        <f t="shared" si="155"/>
        <v>41341.111400462964</v>
      </c>
      <c r="T2465">
        <f t="shared" si="156"/>
        <v>2013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3"/>
        <v>111</v>
      </c>
      <c r="P2466">
        <f t="shared" si="154"/>
        <v>51.67</v>
      </c>
      <c r="Q2466" s="10" t="s">
        <v>8323</v>
      </c>
      <c r="R2466" t="s">
        <v>8327</v>
      </c>
      <c r="S2466" s="14">
        <f t="shared" si="155"/>
        <v>42248.90042824074</v>
      </c>
      <c r="T2466">
        <f t="shared" si="156"/>
        <v>2015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3"/>
        <v>180</v>
      </c>
      <c r="P2467">
        <f t="shared" si="154"/>
        <v>26.27</v>
      </c>
      <c r="Q2467" s="10" t="s">
        <v>8323</v>
      </c>
      <c r="R2467" t="s">
        <v>8327</v>
      </c>
      <c r="S2467" s="14">
        <f t="shared" si="155"/>
        <v>41145.719305555554</v>
      </c>
      <c r="T2467">
        <f t="shared" si="156"/>
        <v>2012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3"/>
        <v>100</v>
      </c>
      <c r="P2468">
        <f t="shared" si="154"/>
        <v>48.08</v>
      </c>
      <c r="Q2468" s="10" t="s">
        <v>8323</v>
      </c>
      <c r="R2468" t="s">
        <v>8327</v>
      </c>
      <c r="S2468" s="14">
        <f t="shared" si="155"/>
        <v>41373.102465277778</v>
      </c>
      <c r="T2468">
        <f t="shared" si="156"/>
        <v>2013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3"/>
        <v>119</v>
      </c>
      <c r="P2469">
        <f t="shared" si="154"/>
        <v>27.56</v>
      </c>
      <c r="Q2469" s="10" t="s">
        <v>8323</v>
      </c>
      <c r="R2469" t="s">
        <v>8327</v>
      </c>
      <c r="S2469" s="14">
        <f t="shared" si="155"/>
        <v>41025.874201388891</v>
      </c>
      <c r="T2469">
        <f t="shared" si="156"/>
        <v>2012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3"/>
        <v>107</v>
      </c>
      <c r="P2470">
        <f t="shared" si="154"/>
        <v>36.97</v>
      </c>
      <c r="Q2470" s="10" t="s">
        <v>8323</v>
      </c>
      <c r="R2470" t="s">
        <v>8327</v>
      </c>
      <c r="S2470" s="14">
        <f t="shared" si="155"/>
        <v>41174.154178240737</v>
      </c>
      <c r="T2470">
        <f t="shared" si="156"/>
        <v>2012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3"/>
        <v>114</v>
      </c>
      <c r="P2471">
        <f t="shared" si="154"/>
        <v>29.02</v>
      </c>
      <c r="Q2471" s="10" t="s">
        <v>8323</v>
      </c>
      <c r="R2471" t="s">
        <v>8327</v>
      </c>
      <c r="S2471" s="14">
        <f t="shared" si="155"/>
        <v>40557.429733796293</v>
      </c>
      <c r="T2471">
        <f t="shared" si="156"/>
        <v>2011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3"/>
        <v>103</v>
      </c>
      <c r="P2472">
        <f t="shared" si="154"/>
        <v>28.66</v>
      </c>
      <c r="Q2472" s="10" t="s">
        <v>8323</v>
      </c>
      <c r="R2472" t="s">
        <v>8327</v>
      </c>
      <c r="S2472" s="14">
        <f t="shared" si="155"/>
        <v>41023.07471064815</v>
      </c>
      <c r="T2472">
        <f t="shared" si="156"/>
        <v>2012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3"/>
        <v>128</v>
      </c>
      <c r="P2473">
        <f t="shared" si="154"/>
        <v>37.65</v>
      </c>
      <c r="Q2473" s="10" t="s">
        <v>8323</v>
      </c>
      <c r="R2473" t="s">
        <v>8327</v>
      </c>
      <c r="S2473" s="14">
        <f t="shared" si="155"/>
        <v>40893.992962962962</v>
      </c>
      <c r="T2473">
        <f t="shared" si="156"/>
        <v>2011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3"/>
        <v>136</v>
      </c>
      <c r="P2474">
        <f t="shared" si="154"/>
        <v>97.9</v>
      </c>
      <c r="Q2474" s="10" t="s">
        <v>8323</v>
      </c>
      <c r="R2474" t="s">
        <v>8327</v>
      </c>
      <c r="S2474" s="14">
        <f t="shared" si="155"/>
        <v>40354.11550925926</v>
      </c>
      <c r="T2474">
        <f t="shared" si="156"/>
        <v>2010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3"/>
        <v>100</v>
      </c>
      <c r="P2475">
        <f t="shared" si="154"/>
        <v>42.55</v>
      </c>
      <c r="Q2475" s="10" t="s">
        <v>8323</v>
      </c>
      <c r="R2475" t="s">
        <v>8327</v>
      </c>
      <c r="S2475" s="14">
        <f t="shared" si="155"/>
        <v>41193.748483796298</v>
      </c>
      <c r="T2475">
        <f t="shared" si="156"/>
        <v>2012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3"/>
        <v>100</v>
      </c>
      <c r="P2476">
        <f t="shared" si="154"/>
        <v>131.58000000000001</v>
      </c>
      <c r="Q2476" s="10" t="s">
        <v>8323</v>
      </c>
      <c r="R2476" t="s">
        <v>8327</v>
      </c>
      <c r="S2476" s="14">
        <f t="shared" si="155"/>
        <v>40417.011296296296</v>
      </c>
      <c r="T2476">
        <f t="shared" si="156"/>
        <v>2010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3"/>
        <v>105</v>
      </c>
      <c r="P2477">
        <f t="shared" si="154"/>
        <v>32.32</v>
      </c>
      <c r="Q2477" s="10" t="s">
        <v>8323</v>
      </c>
      <c r="R2477" t="s">
        <v>8327</v>
      </c>
      <c r="S2477" s="14">
        <f t="shared" si="155"/>
        <v>40310.287673611114</v>
      </c>
      <c r="T2477">
        <f t="shared" si="156"/>
        <v>2010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3"/>
        <v>105</v>
      </c>
      <c r="P2478">
        <f t="shared" si="154"/>
        <v>61.1</v>
      </c>
      <c r="Q2478" s="10" t="s">
        <v>8323</v>
      </c>
      <c r="R2478" t="s">
        <v>8327</v>
      </c>
      <c r="S2478" s="14">
        <f t="shared" si="155"/>
        <v>41913.328356481477</v>
      </c>
      <c r="T2478">
        <f t="shared" si="156"/>
        <v>2014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3"/>
        <v>171</v>
      </c>
      <c r="P2479">
        <f t="shared" si="154"/>
        <v>31.34</v>
      </c>
      <c r="Q2479" s="10" t="s">
        <v>8323</v>
      </c>
      <c r="R2479" t="s">
        <v>8327</v>
      </c>
      <c r="S2479" s="14">
        <f t="shared" si="155"/>
        <v>41088.691493055558</v>
      </c>
      <c r="T2479">
        <f t="shared" si="156"/>
        <v>2012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3"/>
        <v>128</v>
      </c>
      <c r="P2480">
        <f t="shared" si="154"/>
        <v>129.11000000000001</v>
      </c>
      <c r="Q2480" s="10" t="s">
        <v>8323</v>
      </c>
      <c r="R2480" t="s">
        <v>8327</v>
      </c>
      <c r="S2480" s="14">
        <f t="shared" si="155"/>
        <v>41257.950381944444</v>
      </c>
      <c r="T2480">
        <f t="shared" si="156"/>
        <v>2012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3"/>
        <v>133</v>
      </c>
      <c r="P2481">
        <f t="shared" si="154"/>
        <v>25.02</v>
      </c>
      <c r="Q2481" s="10" t="s">
        <v>8323</v>
      </c>
      <c r="R2481" t="s">
        <v>8327</v>
      </c>
      <c r="S2481" s="14">
        <f t="shared" si="155"/>
        <v>41107.726782407408</v>
      </c>
      <c r="T2481">
        <f t="shared" si="156"/>
        <v>2012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3"/>
        <v>100</v>
      </c>
      <c r="P2482">
        <f t="shared" si="154"/>
        <v>250</v>
      </c>
      <c r="Q2482" s="10" t="s">
        <v>8323</v>
      </c>
      <c r="R2482" t="s">
        <v>8327</v>
      </c>
      <c r="S2482" s="14">
        <f t="shared" si="155"/>
        <v>42227.936157407406</v>
      </c>
      <c r="T2482">
        <f t="shared" si="156"/>
        <v>2015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3"/>
        <v>113</v>
      </c>
      <c r="P2483">
        <f t="shared" si="154"/>
        <v>47.54</v>
      </c>
      <c r="Q2483" s="10" t="s">
        <v>8323</v>
      </c>
      <c r="R2483" t="s">
        <v>8327</v>
      </c>
      <c r="S2483" s="14">
        <f t="shared" si="155"/>
        <v>40999.645925925928</v>
      </c>
      <c r="T2483">
        <f t="shared" si="156"/>
        <v>2012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3"/>
        <v>100</v>
      </c>
      <c r="P2484">
        <f t="shared" si="154"/>
        <v>40.04</v>
      </c>
      <c r="Q2484" s="10" t="s">
        <v>8323</v>
      </c>
      <c r="R2484" t="s">
        <v>8327</v>
      </c>
      <c r="S2484" s="14">
        <f t="shared" si="155"/>
        <v>40711.782210648147</v>
      </c>
      <c r="T2484">
        <f t="shared" si="156"/>
        <v>2011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3"/>
        <v>114</v>
      </c>
      <c r="P2485">
        <f t="shared" si="154"/>
        <v>65.84</v>
      </c>
      <c r="Q2485" s="10" t="s">
        <v>8323</v>
      </c>
      <c r="R2485" t="s">
        <v>8327</v>
      </c>
      <c r="S2485" s="14">
        <f t="shared" si="155"/>
        <v>40970.750034722223</v>
      </c>
      <c r="T2485">
        <f t="shared" si="156"/>
        <v>2012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3"/>
        <v>119</v>
      </c>
      <c r="P2486">
        <f t="shared" si="154"/>
        <v>46.4</v>
      </c>
      <c r="Q2486" s="10" t="s">
        <v>8323</v>
      </c>
      <c r="R2486" t="s">
        <v>8327</v>
      </c>
      <c r="S2486" s="14">
        <f t="shared" si="155"/>
        <v>40771.916701388887</v>
      </c>
      <c r="T2486">
        <f t="shared" si="156"/>
        <v>2011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3"/>
        <v>103</v>
      </c>
      <c r="P2487">
        <f t="shared" si="154"/>
        <v>50.37</v>
      </c>
      <c r="Q2487" s="10" t="s">
        <v>8323</v>
      </c>
      <c r="R2487" t="s">
        <v>8327</v>
      </c>
      <c r="S2487" s="14">
        <f t="shared" si="155"/>
        <v>40793.998599537037</v>
      </c>
      <c r="T2487">
        <f t="shared" si="156"/>
        <v>2011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3"/>
        <v>266</v>
      </c>
      <c r="P2488">
        <f t="shared" si="154"/>
        <v>26.57</v>
      </c>
      <c r="Q2488" s="10" t="s">
        <v>8323</v>
      </c>
      <c r="R2488" t="s">
        <v>8327</v>
      </c>
      <c r="S2488" s="14">
        <f t="shared" si="155"/>
        <v>40991.708055555559</v>
      </c>
      <c r="T2488">
        <f t="shared" si="156"/>
        <v>2012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3"/>
        <v>100</v>
      </c>
      <c r="P2489">
        <f t="shared" si="154"/>
        <v>39.49</v>
      </c>
      <c r="Q2489" s="10" t="s">
        <v>8323</v>
      </c>
      <c r="R2489" t="s">
        <v>8327</v>
      </c>
      <c r="S2489" s="14">
        <f t="shared" si="155"/>
        <v>41026.083298611113</v>
      </c>
      <c r="T2489">
        <f t="shared" si="156"/>
        <v>2012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3"/>
        <v>107</v>
      </c>
      <c r="P2490">
        <f t="shared" si="154"/>
        <v>49.25</v>
      </c>
      <c r="Q2490" s="10" t="s">
        <v>8323</v>
      </c>
      <c r="R2490" t="s">
        <v>8327</v>
      </c>
      <c r="S2490" s="14">
        <f t="shared" si="155"/>
        <v>40833.633194444446</v>
      </c>
      <c r="T2490">
        <f t="shared" si="156"/>
        <v>2011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3"/>
        <v>134</v>
      </c>
      <c r="P2491">
        <f t="shared" si="154"/>
        <v>62.38</v>
      </c>
      <c r="Q2491" s="10" t="s">
        <v>8323</v>
      </c>
      <c r="R2491" t="s">
        <v>8327</v>
      </c>
      <c r="S2491" s="14">
        <f t="shared" si="155"/>
        <v>41373.690266203703</v>
      </c>
      <c r="T2491">
        <f t="shared" si="156"/>
        <v>2013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3"/>
        <v>121</v>
      </c>
      <c r="P2492">
        <f t="shared" si="154"/>
        <v>37.94</v>
      </c>
      <c r="Q2492" s="10" t="s">
        <v>8323</v>
      </c>
      <c r="R2492" t="s">
        <v>8327</v>
      </c>
      <c r="S2492" s="14">
        <f t="shared" si="155"/>
        <v>41023.227731481478</v>
      </c>
      <c r="T2492">
        <f t="shared" si="156"/>
        <v>2012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3"/>
        <v>103</v>
      </c>
      <c r="P2493">
        <f t="shared" si="154"/>
        <v>51.6</v>
      </c>
      <c r="Q2493" s="10" t="s">
        <v>8323</v>
      </c>
      <c r="R2493" t="s">
        <v>8327</v>
      </c>
      <c r="S2493" s="14">
        <f t="shared" si="155"/>
        <v>40542.839282407411</v>
      </c>
      <c r="T2493">
        <f t="shared" si="156"/>
        <v>2010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3"/>
        <v>125</v>
      </c>
      <c r="P2494">
        <f t="shared" si="154"/>
        <v>27.78</v>
      </c>
      <c r="Q2494" s="10" t="s">
        <v>8323</v>
      </c>
      <c r="R2494" t="s">
        <v>8327</v>
      </c>
      <c r="S2494" s="14">
        <f t="shared" si="155"/>
        <v>41024.985972222225</v>
      </c>
      <c r="T2494">
        <f t="shared" si="156"/>
        <v>2012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3"/>
        <v>129</v>
      </c>
      <c r="P2495">
        <f t="shared" si="154"/>
        <v>99.38</v>
      </c>
      <c r="Q2495" s="10" t="s">
        <v>8323</v>
      </c>
      <c r="R2495" t="s">
        <v>8327</v>
      </c>
      <c r="S2495" s="14">
        <f t="shared" si="155"/>
        <v>41348.168287037035</v>
      </c>
      <c r="T2495">
        <f t="shared" si="156"/>
        <v>2013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ref="O2496:O2559" si="157">ROUND(E2496/D2496*100,0)</f>
        <v>101</v>
      </c>
      <c r="P2496">
        <f t="shared" si="154"/>
        <v>38.85</v>
      </c>
      <c r="Q2496" s="10" t="s">
        <v>8323</v>
      </c>
      <c r="R2496" t="s">
        <v>8327</v>
      </c>
      <c r="S2496" s="14">
        <f t="shared" si="155"/>
        <v>41022.645185185182</v>
      </c>
      <c r="T2496">
        <f t="shared" si="156"/>
        <v>2012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7"/>
        <v>128</v>
      </c>
      <c r="P2497">
        <f t="shared" si="154"/>
        <v>45.55</v>
      </c>
      <c r="Q2497" s="10" t="s">
        <v>8323</v>
      </c>
      <c r="R2497" t="s">
        <v>8327</v>
      </c>
      <c r="S2497" s="14">
        <f t="shared" si="155"/>
        <v>41036.946469907409</v>
      </c>
      <c r="T2497">
        <f t="shared" si="156"/>
        <v>2012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7"/>
        <v>100</v>
      </c>
      <c r="P2498">
        <f t="shared" si="154"/>
        <v>600</v>
      </c>
      <c r="Q2498" s="10" t="s">
        <v>8323</v>
      </c>
      <c r="R2498" t="s">
        <v>8327</v>
      </c>
      <c r="S2498" s="14">
        <f t="shared" si="155"/>
        <v>41327.996435185189</v>
      </c>
      <c r="T2498">
        <f t="shared" si="156"/>
        <v>2013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7"/>
        <v>113</v>
      </c>
      <c r="P2499">
        <f t="shared" ref="P2499:P2562" si="158">ROUND(E2499/L2499,2)</f>
        <v>80.55</v>
      </c>
      <c r="Q2499" s="10" t="s">
        <v>8323</v>
      </c>
      <c r="R2499" t="s">
        <v>8327</v>
      </c>
      <c r="S2499" s="14">
        <f t="shared" ref="S2499:S2562" si="159">(((J2499/60)/60)/24)+DATE(1970,1,1)</f>
        <v>40730.878912037035</v>
      </c>
      <c r="T2499">
        <f t="shared" ref="T2499:T2562" si="160">YEAR(S2499)</f>
        <v>2011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7"/>
        <v>106</v>
      </c>
      <c r="P2500">
        <f t="shared" si="158"/>
        <v>52.8</v>
      </c>
      <c r="Q2500" s="10" t="s">
        <v>8323</v>
      </c>
      <c r="R2500" t="s">
        <v>8327</v>
      </c>
      <c r="S2500" s="14">
        <f t="shared" si="159"/>
        <v>42017.967442129629</v>
      </c>
      <c r="T2500">
        <f t="shared" si="160"/>
        <v>2015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7"/>
        <v>203</v>
      </c>
      <c r="P2501">
        <f t="shared" si="158"/>
        <v>47.68</v>
      </c>
      <c r="Q2501" s="10" t="s">
        <v>8323</v>
      </c>
      <c r="R2501" t="s">
        <v>8327</v>
      </c>
      <c r="S2501" s="14">
        <f t="shared" si="159"/>
        <v>41226.648576388885</v>
      </c>
      <c r="T2501">
        <f t="shared" si="160"/>
        <v>2012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7"/>
        <v>113</v>
      </c>
      <c r="P2502">
        <f t="shared" si="158"/>
        <v>23.45</v>
      </c>
      <c r="Q2502" s="10" t="s">
        <v>8323</v>
      </c>
      <c r="R2502" t="s">
        <v>8327</v>
      </c>
      <c r="S2502" s="14">
        <f t="shared" si="159"/>
        <v>41053.772858796299</v>
      </c>
      <c r="T2502">
        <f t="shared" si="160"/>
        <v>2012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7"/>
        <v>3</v>
      </c>
      <c r="P2503">
        <f t="shared" si="158"/>
        <v>40.14</v>
      </c>
      <c r="Q2503" s="10" t="s">
        <v>8334</v>
      </c>
      <c r="R2503" t="s">
        <v>8351</v>
      </c>
      <c r="S2503" s="14">
        <f t="shared" si="159"/>
        <v>42244.776666666665</v>
      </c>
      <c r="T2503">
        <f t="shared" si="160"/>
        <v>2015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7"/>
        <v>0</v>
      </c>
      <c r="P2504">
        <f t="shared" si="158"/>
        <v>17.2</v>
      </c>
      <c r="Q2504" s="10" t="s">
        <v>8334</v>
      </c>
      <c r="R2504" t="s">
        <v>8351</v>
      </c>
      <c r="S2504" s="14">
        <f t="shared" si="159"/>
        <v>41858.825439814813</v>
      </c>
      <c r="T2504">
        <f t="shared" si="160"/>
        <v>2014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7"/>
        <v>0</v>
      </c>
      <c r="P2505" t="e">
        <f t="shared" si="158"/>
        <v>#DIV/0!</v>
      </c>
      <c r="Q2505" s="10" t="s">
        <v>8334</v>
      </c>
      <c r="R2505" t="s">
        <v>8351</v>
      </c>
      <c r="S2505" s="14">
        <f t="shared" si="159"/>
        <v>42498.899398148147</v>
      </c>
      <c r="T2505">
        <f t="shared" si="160"/>
        <v>2016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7"/>
        <v>0</v>
      </c>
      <c r="P2506" t="e">
        <f t="shared" si="158"/>
        <v>#DIV/0!</v>
      </c>
      <c r="Q2506" s="10" t="s">
        <v>8334</v>
      </c>
      <c r="R2506" t="s">
        <v>8351</v>
      </c>
      <c r="S2506" s="14">
        <f t="shared" si="159"/>
        <v>41928.015439814815</v>
      </c>
      <c r="T2506">
        <f t="shared" si="160"/>
        <v>2014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7"/>
        <v>0</v>
      </c>
      <c r="P2507" t="e">
        <f t="shared" si="158"/>
        <v>#DIV/0!</v>
      </c>
      <c r="Q2507" s="10" t="s">
        <v>8334</v>
      </c>
      <c r="R2507" t="s">
        <v>8351</v>
      </c>
      <c r="S2507" s="14">
        <f t="shared" si="159"/>
        <v>42047.05574074074</v>
      </c>
      <c r="T2507">
        <f t="shared" si="160"/>
        <v>2015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7"/>
        <v>1</v>
      </c>
      <c r="P2508">
        <f t="shared" si="158"/>
        <v>15</v>
      </c>
      <c r="Q2508" s="10" t="s">
        <v>8334</v>
      </c>
      <c r="R2508" t="s">
        <v>8351</v>
      </c>
      <c r="S2508" s="14">
        <f t="shared" si="159"/>
        <v>42258.297094907408</v>
      </c>
      <c r="T2508">
        <f t="shared" si="160"/>
        <v>2015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7"/>
        <v>0</v>
      </c>
      <c r="P2509" t="e">
        <f t="shared" si="158"/>
        <v>#DIV/0!</v>
      </c>
      <c r="Q2509" s="10" t="s">
        <v>8334</v>
      </c>
      <c r="R2509" t="s">
        <v>8351</v>
      </c>
      <c r="S2509" s="14">
        <f t="shared" si="159"/>
        <v>42105.072962962964</v>
      </c>
      <c r="T2509">
        <f t="shared" si="160"/>
        <v>2015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7"/>
        <v>0</v>
      </c>
      <c r="P2510" t="e">
        <f t="shared" si="158"/>
        <v>#DIV/0!</v>
      </c>
      <c r="Q2510" s="10" t="s">
        <v>8334</v>
      </c>
      <c r="R2510" t="s">
        <v>8351</v>
      </c>
      <c r="S2510" s="14">
        <f t="shared" si="159"/>
        <v>41835.951782407406</v>
      </c>
      <c r="T2510">
        <f t="shared" si="160"/>
        <v>2014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7"/>
        <v>1</v>
      </c>
      <c r="P2511">
        <f t="shared" si="158"/>
        <v>35.71</v>
      </c>
      <c r="Q2511" s="10" t="s">
        <v>8334</v>
      </c>
      <c r="R2511" t="s">
        <v>8351</v>
      </c>
      <c r="S2511" s="14">
        <f t="shared" si="159"/>
        <v>42058.809594907405</v>
      </c>
      <c r="T2511">
        <f t="shared" si="160"/>
        <v>2015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7"/>
        <v>0</v>
      </c>
      <c r="P2512">
        <f t="shared" si="158"/>
        <v>37.5</v>
      </c>
      <c r="Q2512" s="10" t="s">
        <v>8334</v>
      </c>
      <c r="R2512" t="s">
        <v>8351</v>
      </c>
      <c r="S2512" s="14">
        <f t="shared" si="159"/>
        <v>42078.997361111105</v>
      </c>
      <c r="T2512">
        <f t="shared" si="160"/>
        <v>2015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7"/>
        <v>0</v>
      </c>
      <c r="P2513" t="e">
        <f t="shared" si="158"/>
        <v>#DIV/0!</v>
      </c>
      <c r="Q2513" s="10" t="s">
        <v>8334</v>
      </c>
      <c r="R2513" t="s">
        <v>8351</v>
      </c>
      <c r="S2513" s="14">
        <f t="shared" si="159"/>
        <v>42371.446909722217</v>
      </c>
      <c r="T2513">
        <f t="shared" si="160"/>
        <v>2016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7"/>
        <v>0</v>
      </c>
      <c r="P2514" t="e">
        <f t="shared" si="158"/>
        <v>#DIV/0!</v>
      </c>
      <c r="Q2514" s="10" t="s">
        <v>8334</v>
      </c>
      <c r="R2514" t="s">
        <v>8351</v>
      </c>
      <c r="S2514" s="14">
        <f t="shared" si="159"/>
        <v>41971.876863425925</v>
      </c>
      <c r="T2514">
        <f t="shared" si="160"/>
        <v>2014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7"/>
        <v>0</v>
      </c>
      <c r="P2515" t="e">
        <f t="shared" si="158"/>
        <v>#DIV/0!</v>
      </c>
      <c r="Q2515" s="10" t="s">
        <v>8334</v>
      </c>
      <c r="R2515" t="s">
        <v>8351</v>
      </c>
      <c r="S2515" s="14">
        <f t="shared" si="159"/>
        <v>42732.00681712963</v>
      </c>
      <c r="T2515">
        <f t="shared" si="160"/>
        <v>2016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7"/>
        <v>2</v>
      </c>
      <c r="P2516">
        <f t="shared" si="158"/>
        <v>52.5</v>
      </c>
      <c r="Q2516" s="10" t="s">
        <v>8334</v>
      </c>
      <c r="R2516" t="s">
        <v>8351</v>
      </c>
      <c r="S2516" s="14">
        <f t="shared" si="159"/>
        <v>41854.389780092592</v>
      </c>
      <c r="T2516">
        <f t="shared" si="160"/>
        <v>2014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7"/>
        <v>19</v>
      </c>
      <c r="P2517">
        <f t="shared" si="158"/>
        <v>77.5</v>
      </c>
      <c r="Q2517" s="10" t="s">
        <v>8334</v>
      </c>
      <c r="R2517" t="s">
        <v>8351</v>
      </c>
      <c r="S2517" s="14">
        <f t="shared" si="159"/>
        <v>42027.839733796296</v>
      </c>
      <c r="T2517">
        <f t="shared" si="160"/>
        <v>2015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7"/>
        <v>0</v>
      </c>
      <c r="P2518" t="e">
        <f t="shared" si="158"/>
        <v>#DIV/0!</v>
      </c>
      <c r="Q2518" s="10" t="s">
        <v>8334</v>
      </c>
      <c r="R2518" t="s">
        <v>8351</v>
      </c>
      <c r="S2518" s="14">
        <f t="shared" si="159"/>
        <v>41942.653379629628</v>
      </c>
      <c r="T2518">
        <f t="shared" si="160"/>
        <v>2014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7"/>
        <v>10</v>
      </c>
      <c r="P2519">
        <f t="shared" si="158"/>
        <v>53.55</v>
      </c>
      <c r="Q2519" s="10" t="s">
        <v>8334</v>
      </c>
      <c r="R2519" t="s">
        <v>8351</v>
      </c>
      <c r="S2519" s="14">
        <f t="shared" si="159"/>
        <v>42052.802430555559</v>
      </c>
      <c r="T2519">
        <f t="shared" si="160"/>
        <v>2015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7"/>
        <v>0</v>
      </c>
      <c r="P2520" t="e">
        <f t="shared" si="158"/>
        <v>#DIV/0!</v>
      </c>
      <c r="Q2520" s="10" t="s">
        <v>8334</v>
      </c>
      <c r="R2520" t="s">
        <v>8351</v>
      </c>
      <c r="S2520" s="14">
        <f t="shared" si="159"/>
        <v>41926.680879629632</v>
      </c>
      <c r="T2520">
        <f t="shared" si="160"/>
        <v>2014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7"/>
        <v>0</v>
      </c>
      <c r="P2521">
        <f t="shared" si="158"/>
        <v>16.25</v>
      </c>
      <c r="Q2521" s="10" t="s">
        <v>8334</v>
      </c>
      <c r="R2521" t="s">
        <v>8351</v>
      </c>
      <c r="S2521" s="14">
        <f t="shared" si="159"/>
        <v>41809.155138888891</v>
      </c>
      <c r="T2521">
        <f t="shared" si="160"/>
        <v>2014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7"/>
        <v>0</v>
      </c>
      <c r="P2522" t="e">
        <f t="shared" si="158"/>
        <v>#DIV/0!</v>
      </c>
      <c r="Q2522" s="10" t="s">
        <v>8334</v>
      </c>
      <c r="R2522" t="s">
        <v>8351</v>
      </c>
      <c r="S2522" s="14">
        <f t="shared" si="159"/>
        <v>42612.600520833337</v>
      </c>
      <c r="T2522">
        <f t="shared" si="160"/>
        <v>2016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7"/>
        <v>109</v>
      </c>
      <c r="P2523">
        <f t="shared" si="158"/>
        <v>103.68</v>
      </c>
      <c r="Q2523" s="10" t="s">
        <v>8323</v>
      </c>
      <c r="R2523" t="s">
        <v>8352</v>
      </c>
      <c r="S2523" s="14">
        <f t="shared" si="159"/>
        <v>42269.967835648145</v>
      </c>
      <c r="T2523">
        <f t="shared" si="160"/>
        <v>2015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7"/>
        <v>100</v>
      </c>
      <c r="P2524">
        <f t="shared" si="158"/>
        <v>185.19</v>
      </c>
      <c r="Q2524" s="10" t="s">
        <v>8323</v>
      </c>
      <c r="R2524" t="s">
        <v>8352</v>
      </c>
      <c r="S2524" s="14">
        <f t="shared" si="159"/>
        <v>42460.573611111111</v>
      </c>
      <c r="T2524">
        <f t="shared" si="160"/>
        <v>2016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7"/>
        <v>156</v>
      </c>
      <c r="P2525">
        <f t="shared" si="158"/>
        <v>54.15</v>
      </c>
      <c r="Q2525" s="10" t="s">
        <v>8323</v>
      </c>
      <c r="R2525" t="s">
        <v>8352</v>
      </c>
      <c r="S2525" s="14">
        <f t="shared" si="159"/>
        <v>41930.975601851853</v>
      </c>
      <c r="T2525">
        <f t="shared" si="160"/>
        <v>2014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7"/>
        <v>102</v>
      </c>
      <c r="P2526">
        <f t="shared" si="158"/>
        <v>177.21</v>
      </c>
      <c r="Q2526" s="10" t="s">
        <v>8323</v>
      </c>
      <c r="R2526" t="s">
        <v>8352</v>
      </c>
      <c r="S2526" s="14">
        <f t="shared" si="159"/>
        <v>41961.807372685187</v>
      </c>
      <c r="T2526">
        <f t="shared" si="160"/>
        <v>2014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7"/>
        <v>100</v>
      </c>
      <c r="P2527">
        <f t="shared" si="158"/>
        <v>100.33</v>
      </c>
      <c r="Q2527" s="10" t="s">
        <v>8323</v>
      </c>
      <c r="R2527" t="s">
        <v>8352</v>
      </c>
      <c r="S2527" s="14">
        <f t="shared" si="159"/>
        <v>41058.844571759262</v>
      </c>
      <c r="T2527">
        <f t="shared" si="160"/>
        <v>2012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7"/>
        <v>113</v>
      </c>
      <c r="P2528">
        <f t="shared" si="158"/>
        <v>136.91</v>
      </c>
      <c r="Q2528" s="10" t="s">
        <v>8323</v>
      </c>
      <c r="R2528" t="s">
        <v>8352</v>
      </c>
      <c r="S2528" s="14">
        <f t="shared" si="159"/>
        <v>41953.091134259259</v>
      </c>
      <c r="T2528">
        <f t="shared" si="160"/>
        <v>2014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7"/>
        <v>102</v>
      </c>
      <c r="P2529">
        <f t="shared" si="158"/>
        <v>57.54</v>
      </c>
      <c r="Q2529" s="10" t="s">
        <v>8323</v>
      </c>
      <c r="R2529" t="s">
        <v>8352</v>
      </c>
      <c r="S2529" s="14">
        <f t="shared" si="159"/>
        <v>41546.75105324074</v>
      </c>
      <c r="T2529">
        <f t="shared" si="160"/>
        <v>2013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7"/>
        <v>107</v>
      </c>
      <c r="P2530">
        <f t="shared" si="158"/>
        <v>52.96</v>
      </c>
      <c r="Q2530" s="10" t="s">
        <v>8323</v>
      </c>
      <c r="R2530" t="s">
        <v>8352</v>
      </c>
      <c r="S2530" s="14">
        <f t="shared" si="159"/>
        <v>42217.834525462968</v>
      </c>
      <c r="T2530">
        <f t="shared" si="160"/>
        <v>2015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7"/>
        <v>104</v>
      </c>
      <c r="P2531">
        <f t="shared" si="158"/>
        <v>82.33</v>
      </c>
      <c r="Q2531" s="10" t="s">
        <v>8323</v>
      </c>
      <c r="R2531" t="s">
        <v>8352</v>
      </c>
      <c r="S2531" s="14">
        <f t="shared" si="159"/>
        <v>40948.080729166664</v>
      </c>
      <c r="T2531">
        <f t="shared" si="160"/>
        <v>2012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7"/>
        <v>100</v>
      </c>
      <c r="P2532">
        <f t="shared" si="158"/>
        <v>135.41999999999999</v>
      </c>
      <c r="Q2532" s="10" t="s">
        <v>8323</v>
      </c>
      <c r="R2532" t="s">
        <v>8352</v>
      </c>
      <c r="S2532" s="14">
        <f t="shared" si="159"/>
        <v>42081.864641203705</v>
      </c>
      <c r="T2532">
        <f t="shared" si="160"/>
        <v>2015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7"/>
        <v>100</v>
      </c>
      <c r="P2533">
        <f t="shared" si="158"/>
        <v>74.069999999999993</v>
      </c>
      <c r="Q2533" s="10" t="s">
        <v>8323</v>
      </c>
      <c r="R2533" t="s">
        <v>8352</v>
      </c>
      <c r="S2533" s="14">
        <f t="shared" si="159"/>
        <v>42208.680023148147</v>
      </c>
      <c r="T2533">
        <f t="shared" si="160"/>
        <v>2015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7"/>
        <v>126</v>
      </c>
      <c r="P2534">
        <f t="shared" si="158"/>
        <v>84.08</v>
      </c>
      <c r="Q2534" s="10" t="s">
        <v>8323</v>
      </c>
      <c r="R2534" t="s">
        <v>8352</v>
      </c>
      <c r="S2534" s="14">
        <f t="shared" si="159"/>
        <v>41107.849143518521</v>
      </c>
      <c r="T2534">
        <f t="shared" si="160"/>
        <v>2012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7"/>
        <v>111</v>
      </c>
      <c r="P2535">
        <f t="shared" si="158"/>
        <v>61.03</v>
      </c>
      <c r="Q2535" s="10" t="s">
        <v>8323</v>
      </c>
      <c r="R2535" t="s">
        <v>8352</v>
      </c>
      <c r="S2535" s="14">
        <f t="shared" si="159"/>
        <v>41304.751284722224</v>
      </c>
      <c r="T2535">
        <f t="shared" si="160"/>
        <v>2013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7"/>
        <v>105</v>
      </c>
      <c r="P2536">
        <f t="shared" si="158"/>
        <v>150</v>
      </c>
      <c r="Q2536" s="10" t="s">
        <v>8323</v>
      </c>
      <c r="R2536" t="s">
        <v>8352</v>
      </c>
      <c r="S2536" s="14">
        <f t="shared" si="159"/>
        <v>40127.700370370374</v>
      </c>
      <c r="T2536">
        <f t="shared" si="160"/>
        <v>2009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7"/>
        <v>104</v>
      </c>
      <c r="P2537">
        <f t="shared" si="158"/>
        <v>266.08999999999997</v>
      </c>
      <c r="Q2537" s="10" t="s">
        <v>8323</v>
      </c>
      <c r="R2537" t="s">
        <v>8352</v>
      </c>
      <c r="S2537" s="14">
        <f t="shared" si="159"/>
        <v>41943.791030092594</v>
      </c>
      <c r="T2537">
        <f t="shared" si="160"/>
        <v>2014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7"/>
        <v>116</v>
      </c>
      <c r="P2538">
        <f t="shared" si="158"/>
        <v>7.25</v>
      </c>
      <c r="Q2538" s="10" t="s">
        <v>8323</v>
      </c>
      <c r="R2538" t="s">
        <v>8352</v>
      </c>
      <c r="S2538" s="14">
        <f t="shared" si="159"/>
        <v>41464.106087962966</v>
      </c>
      <c r="T2538">
        <f t="shared" si="160"/>
        <v>2013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7"/>
        <v>110</v>
      </c>
      <c r="P2539">
        <f t="shared" si="158"/>
        <v>100</v>
      </c>
      <c r="Q2539" s="10" t="s">
        <v>8323</v>
      </c>
      <c r="R2539" t="s">
        <v>8352</v>
      </c>
      <c r="S2539" s="14">
        <f t="shared" si="159"/>
        <v>40696.648784722223</v>
      </c>
      <c r="T2539">
        <f t="shared" si="160"/>
        <v>2011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7"/>
        <v>113</v>
      </c>
      <c r="P2540">
        <f t="shared" si="158"/>
        <v>109.96</v>
      </c>
      <c r="Q2540" s="10" t="s">
        <v>8323</v>
      </c>
      <c r="R2540" t="s">
        <v>8352</v>
      </c>
      <c r="S2540" s="14">
        <f t="shared" si="159"/>
        <v>41298.509965277779</v>
      </c>
      <c r="T2540">
        <f t="shared" si="160"/>
        <v>2013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7"/>
        <v>100</v>
      </c>
      <c r="P2541">
        <f t="shared" si="158"/>
        <v>169.92</v>
      </c>
      <c r="Q2541" s="10" t="s">
        <v>8323</v>
      </c>
      <c r="R2541" t="s">
        <v>8352</v>
      </c>
      <c r="S2541" s="14">
        <f t="shared" si="159"/>
        <v>41977.902222222227</v>
      </c>
      <c r="T2541">
        <f t="shared" si="160"/>
        <v>2014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7"/>
        <v>103</v>
      </c>
      <c r="P2542">
        <f t="shared" si="158"/>
        <v>95.74</v>
      </c>
      <c r="Q2542" s="10" t="s">
        <v>8323</v>
      </c>
      <c r="R2542" t="s">
        <v>8352</v>
      </c>
      <c r="S2542" s="14">
        <f t="shared" si="159"/>
        <v>40785.675011574072</v>
      </c>
      <c r="T2542">
        <f t="shared" si="160"/>
        <v>2011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7"/>
        <v>107</v>
      </c>
      <c r="P2543">
        <f t="shared" si="158"/>
        <v>59.46</v>
      </c>
      <c r="Q2543" s="10" t="s">
        <v>8323</v>
      </c>
      <c r="R2543" t="s">
        <v>8352</v>
      </c>
      <c r="S2543" s="14">
        <f t="shared" si="159"/>
        <v>41483.449282407404</v>
      </c>
      <c r="T2543">
        <f t="shared" si="160"/>
        <v>2013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7"/>
        <v>104</v>
      </c>
      <c r="P2544">
        <f t="shared" si="158"/>
        <v>55.77</v>
      </c>
      <c r="Q2544" s="10" t="s">
        <v>8323</v>
      </c>
      <c r="R2544" t="s">
        <v>8352</v>
      </c>
      <c r="S2544" s="14">
        <f t="shared" si="159"/>
        <v>41509.426585648151</v>
      </c>
      <c r="T2544">
        <f t="shared" si="160"/>
        <v>2013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7"/>
        <v>156</v>
      </c>
      <c r="P2545">
        <f t="shared" si="158"/>
        <v>30.08</v>
      </c>
      <c r="Q2545" s="10" t="s">
        <v>8323</v>
      </c>
      <c r="R2545" t="s">
        <v>8352</v>
      </c>
      <c r="S2545" s="14">
        <f t="shared" si="159"/>
        <v>40514.107615740737</v>
      </c>
      <c r="T2545">
        <f t="shared" si="160"/>
        <v>2010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7"/>
        <v>101</v>
      </c>
      <c r="P2546">
        <f t="shared" si="158"/>
        <v>88.44</v>
      </c>
      <c r="Q2546" s="10" t="s">
        <v>8323</v>
      </c>
      <c r="R2546" t="s">
        <v>8352</v>
      </c>
      <c r="S2546" s="14">
        <f t="shared" si="159"/>
        <v>41068.520474537036</v>
      </c>
      <c r="T2546">
        <f t="shared" si="160"/>
        <v>2012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7"/>
        <v>195</v>
      </c>
      <c r="P2547">
        <f t="shared" si="158"/>
        <v>64.03</v>
      </c>
      <c r="Q2547" s="10" t="s">
        <v>8323</v>
      </c>
      <c r="R2547" t="s">
        <v>8352</v>
      </c>
      <c r="S2547" s="14">
        <f t="shared" si="159"/>
        <v>42027.13817129629</v>
      </c>
      <c r="T2547">
        <f t="shared" si="160"/>
        <v>2015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7"/>
        <v>112</v>
      </c>
      <c r="P2548">
        <f t="shared" si="158"/>
        <v>60.15</v>
      </c>
      <c r="Q2548" s="10" t="s">
        <v>8323</v>
      </c>
      <c r="R2548" t="s">
        <v>8352</v>
      </c>
      <c r="S2548" s="14">
        <f t="shared" si="159"/>
        <v>41524.858553240738</v>
      </c>
      <c r="T2548">
        <f t="shared" si="160"/>
        <v>2013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7"/>
        <v>120</v>
      </c>
      <c r="P2549">
        <f t="shared" si="158"/>
        <v>49.19</v>
      </c>
      <c r="Q2549" s="10" t="s">
        <v>8323</v>
      </c>
      <c r="R2549" t="s">
        <v>8352</v>
      </c>
      <c r="S2549" s="14">
        <f t="shared" si="159"/>
        <v>40973.773182870369</v>
      </c>
      <c r="T2549">
        <f t="shared" si="160"/>
        <v>2012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7"/>
        <v>102</v>
      </c>
      <c r="P2550">
        <f t="shared" si="158"/>
        <v>165.16</v>
      </c>
      <c r="Q2550" s="10" t="s">
        <v>8323</v>
      </c>
      <c r="R2550" t="s">
        <v>8352</v>
      </c>
      <c r="S2550" s="14">
        <f t="shared" si="159"/>
        <v>42618.625428240746</v>
      </c>
      <c r="T2550">
        <f t="shared" si="160"/>
        <v>2016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7"/>
        <v>103</v>
      </c>
      <c r="P2551">
        <f t="shared" si="158"/>
        <v>43.62</v>
      </c>
      <c r="Q2551" s="10" t="s">
        <v>8323</v>
      </c>
      <c r="R2551" t="s">
        <v>8352</v>
      </c>
      <c r="S2551" s="14">
        <f t="shared" si="159"/>
        <v>41390.757754629631</v>
      </c>
      <c r="T2551">
        <f t="shared" si="160"/>
        <v>2013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7"/>
        <v>101</v>
      </c>
      <c r="P2552">
        <f t="shared" si="158"/>
        <v>43.7</v>
      </c>
      <c r="Q2552" s="10" t="s">
        <v>8323</v>
      </c>
      <c r="R2552" t="s">
        <v>8352</v>
      </c>
      <c r="S2552" s="14">
        <f t="shared" si="159"/>
        <v>42228.634328703702</v>
      </c>
      <c r="T2552">
        <f t="shared" si="160"/>
        <v>2015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7"/>
        <v>103</v>
      </c>
      <c r="P2553">
        <f t="shared" si="158"/>
        <v>67.42</v>
      </c>
      <c r="Q2553" s="10" t="s">
        <v>8323</v>
      </c>
      <c r="R2553" t="s">
        <v>8352</v>
      </c>
      <c r="S2553" s="14">
        <f t="shared" si="159"/>
        <v>40961.252141203702</v>
      </c>
      <c r="T2553">
        <f t="shared" si="160"/>
        <v>2012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7"/>
        <v>107</v>
      </c>
      <c r="P2554">
        <f t="shared" si="158"/>
        <v>177.5</v>
      </c>
      <c r="Q2554" s="10" t="s">
        <v>8323</v>
      </c>
      <c r="R2554" t="s">
        <v>8352</v>
      </c>
      <c r="S2554" s="14">
        <f t="shared" si="159"/>
        <v>42769.809965277775</v>
      </c>
      <c r="T2554">
        <f t="shared" si="160"/>
        <v>2017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7"/>
        <v>156</v>
      </c>
      <c r="P2555">
        <f t="shared" si="158"/>
        <v>38.880000000000003</v>
      </c>
      <c r="Q2555" s="10" t="s">
        <v>8323</v>
      </c>
      <c r="R2555" t="s">
        <v>8352</v>
      </c>
      <c r="S2555" s="14">
        <f t="shared" si="159"/>
        <v>41113.199155092596</v>
      </c>
      <c r="T2555">
        <f t="shared" si="160"/>
        <v>2012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7"/>
        <v>123</v>
      </c>
      <c r="P2556">
        <f t="shared" si="158"/>
        <v>54.99</v>
      </c>
      <c r="Q2556" s="10" t="s">
        <v>8323</v>
      </c>
      <c r="R2556" t="s">
        <v>8352</v>
      </c>
      <c r="S2556" s="14">
        <f t="shared" si="159"/>
        <v>42125.078275462962</v>
      </c>
      <c r="T2556">
        <f t="shared" si="160"/>
        <v>2015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7"/>
        <v>107</v>
      </c>
      <c r="P2557">
        <f t="shared" si="158"/>
        <v>61.34</v>
      </c>
      <c r="Q2557" s="10" t="s">
        <v>8323</v>
      </c>
      <c r="R2557" t="s">
        <v>8352</v>
      </c>
      <c r="S2557" s="14">
        <f t="shared" si="159"/>
        <v>41026.655011574076</v>
      </c>
      <c r="T2557">
        <f t="shared" si="160"/>
        <v>2012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7"/>
        <v>106</v>
      </c>
      <c r="P2558">
        <f t="shared" si="158"/>
        <v>23.12</v>
      </c>
      <c r="Q2558" s="10" t="s">
        <v>8323</v>
      </c>
      <c r="R2558" t="s">
        <v>8352</v>
      </c>
      <c r="S2558" s="14">
        <f t="shared" si="159"/>
        <v>41222.991400462961</v>
      </c>
      <c r="T2558">
        <f t="shared" si="160"/>
        <v>2012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7"/>
        <v>118</v>
      </c>
      <c r="P2559">
        <f t="shared" si="158"/>
        <v>29.61</v>
      </c>
      <c r="Q2559" s="10" t="s">
        <v>8323</v>
      </c>
      <c r="R2559" t="s">
        <v>8352</v>
      </c>
      <c r="S2559" s="14">
        <f t="shared" si="159"/>
        <v>41744.745208333334</v>
      </c>
      <c r="T2559">
        <f t="shared" si="160"/>
        <v>2014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ref="O2560:O2623" si="161">ROUND(E2560/D2560*100,0)</f>
        <v>109</v>
      </c>
      <c r="P2560">
        <f t="shared" si="158"/>
        <v>75.61</v>
      </c>
      <c r="Q2560" s="10" t="s">
        <v>8323</v>
      </c>
      <c r="R2560" t="s">
        <v>8352</v>
      </c>
      <c r="S2560" s="14">
        <f t="shared" si="159"/>
        <v>42093.860023148154</v>
      </c>
      <c r="T2560">
        <f t="shared" si="160"/>
        <v>2015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61"/>
        <v>111</v>
      </c>
      <c r="P2561">
        <f t="shared" si="158"/>
        <v>35.6</v>
      </c>
      <c r="Q2561" s="10" t="s">
        <v>8323</v>
      </c>
      <c r="R2561" t="s">
        <v>8352</v>
      </c>
      <c r="S2561" s="14">
        <f t="shared" si="159"/>
        <v>40829.873657407406</v>
      </c>
      <c r="T2561">
        <f t="shared" si="160"/>
        <v>2011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61"/>
        <v>100</v>
      </c>
      <c r="P2562">
        <f t="shared" si="158"/>
        <v>143</v>
      </c>
      <c r="Q2562" s="10" t="s">
        <v>8323</v>
      </c>
      <c r="R2562" t="s">
        <v>8352</v>
      </c>
      <c r="S2562" s="14">
        <f t="shared" si="159"/>
        <v>42039.951087962967</v>
      </c>
      <c r="T2562">
        <f t="shared" si="160"/>
        <v>2015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1"/>
        <v>0</v>
      </c>
      <c r="P2563" t="e">
        <f t="shared" ref="P2563:P2626" si="162">ROUND(E2563/L2563,2)</f>
        <v>#DIV/0!</v>
      </c>
      <c r="Q2563" s="10" t="s">
        <v>8334</v>
      </c>
      <c r="R2563" t="s">
        <v>8335</v>
      </c>
      <c r="S2563" s="14">
        <f t="shared" ref="S2563:S2626" si="163">(((J2563/60)/60)/24)+DATE(1970,1,1)</f>
        <v>42260.528807870374</v>
      </c>
      <c r="T2563">
        <f t="shared" ref="T2563:T2626" si="164">YEAR(S2563)</f>
        <v>2015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1"/>
        <v>1</v>
      </c>
      <c r="P2564">
        <f t="shared" si="162"/>
        <v>25</v>
      </c>
      <c r="Q2564" s="10" t="s">
        <v>8334</v>
      </c>
      <c r="R2564" t="s">
        <v>8335</v>
      </c>
      <c r="S2564" s="14">
        <f t="shared" si="163"/>
        <v>42594.524756944447</v>
      </c>
      <c r="T2564">
        <f t="shared" si="164"/>
        <v>2016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1"/>
        <v>0</v>
      </c>
      <c r="P2565" t="e">
        <f t="shared" si="162"/>
        <v>#DIV/0!</v>
      </c>
      <c r="Q2565" s="10" t="s">
        <v>8334</v>
      </c>
      <c r="R2565" t="s">
        <v>8335</v>
      </c>
      <c r="S2565" s="14">
        <f t="shared" si="163"/>
        <v>42155.139479166668</v>
      </c>
      <c r="T2565">
        <f t="shared" si="164"/>
        <v>2015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1"/>
        <v>0</v>
      </c>
      <c r="P2566" t="e">
        <f t="shared" si="162"/>
        <v>#DIV/0!</v>
      </c>
      <c r="Q2566" s="10" t="s">
        <v>8334</v>
      </c>
      <c r="R2566" t="s">
        <v>8335</v>
      </c>
      <c r="S2566" s="14">
        <f t="shared" si="163"/>
        <v>41822.040497685186</v>
      </c>
      <c r="T2566">
        <f t="shared" si="164"/>
        <v>2014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1"/>
        <v>1</v>
      </c>
      <c r="P2567">
        <f t="shared" si="162"/>
        <v>100</v>
      </c>
      <c r="Q2567" s="10" t="s">
        <v>8334</v>
      </c>
      <c r="R2567" t="s">
        <v>8335</v>
      </c>
      <c r="S2567" s="14">
        <f t="shared" si="163"/>
        <v>42440.650335648148</v>
      </c>
      <c r="T2567">
        <f t="shared" si="164"/>
        <v>2016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1"/>
        <v>0</v>
      </c>
      <c r="P2568" t="e">
        <f t="shared" si="162"/>
        <v>#DIV/0!</v>
      </c>
      <c r="Q2568" s="10" t="s">
        <v>8334</v>
      </c>
      <c r="R2568" t="s">
        <v>8335</v>
      </c>
      <c r="S2568" s="14">
        <f t="shared" si="163"/>
        <v>41842.980879629627</v>
      </c>
      <c r="T2568">
        <f t="shared" si="164"/>
        <v>2014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1"/>
        <v>0</v>
      </c>
      <c r="P2569">
        <f t="shared" si="162"/>
        <v>60</v>
      </c>
      <c r="Q2569" s="10" t="s">
        <v>8334</v>
      </c>
      <c r="R2569" t="s">
        <v>8335</v>
      </c>
      <c r="S2569" s="14">
        <f t="shared" si="163"/>
        <v>42087.878912037035</v>
      </c>
      <c r="T2569">
        <f t="shared" si="164"/>
        <v>2015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1"/>
        <v>1</v>
      </c>
      <c r="P2570">
        <f t="shared" si="162"/>
        <v>50</v>
      </c>
      <c r="Q2570" s="10" t="s">
        <v>8334</v>
      </c>
      <c r="R2570" t="s">
        <v>8335</v>
      </c>
      <c r="S2570" s="14">
        <f t="shared" si="163"/>
        <v>42584.666597222225</v>
      </c>
      <c r="T2570">
        <f t="shared" si="164"/>
        <v>2016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1"/>
        <v>2</v>
      </c>
      <c r="P2571">
        <f t="shared" si="162"/>
        <v>72.5</v>
      </c>
      <c r="Q2571" s="10" t="s">
        <v>8334</v>
      </c>
      <c r="R2571" t="s">
        <v>8335</v>
      </c>
      <c r="S2571" s="14">
        <f t="shared" si="163"/>
        <v>42234.105462962965</v>
      </c>
      <c r="T2571">
        <f t="shared" si="164"/>
        <v>2015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1"/>
        <v>1</v>
      </c>
      <c r="P2572">
        <f t="shared" si="162"/>
        <v>29.5</v>
      </c>
      <c r="Q2572" s="10" t="s">
        <v>8334</v>
      </c>
      <c r="R2572" t="s">
        <v>8335</v>
      </c>
      <c r="S2572" s="14">
        <f t="shared" si="163"/>
        <v>42744.903182870374</v>
      </c>
      <c r="T2572">
        <f t="shared" si="164"/>
        <v>2017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1"/>
        <v>0</v>
      </c>
      <c r="P2573">
        <f t="shared" si="162"/>
        <v>62.5</v>
      </c>
      <c r="Q2573" s="10" t="s">
        <v>8334</v>
      </c>
      <c r="R2573" t="s">
        <v>8335</v>
      </c>
      <c r="S2573" s="14">
        <f t="shared" si="163"/>
        <v>42449.341678240744</v>
      </c>
      <c r="T2573">
        <f t="shared" si="164"/>
        <v>2016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1"/>
        <v>0</v>
      </c>
      <c r="P2574" t="e">
        <f t="shared" si="162"/>
        <v>#DIV/0!</v>
      </c>
      <c r="Q2574" s="10" t="s">
        <v>8334</v>
      </c>
      <c r="R2574" t="s">
        <v>8335</v>
      </c>
      <c r="S2574" s="14">
        <f t="shared" si="163"/>
        <v>42077.119409722218</v>
      </c>
      <c r="T2574">
        <f t="shared" si="164"/>
        <v>2015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1"/>
        <v>0</v>
      </c>
      <c r="P2575" t="e">
        <f t="shared" si="162"/>
        <v>#DIV/0!</v>
      </c>
      <c r="Q2575" s="10" t="s">
        <v>8334</v>
      </c>
      <c r="R2575" t="s">
        <v>8335</v>
      </c>
      <c r="S2575" s="14">
        <f t="shared" si="163"/>
        <v>41829.592002314814</v>
      </c>
      <c r="T2575">
        <f t="shared" si="164"/>
        <v>2014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1"/>
        <v>0</v>
      </c>
      <c r="P2576" t="e">
        <f t="shared" si="162"/>
        <v>#DIV/0!</v>
      </c>
      <c r="Q2576" s="10" t="s">
        <v>8334</v>
      </c>
      <c r="R2576" t="s">
        <v>8335</v>
      </c>
      <c r="S2576" s="14">
        <f t="shared" si="163"/>
        <v>42487.825752314813</v>
      </c>
      <c r="T2576">
        <f t="shared" si="164"/>
        <v>2016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1"/>
        <v>0</v>
      </c>
      <c r="P2577" t="e">
        <f t="shared" si="162"/>
        <v>#DIV/0!</v>
      </c>
      <c r="Q2577" s="10" t="s">
        <v>8334</v>
      </c>
      <c r="R2577" t="s">
        <v>8335</v>
      </c>
      <c r="S2577" s="14">
        <f t="shared" si="163"/>
        <v>41986.108726851846</v>
      </c>
      <c r="T2577">
        <f t="shared" si="164"/>
        <v>2014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1"/>
        <v>0</v>
      </c>
      <c r="P2578" t="e">
        <f t="shared" si="162"/>
        <v>#DIV/0!</v>
      </c>
      <c r="Q2578" s="10" t="s">
        <v>8334</v>
      </c>
      <c r="R2578" t="s">
        <v>8335</v>
      </c>
      <c r="S2578" s="14">
        <f t="shared" si="163"/>
        <v>42060.00980324074</v>
      </c>
      <c r="T2578">
        <f t="shared" si="164"/>
        <v>2015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1"/>
        <v>0</v>
      </c>
      <c r="P2579" t="e">
        <f t="shared" si="162"/>
        <v>#DIV/0!</v>
      </c>
      <c r="Q2579" s="10" t="s">
        <v>8334</v>
      </c>
      <c r="R2579" t="s">
        <v>8335</v>
      </c>
      <c r="S2579" s="14">
        <f t="shared" si="163"/>
        <v>41830.820567129631</v>
      </c>
      <c r="T2579">
        <f t="shared" si="164"/>
        <v>2014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1"/>
        <v>0</v>
      </c>
      <c r="P2580" t="e">
        <f t="shared" si="162"/>
        <v>#DIV/0!</v>
      </c>
      <c r="Q2580" s="10" t="s">
        <v>8334</v>
      </c>
      <c r="R2580" t="s">
        <v>8335</v>
      </c>
      <c r="S2580" s="14">
        <f t="shared" si="163"/>
        <v>42238.022905092599</v>
      </c>
      <c r="T2580">
        <f t="shared" si="164"/>
        <v>2015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1"/>
        <v>0</v>
      </c>
      <c r="P2581">
        <f t="shared" si="162"/>
        <v>23.08</v>
      </c>
      <c r="Q2581" s="10" t="s">
        <v>8334</v>
      </c>
      <c r="R2581" t="s">
        <v>8335</v>
      </c>
      <c r="S2581" s="14">
        <f t="shared" si="163"/>
        <v>41837.829895833333</v>
      </c>
      <c r="T2581">
        <f t="shared" si="164"/>
        <v>2014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1"/>
        <v>1</v>
      </c>
      <c r="P2582">
        <f t="shared" si="162"/>
        <v>25.5</v>
      </c>
      <c r="Q2582" s="10" t="s">
        <v>8334</v>
      </c>
      <c r="R2582" t="s">
        <v>8335</v>
      </c>
      <c r="S2582" s="14">
        <f t="shared" si="163"/>
        <v>42110.326423611114</v>
      </c>
      <c r="T2582">
        <f t="shared" si="164"/>
        <v>2015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1"/>
        <v>11</v>
      </c>
      <c r="P2583">
        <f t="shared" si="162"/>
        <v>48.18</v>
      </c>
      <c r="Q2583" s="10" t="s">
        <v>8334</v>
      </c>
      <c r="R2583" t="s">
        <v>8335</v>
      </c>
      <c r="S2583" s="14">
        <f t="shared" si="163"/>
        <v>42294.628449074073</v>
      </c>
      <c r="T2583">
        <f t="shared" si="164"/>
        <v>2015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1"/>
        <v>0</v>
      </c>
      <c r="P2584">
        <f t="shared" si="162"/>
        <v>1</v>
      </c>
      <c r="Q2584" s="10" t="s">
        <v>8334</v>
      </c>
      <c r="R2584" t="s">
        <v>8335</v>
      </c>
      <c r="S2584" s="14">
        <f t="shared" si="163"/>
        <v>42642.988819444443</v>
      </c>
      <c r="T2584">
        <f t="shared" si="164"/>
        <v>2016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1"/>
        <v>1</v>
      </c>
      <c r="P2585">
        <f t="shared" si="162"/>
        <v>1</v>
      </c>
      <c r="Q2585" s="10" t="s">
        <v>8334</v>
      </c>
      <c r="R2585" t="s">
        <v>8335</v>
      </c>
      <c r="S2585" s="14">
        <f t="shared" si="163"/>
        <v>42019.76944444445</v>
      </c>
      <c r="T2585">
        <f t="shared" si="164"/>
        <v>2015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1"/>
        <v>0</v>
      </c>
      <c r="P2586" t="e">
        <f t="shared" si="162"/>
        <v>#DIV/0!</v>
      </c>
      <c r="Q2586" s="10" t="s">
        <v>8334</v>
      </c>
      <c r="R2586" t="s">
        <v>8335</v>
      </c>
      <c r="S2586" s="14">
        <f t="shared" si="163"/>
        <v>42140.173252314817</v>
      </c>
      <c r="T2586">
        <f t="shared" si="164"/>
        <v>2015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1"/>
        <v>0</v>
      </c>
      <c r="P2587">
        <f t="shared" si="162"/>
        <v>50</v>
      </c>
      <c r="Q2587" s="10" t="s">
        <v>8334</v>
      </c>
      <c r="R2587" t="s">
        <v>8335</v>
      </c>
      <c r="S2587" s="14">
        <f t="shared" si="163"/>
        <v>41795.963333333333</v>
      </c>
      <c r="T2587">
        <f t="shared" si="164"/>
        <v>2014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1"/>
        <v>0</v>
      </c>
      <c r="P2588">
        <f t="shared" si="162"/>
        <v>5</v>
      </c>
      <c r="Q2588" s="10" t="s">
        <v>8334</v>
      </c>
      <c r="R2588" t="s">
        <v>8335</v>
      </c>
      <c r="S2588" s="14">
        <f t="shared" si="163"/>
        <v>42333.330277777779</v>
      </c>
      <c r="T2588">
        <f t="shared" si="164"/>
        <v>2015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1"/>
        <v>2</v>
      </c>
      <c r="P2589">
        <f t="shared" si="162"/>
        <v>202.83</v>
      </c>
      <c r="Q2589" s="10" t="s">
        <v>8334</v>
      </c>
      <c r="R2589" t="s">
        <v>8335</v>
      </c>
      <c r="S2589" s="14">
        <f t="shared" si="163"/>
        <v>42338.675381944442</v>
      </c>
      <c r="T2589">
        <f t="shared" si="164"/>
        <v>2015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1"/>
        <v>4</v>
      </c>
      <c r="P2590">
        <f t="shared" si="162"/>
        <v>29.13</v>
      </c>
      <c r="Q2590" s="10" t="s">
        <v>8334</v>
      </c>
      <c r="R2590" t="s">
        <v>8335</v>
      </c>
      <c r="S2590" s="14">
        <f t="shared" si="163"/>
        <v>42042.676226851851</v>
      </c>
      <c r="T2590">
        <f t="shared" si="164"/>
        <v>2015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1"/>
        <v>0</v>
      </c>
      <c r="P2591">
        <f t="shared" si="162"/>
        <v>5</v>
      </c>
      <c r="Q2591" s="10" t="s">
        <v>8334</v>
      </c>
      <c r="R2591" t="s">
        <v>8335</v>
      </c>
      <c r="S2591" s="14">
        <f t="shared" si="163"/>
        <v>42422.536192129628</v>
      </c>
      <c r="T2591">
        <f t="shared" si="164"/>
        <v>2016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1"/>
        <v>0</v>
      </c>
      <c r="P2592" t="e">
        <f t="shared" si="162"/>
        <v>#DIV/0!</v>
      </c>
      <c r="Q2592" s="10" t="s">
        <v>8334</v>
      </c>
      <c r="R2592" t="s">
        <v>8335</v>
      </c>
      <c r="S2592" s="14">
        <f t="shared" si="163"/>
        <v>42388.589085648149</v>
      </c>
      <c r="T2592">
        <f t="shared" si="164"/>
        <v>2016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1"/>
        <v>2</v>
      </c>
      <c r="P2593">
        <f t="shared" si="162"/>
        <v>13</v>
      </c>
      <c r="Q2593" s="10" t="s">
        <v>8334</v>
      </c>
      <c r="R2593" t="s">
        <v>8335</v>
      </c>
      <c r="S2593" s="14">
        <f t="shared" si="163"/>
        <v>42382.906527777777</v>
      </c>
      <c r="T2593">
        <f t="shared" si="164"/>
        <v>2016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1"/>
        <v>0</v>
      </c>
      <c r="P2594">
        <f t="shared" si="162"/>
        <v>50</v>
      </c>
      <c r="Q2594" s="10" t="s">
        <v>8334</v>
      </c>
      <c r="R2594" t="s">
        <v>8335</v>
      </c>
      <c r="S2594" s="14">
        <f t="shared" si="163"/>
        <v>41887.801168981481</v>
      </c>
      <c r="T2594">
        <f t="shared" si="164"/>
        <v>2014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1"/>
        <v>0</v>
      </c>
      <c r="P2595" t="e">
        <f t="shared" si="162"/>
        <v>#DIV/0!</v>
      </c>
      <c r="Q2595" s="10" t="s">
        <v>8334</v>
      </c>
      <c r="R2595" t="s">
        <v>8335</v>
      </c>
      <c r="S2595" s="14">
        <f t="shared" si="163"/>
        <v>42089.84520833334</v>
      </c>
      <c r="T2595">
        <f t="shared" si="164"/>
        <v>2015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1"/>
        <v>0</v>
      </c>
      <c r="P2596">
        <f t="shared" si="162"/>
        <v>1</v>
      </c>
      <c r="Q2596" s="10" t="s">
        <v>8334</v>
      </c>
      <c r="R2596" t="s">
        <v>8335</v>
      </c>
      <c r="S2596" s="14">
        <f t="shared" si="163"/>
        <v>41828.967916666668</v>
      </c>
      <c r="T2596">
        <f t="shared" si="164"/>
        <v>2014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1"/>
        <v>12</v>
      </c>
      <c r="P2597">
        <f t="shared" si="162"/>
        <v>96.05</v>
      </c>
      <c r="Q2597" s="10" t="s">
        <v>8334</v>
      </c>
      <c r="R2597" t="s">
        <v>8335</v>
      </c>
      <c r="S2597" s="14">
        <f t="shared" si="163"/>
        <v>42760.244212962964</v>
      </c>
      <c r="T2597">
        <f t="shared" si="164"/>
        <v>2017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1"/>
        <v>24</v>
      </c>
      <c r="P2598">
        <f t="shared" si="162"/>
        <v>305.77999999999997</v>
      </c>
      <c r="Q2598" s="10" t="s">
        <v>8334</v>
      </c>
      <c r="R2598" t="s">
        <v>8335</v>
      </c>
      <c r="S2598" s="14">
        <f t="shared" si="163"/>
        <v>41828.664456018516</v>
      </c>
      <c r="T2598">
        <f t="shared" si="164"/>
        <v>2014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1"/>
        <v>6</v>
      </c>
      <c r="P2599">
        <f t="shared" si="162"/>
        <v>12.14</v>
      </c>
      <c r="Q2599" s="10" t="s">
        <v>8334</v>
      </c>
      <c r="R2599" t="s">
        <v>8335</v>
      </c>
      <c r="S2599" s="14">
        <f t="shared" si="163"/>
        <v>42510.341631944444</v>
      </c>
      <c r="T2599">
        <f t="shared" si="164"/>
        <v>2016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1"/>
        <v>39</v>
      </c>
      <c r="P2600">
        <f t="shared" si="162"/>
        <v>83.57</v>
      </c>
      <c r="Q2600" s="10" t="s">
        <v>8334</v>
      </c>
      <c r="R2600" t="s">
        <v>8335</v>
      </c>
      <c r="S2600" s="14">
        <f t="shared" si="163"/>
        <v>42240.840289351851</v>
      </c>
      <c r="T2600">
        <f t="shared" si="164"/>
        <v>2015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1"/>
        <v>1</v>
      </c>
      <c r="P2601">
        <f t="shared" si="162"/>
        <v>18</v>
      </c>
      <c r="Q2601" s="10" t="s">
        <v>8334</v>
      </c>
      <c r="R2601" t="s">
        <v>8335</v>
      </c>
      <c r="S2601" s="14">
        <f t="shared" si="163"/>
        <v>41809.754016203704</v>
      </c>
      <c r="T2601">
        <f t="shared" si="164"/>
        <v>2014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1"/>
        <v>7</v>
      </c>
      <c r="P2602">
        <f t="shared" si="162"/>
        <v>115.53</v>
      </c>
      <c r="Q2602" s="10" t="s">
        <v>8334</v>
      </c>
      <c r="R2602" t="s">
        <v>8335</v>
      </c>
      <c r="S2602" s="14">
        <f t="shared" si="163"/>
        <v>42394.900462962964</v>
      </c>
      <c r="T2602">
        <f t="shared" si="164"/>
        <v>2016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1"/>
        <v>661</v>
      </c>
      <c r="P2603">
        <f t="shared" si="162"/>
        <v>21.9</v>
      </c>
      <c r="Q2603" s="10" t="s">
        <v>8317</v>
      </c>
      <c r="R2603" t="s">
        <v>8353</v>
      </c>
      <c r="S2603" s="14">
        <f t="shared" si="163"/>
        <v>41150.902187499996</v>
      </c>
      <c r="T2603">
        <f t="shared" si="164"/>
        <v>2012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1"/>
        <v>326</v>
      </c>
      <c r="P2604">
        <f t="shared" si="162"/>
        <v>80.02</v>
      </c>
      <c r="Q2604" s="10" t="s">
        <v>8317</v>
      </c>
      <c r="R2604" t="s">
        <v>8353</v>
      </c>
      <c r="S2604" s="14">
        <f t="shared" si="163"/>
        <v>41915.747314814813</v>
      </c>
      <c r="T2604">
        <f t="shared" si="164"/>
        <v>2014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1"/>
        <v>101</v>
      </c>
      <c r="P2605">
        <f t="shared" si="162"/>
        <v>35.520000000000003</v>
      </c>
      <c r="Q2605" s="10" t="s">
        <v>8317</v>
      </c>
      <c r="R2605" t="s">
        <v>8353</v>
      </c>
      <c r="S2605" s="14">
        <f t="shared" si="163"/>
        <v>41617.912662037037</v>
      </c>
      <c r="T2605">
        <f t="shared" si="164"/>
        <v>2013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1"/>
        <v>104</v>
      </c>
      <c r="P2606">
        <f t="shared" si="162"/>
        <v>64.930000000000007</v>
      </c>
      <c r="Q2606" s="10" t="s">
        <v>8317</v>
      </c>
      <c r="R2606" t="s">
        <v>8353</v>
      </c>
      <c r="S2606" s="14">
        <f t="shared" si="163"/>
        <v>40998.051192129627</v>
      </c>
      <c r="T2606">
        <f t="shared" si="164"/>
        <v>2012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1"/>
        <v>107</v>
      </c>
      <c r="P2607">
        <f t="shared" si="162"/>
        <v>60.97</v>
      </c>
      <c r="Q2607" s="10" t="s">
        <v>8317</v>
      </c>
      <c r="R2607" t="s">
        <v>8353</v>
      </c>
      <c r="S2607" s="14">
        <f t="shared" si="163"/>
        <v>42508.541550925926</v>
      </c>
      <c r="T2607">
        <f t="shared" si="164"/>
        <v>2016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1"/>
        <v>110</v>
      </c>
      <c r="P2608">
        <f t="shared" si="162"/>
        <v>31.44</v>
      </c>
      <c r="Q2608" s="10" t="s">
        <v>8317</v>
      </c>
      <c r="R2608" t="s">
        <v>8353</v>
      </c>
      <c r="S2608" s="14">
        <f t="shared" si="163"/>
        <v>41726.712754629632</v>
      </c>
      <c r="T2608">
        <f t="shared" si="164"/>
        <v>2014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1"/>
        <v>408</v>
      </c>
      <c r="P2609">
        <f t="shared" si="162"/>
        <v>81.95</v>
      </c>
      <c r="Q2609" s="10" t="s">
        <v>8317</v>
      </c>
      <c r="R2609" t="s">
        <v>8353</v>
      </c>
      <c r="S2609" s="14">
        <f t="shared" si="163"/>
        <v>42184.874675925923</v>
      </c>
      <c r="T2609">
        <f t="shared" si="164"/>
        <v>2015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1"/>
        <v>224</v>
      </c>
      <c r="P2610">
        <f t="shared" si="162"/>
        <v>58.93</v>
      </c>
      <c r="Q2610" s="10" t="s">
        <v>8317</v>
      </c>
      <c r="R2610" t="s">
        <v>8353</v>
      </c>
      <c r="S2610" s="14">
        <f t="shared" si="163"/>
        <v>42767.801712962959</v>
      </c>
      <c r="T2610">
        <f t="shared" si="164"/>
        <v>2017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1"/>
        <v>304</v>
      </c>
      <c r="P2611">
        <f t="shared" si="162"/>
        <v>157.29</v>
      </c>
      <c r="Q2611" s="10" t="s">
        <v>8317</v>
      </c>
      <c r="R2611" t="s">
        <v>8353</v>
      </c>
      <c r="S2611" s="14">
        <f t="shared" si="163"/>
        <v>41075.237858796296</v>
      </c>
      <c r="T2611">
        <f t="shared" si="164"/>
        <v>2012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1"/>
        <v>141</v>
      </c>
      <c r="P2612">
        <f t="shared" si="162"/>
        <v>55.76</v>
      </c>
      <c r="Q2612" s="10" t="s">
        <v>8317</v>
      </c>
      <c r="R2612" t="s">
        <v>8353</v>
      </c>
      <c r="S2612" s="14">
        <f t="shared" si="163"/>
        <v>42564.881076388891</v>
      </c>
      <c r="T2612">
        <f t="shared" si="164"/>
        <v>2016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1"/>
        <v>2791</v>
      </c>
      <c r="P2613">
        <f t="shared" si="162"/>
        <v>83.8</v>
      </c>
      <c r="Q2613" s="10" t="s">
        <v>8317</v>
      </c>
      <c r="R2613" t="s">
        <v>8353</v>
      </c>
      <c r="S2613" s="14">
        <f t="shared" si="163"/>
        <v>42704.335810185185</v>
      </c>
      <c r="T2613">
        <f t="shared" si="164"/>
        <v>2016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1"/>
        <v>172</v>
      </c>
      <c r="P2614">
        <f t="shared" si="162"/>
        <v>58.42</v>
      </c>
      <c r="Q2614" s="10" t="s">
        <v>8317</v>
      </c>
      <c r="R2614" t="s">
        <v>8353</v>
      </c>
      <c r="S2614" s="14">
        <f t="shared" si="163"/>
        <v>41982.143171296295</v>
      </c>
      <c r="T2614">
        <f t="shared" si="164"/>
        <v>2014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1"/>
        <v>101</v>
      </c>
      <c r="P2615">
        <f t="shared" si="162"/>
        <v>270.57</v>
      </c>
      <c r="Q2615" s="10" t="s">
        <v>8317</v>
      </c>
      <c r="R2615" t="s">
        <v>8353</v>
      </c>
      <c r="S2615" s="14">
        <f t="shared" si="163"/>
        <v>41143.81821759259</v>
      </c>
      <c r="T2615">
        <f t="shared" si="164"/>
        <v>2012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1"/>
        <v>102</v>
      </c>
      <c r="P2616">
        <f t="shared" si="162"/>
        <v>107.1</v>
      </c>
      <c r="Q2616" s="10" t="s">
        <v>8317</v>
      </c>
      <c r="R2616" t="s">
        <v>8353</v>
      </c>
      <c r="S2616" s="14">
        <f t="shared" si="163"/>
        <v>41730.708472222221</v>
      </c>
      <c r="T2616">
        <f t="shared" si="164"/>
        <v>2014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1"/>
        <v>170</v>
      </c>
      <c r="P2617">
        <f t="shared" si="162"/>
        <v>47.18</v>
      </c>
      <c r="Q2617" s="10" t="s">
        <v>8317</v>
      </c>
      <c r="R2617" t="s">
        <v>8353</v>
      </c>
      <c r="S2617" s="14">
        <f t="shared" si="163"/>
        <v>42453.49726851852</v>
      </c>
      <c r="T2617">
        <f t="shared" si="164"/>
        <v>2016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1"/>
        <v>115</v>
      </c>
      <c r="P2618">
        <f t="shared" si="162"/>
        <v>120.31</v>
      </c>
      <c r="Q2618" s="10" t="s">
        <v>8317</v>
      </c>
      <c r="R2618" t="s">
        <v>8353</v>
      </c>
      <c r="S2618" s="14">
        <f t="shared" si="163"/>
        <v>42211.99454861111</v>
      </c>
      <c r="T2618">
        <f t="shared" si="164"/>
        <v>2015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1"/>
        <v>878</v>
      </c>
      <c r="P2619">
        <f t="shared" si="162"/>
        <v>27.6</v>
      </c>
      <c r="Q2619" s="10" t="s">
        <v>8317</v>
      </c>
      <c r="R2619" t="s">
        <v>8353</v>
      </c>
      <c r="S2619" s="14">
        <f t="shared" si="163"/>
        <v>41902.874432870369</v>
      </c>
      <c r="T2619">
        <f t="shared" si="164"/>
        <v>2014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1"/>
        <v>105</v>
      </c>
      <c r="P2620">
        <f t="shared" si="162"/>
        <v>205.3</v>
      </c>
      <c r="Q2620" s="10" t="s">
        <v>8317</v>
      </c>
      <c r="R2620" t="s">
        <v>8353</v>
      </c>
      <c r="S2620" s="14">
        <f t="shared" si="163"/>
        <v>42279.792372685188</v>
      </c>
      <c r="T2620">
        <f t="shared" si="164"/>
        <v>2015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1"/>
        <v>188</v>
      </c>
      <c r="P2621">
        <f t="shared" si="162"/>
        <v>35.549999999999997</v>
      </c>
      <c r="Q2621" s="10" t="s">
        <v>8317</v>
      </c>
      <c r="R2621" t="s">
        <v>8353</v>
      </c>
      <c r="S2621" s="14">
        <f t="shared" si="163"/>
        <v>42273.884305555555</v>
      </c>
      <c r="T2621">
        <f t="shared" si="164"/>
        <v>2015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1"/>
        <v>144</v>
      </c>
      <c r="P2622">
        <f t="shared" si="162"/>
        <v>74.64</v>
      </c>
      <c r="Q2622" s="10" t="s">
        <v>8317</v>
      </c>
      <c r="R2622" t="s">
        <v>8353</v>
      </c>
      <c r="S2622" s="14">
        <f t="shared" si="163"/>
        <v>42251.16715277778</v>
      </c>
      <c r="T2622">
        <f t="shared" si="164"/>
        <v>2015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1"/>
        <v>146</v>
      </c>
      <c r="P2623">
        <f t="shared" si="162"/>
        <v>47.06</v>
      </c>
      <c r="Q2623" s="10" t="s">
        <v>8317</v>
      </c>
      <c r="R2623" t="s">
        <v>8353</v>
      </c>
      <c r="S2623" s="14">
        <f t="shared" si="163"/>
        <v>42115.74754629629</v>
      </c>
      <c r="T2623">
        <f t="shared" si="164"/>
        <v>2015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ref="O2624:O2687" si="165">ROUND(E2624/D2624*100,0)</f>
        <v>131</v>
      </c>
      <c r="P2624">
        <f t="shared" si="162"/>
        <v>26.59</v>
      </c>
      <c r="Q2624" s="10" t="s">
        <v>8317</v>
      </c>
      <c r="R2624" t="s">
        <v>8353</v>
      </c>
      <c r="S2624" s="14">
        <f t="shared" si="163"/>
        <v>42689.74324074074</v>
      </c>
      <c r="T2624">
        <f t="shared" si="164"/>
        <v>2016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5"/>
        <v>114</v>
      </c>
      <c r="P2625">
        <f t="shared" si="162"/>
        <v>36.770000000000003</v>
      </c>
      <c r="Q2625" s="10" t="s">
        <v>8317</v>
      </c>
      <c r="R2625" t="s">
        <v>8353</v>
      </c>
      <c r="S2625" s="14">
        <f t="shared" si="163"/>
        <v>42692.256550925929</v>
      </c>
      <c r="T2625">
        <f t="shared" si="164"/>
        <v>2016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5"/>
        <v>1379</v>
      </c>
      <c r="P2626">
        <f t="shared" si="162"/>
        <v>31.82</v>
      </c>
      <c r="Q2626" s="10" t="s">
        <v>8317</v>
      </c>
      <c r="R2626" t="s">
        <v>8353</v>
      </c>
      <c r="S2626" s="14">
        <f t="shared" si="163"/>
        <v>41144.42155092593</v>
      </c>
      <c r="T2626">
        <f t="shared" si="164"/>
        <v>2012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5"/>
        <v>956</v>
      </c>
      <c r="P2627">
        <f t="shared" ref="P2627:P2690" si="166">ROUND(E2627/L2627,2)</f>
        <v>27.58</v>
      </c>
      <c r="Q2627" s="10" t="s">
        <v>8317</v>
      </c>
      <c r="R2627" t="s">
        <v>8353</v>
      </c>
      <c r="S2627" s="14">
        <f t="shared" ref="S2627:S2690" si="167">(((J2627/60)/60)/24)+DATE(1970,1,1)</f>
        <v>42658.810277777782</v>
      </c>
      <c r="T2627">
        <f t="shared" ref="T2627:T2690" si="168">YEAR(S2627)</f>
        <v>2016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5"/>
        <v>112</v>
      </c>
      <c r="P2628">
        <f t="shared" si="166"/>
        <v>56</v>
      </c>
      <c r="Q2628" s="10" t="s">
        <v>8317</v>
      </c>
      <c r="R2628" t="s">
        <v>8353</v>
      </c>
      <c r="S2628" s="14">
        <f t="shared" si="167"/>
        <v>42128.628113425926</v>
      </c>
      <c r="T2628">
        <f t="shared" si="168"/>
        <v>2015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5"/>
        <v>647</v>
      </c>
      <c r="P2629">
        <f t="shared" si="166"/>
        <v>21.56</v>
      </c>
      <c r="Q2629" s="10" t="s">
        <v>8317</v>
      </c>
      <c r="R2629" t="s">
        <v>8353</v>
      </c>
      <c r="S2629" s="14">
        <f t="shared" si="167"/>
        <v>42304.829409722224</v>
      </c>
      <c r="T2629">
        <f t="shared" si="168"/>
        <v>2015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5"/>
        <v>110</v>
      </c>
      <c r="P2630">
        <f t="shared" si="166"/>
        <v>44.1</v>
      </c>
      <c r="Q2630" s="10" t="s">
        <v>8317</v>
      </c>
      <c r="R2630" t="s">
        <v>8353</v>
      </c>
      <c r="S2630" s="14">
        <f t="shared" si="167"/>
        <v>41953.966053240743</v>
      </c>
      <c r="T2630">
        <f t="shared" si="168"/>
        <v>2014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5"/>
        <v>128</v>
      </c>
      <c r="P2631">
        <f t="shared" si="166"/>
        <v>63.87</v>
      </c>
      <c r="Q2631" s="10" t="s">
        <v>8317</v>
      </c>
      <c r="R2631" t="s">
        <v>8353</v>
      </c>
      <c r="S2631" s="14">
        <f t="shared" si="167"/>
        <v>42108.538449074069</v>
      </c>
      <c r="T2631">
        <f t="shared" si="168"/>
        <v>2015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5"/>
        <v>158</v>
      </c>
      <c r="P2632">
        <f t="shared" si="166"/>
        <v>38.99</v>
      </c>
      <c r="Q2632" s="10" t="s">
        <v>8317</v>
      </c>
      <c r="R2632" t="s">
        <v>8353</v>
      </c>
      <c r="S2632" s="14">
        <f t="shared" si="167"/>
        <v>42524.105462962965</v>
      </c>
      <c r="T2632">
        <f t="shared" si="168"/>
        <v>2016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5"/>
        <v>115</v>
      </c>
      <c r="P2633">
        <f t="shared" si="166"/>
        <v>80.19</v>
      </c>
      <c r="Q2633" s="10" t="s">
        <v>8317</v>
      </c>
      <c r="R2633" t="s">
        <v>8353</v>
      </c>
      <c r="S2633" s="14">
        <f t="shared" si="167"/>
        <v>42218.169293981482</v>
      </c>
      <c r="T2633">
        <f t="shared" si="168"/>
        <v>2015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5"/>
        <v>137</v>
      </c>
      <c r="P2634">
        <f t="shared" si="166"/>
        <v>34.9</v>
      </c>
      <c r="Q2634" s="10" t="s">
        <v>8317</v>
      </c>
      <c r="R2634" t="s">
        <v>8353</v>
      </c>
      <c r="S2634" s="14">
        <f t="shared" si="167"/>
        <v>42494.061793981484</v>
      </c>
      <c r="T2634">
        <f t="shared" si="168"/>
        <v>2016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5"/>
        <v>355</v>
      </c>
      <c r="P2635">
        <f t="shared" si="166"/>
        <v>89.1</v>
      </c>
      <c r="Q2635" s="10" t="s">
        <v>8317</v>
      </c>
      <c r="R2635" t="s">
        <v>8353</v>
      </c>
      <c r="S2635" s="14">
        <f t="shared" si="167"/>
        <v>41667.823287037041</v>
      </c>
      <c r="T2635">
        <f t="shared" si="168"/>
        <v>2014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5"/>
        <v>106</v>
      </c>
      <c r="P2636">
        <f t="shared" si="166"/>
        <v>39.44</v>
      </c>
      <c r="Q2636" s="10" t="s">
        <v>8317</v>
      </c>
      <c r="R2636" t="s">
        <v>8353</v>
      </c>
      <c r="S2636" s="14">
        <f t="shared" si="167"/>
        <v>42612.656493055561</v>
      </c>
      <c r="T2636">
        <f t="shared" si="168"/>
        <v>2016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5"/>
        <v>100</v>
      </c>
      <c r="P2637">
        <f t="shared" si="166"/>
        <v>136.9</v>
      </c>
      <c r="Q2637" s="10" t="s">
        <v>8317</v>
      </c>
      <c r="R2637" t="s">
        <v>8353</v>
      </c>
      <c r="S2637" s="14">
        <f t="shared" si="167"/>
        <v>42037.950937500005</v>
      </c>
      <c r="T2637">
        <f t="shared" si="168"/>
        <v>2015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5"/>
        <v>187</v>
      </c>
      <c r="P2638">
        <f t="shared" si="166"/>
        <v>37.46</v>
      </c>
      <c r="Q2638" s="10" t="s">
        <v>8317</v>
      </c>
      <c r="R2638" t="s">
        <v>8353</v>
      </c>
      <c r="S2638" s="14">
        <f t="shared" si="167"/>
        <v>42636.614745370374</v>
      </c>
      <c r="T2638">
        <f t="shared" si="168"/>
        <v>2016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5"/>
        <v>166</v>
      </c>
      <c r="P2639">
        <f t="shared" si="166"/>
        <v>31.96</v>
      </c>
      <c r="Q2639" s="10" t="s">
        <v>8317</v>
      </c>
      <c r="R2639" t="s">
        <v>8353</v>
      </c>
      <c r="S2639" s="14">
        <f t="shared" si="167"/>
        <v>42639.549479166672</v>
      </c>
      <c r="T2639">
        <f t="shared" si="168"/>
        <v>2016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5"/>
        <v>102</v>
      </c>
      <c r="P2640">
        <f t="shared" si="166"/>
        <v>25.21</v>
      </c>
      <c r="Q2640" s="10" t="s">
        <v>8317</v>
      </c>
      <c r="R2640" t="s">
        <v>8353</v>
      </c>
      <c r="S2640" s="14">
        <f t="shared" si="167"/>
        <v>41989.913136574076</v>
      </c>
      <c r="T2640">
        <f t="shared" si="168"/>
        <v>2014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5"/>
        <v>164</v>
      </c>
      <c r="P2641">
        <f t="shared" si="166"/>
        <v>10.039999999999999</v>
      </c>
      <c r="Q2641" s="10" t="s">
        <v>8317</v>
      </c>
      <c r="R2641" t="s">
        <v>8353</v>
      </c>
      <c r="S2641" s="14">
        <f t="shared" si="167"/>
        <v>42024.86513888889</v>
      </c>
      <c r="T2641">
        <f t="shared" si="168"/>
        <v>2015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5"/>
        <v>106</v>
      </c>
      <c r="P2642">
        <f t="shared" si="166"/>
        <v>45.94</v>
      </c>
      <c r="Q2642" s="10" t="s">
        <v>8317</v>
      </c>
      <c r="R2642" t="s">
        <v>8353</v>
      </c>
      <c r="S2642" s="14">
        <f t="shared" si="167"/>
        <v>42103.160578703704</v>
      </c>
      <c r="T2642">
        <f t="shared" si="168"/>
        <v>2015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5"/>
        <v>1</v>
      </c>
      <c r="P2643">
        <f t="shared" si="166"/>
        <v>15</v>
      </c>
      <c r="Q2643" s="10" t="s">
        <v>8317</v>
      </c>
      <c r="R2643" t="s">
        <v>8353</v>
      </c>
      <c r="S2643" s="14">
        <f t="shared" si="167"/>
        <v>41880.827118055553</v>
      </c>
      <c r="T2643">
        <f t="shared" si="168"/>
        <v>2014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5"/>
        <v>0</v>
      </c>
      <c r="P2644" t="e">
        <f t="shared" si="166"/>
        <v>#DIV/0!</v>
      </c>
      <c r="Q2644" s="10" t="s">
        <v>8317</v>
      </c>
      <c r="R2644" t="s">
        <v>8353</v>
      </c>
      <c r="S2644" s="14">
        <f t="shared" si="167"/>
        <v>42536.246620370366</v>
      </c>
      <c r="T2644">
        <f t="shared" si="168"/>
        <v>2016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5"/>
        <v>34</v>
      </c>
      <c r="P2645">
        <f t="shared" si="166"/>
        <v>223.58</v>
      </c>
      <c r="Q2645" s="10" t="s">
        <v>8317</v>
      </c>
      <c r="R2645" t="s">
        <v>8353</v>
      </c>
      <c r="S2645" s="14">
        <f t="shared" si="167"/>
        <v>42689.582349537035</v>
      </c>
      <c r="T2645">
        <f t="shared" si="168"/>
        <v>2016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5"/>
        <v>2</v>
      </c>
      <c r="P2646">
        <f t="shared" si="166"/>
        <v>39.479999999999997</v>
      </c>
      <c r="Q2646" s="10" t="s">
        <v>8317</v>
      </c>
      <c r="R2646" t="s">
        <v>8353</v>
      </c>
      <c r="S2646" s="14">
        <f t="shared" si="167"/>
        <v>42774.792071759264</v>
      </c>
      <c r="T2646">
        <f t="shared" si="168"/>
        <v>2017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5"/>
        <v>11</v>
      </c>
      <c r="P2647">
        <f t="shared" si="166"/>
        <v>91.3</v>
      </c>
      <c r="Q2647" s="10" t="s">
        <v>8317</v>
      </c>
      <c r="R2647" t="s">
        <v>8353</v>
      </c>
      <c r="S2647" s="14">
        <f t="shared" si="167"/>
        <v>41921.842627314814</v>
      </c>
      <c r="T2647">
        <f t="shared" si="168"/>
        <v>2014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5"/>
        <v>8</v>
      </c>
      <c r="P2648">
        <f t="shared" si="166"/>
        <v>78.67</v>
      </c>
      <c r="Q2648" s="10" t="s">
        <v>8317</v>
      </c>
      <c r="R2648" t="s">
        <v>8353</v>
      </c>
      <c r="S2648" s="14">
        <f t="shared" si="167"/>
        <v>42226.313298611116</v>
      </c>
      <c r="T2648">
        <f t="shared" si="168"/>
        <v>2015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5"/>
        <v>1</v>
      </c>
      <c r="P2649">
        <f t="shared" si="166"/>
        <v>12</v>
      </c>
      <c r="Q2649" s="10" t="s">
        <v>8317</v>
      </c>
      <c r="R2649" t="s">
        <v>8353</v>
      </c>
      <c r="S2649" s="14">
        <f t="shared" si="167"/>
        <v>42200.261793981481</v>
      </c>
      <c r="T2649">
        <f t="shared" si="168"/>
        <v>2015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5"/>
        <v>1</v>
      </c>
      <c r="P2650">
        <f t="shared" si="166"/>
        <v>17.670000000000002</v>
      </c>
      <c r="Q2650" s="10" t="s">
        <v>8317</v>
      </c>
      <c r="R2650" t="s">
        <v>8353</v>
      </c>
      <c r="S2650" s="14">
        <f t="shared" si="167"/>
        <v>42408.714814814812</v>
      </c>
      <c r="T2650">
        <f t="shared" si="168"/>
        <v>2016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5"/>
        <v>0</v>
      </c>
      <c r="P2651">
        <f t="shared" si="166"/>
        <v>41.33</v>
      </c>
      <c r="Q2651" s="10" t="s">
        <v>8317</v>
      </c>
      <c r="R2651" t="s">
        <v>8353</v>
      </c>
      <c r="S2651" s="14">
        <f t="shared" si="167"/>
        <v>42341.99700231482</v>
      </c>
      <c r="T2651">
        <f t="shared" si="168"/>
        <v>2015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5"/>
        <v>1</v>
      </c>
      <c r="P2652">
        <f t="shared" si="166"/>
        <v>71.599999999999994</v>
      </c>
      <c r="Q2652" s="10" t="s">
        <v>8317</v>
      </c>
      <c r="R2652" t="s">
        <v>8353</v>
      </c>
      <c r="S2652" s="14">
        <f t="shared" si="167"/>
        <v>42695.624340277776</v>
      </c>
      <c r="T2652">
        <f t="shared" si="168"/>
        <v>2016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5"/>
        <v>2</v>
      </c>
      <c r="P2653">
        <f t="shared" si="166"/>
        <v>307.82</v>
      </c>
      <c r="Q2653" s="10" t="s">
        <v>8317</v>
      </c>
      <c r="R2653" t="s">
        <v>8353</v>
      </c>
      <c r="S2653" s="14">
        <f t="shared" si="167"/>
        <v>42327.805659722217</v>
      </c>
      <c r="T2653">
        <f t="shared" si="168"/>
        <v>2015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5"/>
        <v>1</v>
      </c>
      <c r="P2654">
        <f t="shared" si="166"/>
        <v>80.45</v>
      </c>
      <c r="Q2654" s="10" t="s">
        <v>8317</v>
      </c>
      <c r="R2654" t="s">
        <v>8353</v>
      </c>
      <c r="S2654" s="14">
        <f t="shared" si="167"/>
        <v>41953.158854166672</v>
      </c>
      <c r="T2654">
        <f t="shared" si="168"/>
        <v>2014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5"/>
        <v>12</v>
      </c>
      <c r="P2655">
        <f t="shared" si="166"/>
        <v>83.94</v>
      </c>
      <c r="Q2655" s="10" t="s">
        <v>8317</v>
      </c>
      <c r="R2655" t="s">
        <v>8353</v>
      </c>
      <c r="S2655" s="14">
        <f t="shared" si="167"/>
        <v>41771.651932870373</v>
      </c>
      <c r="T2655">
        <f t="shared" si="168"/>
        <v>2014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5"/>
        <v>0</v>
      </c>
      <c r="P2656">
        <f t="shared" si="166"/>
        <v>8.5</v>
      </c>
      <c r="Q2656" s="10" t="s">
        <v>8317</v>
      </c>
      <c r="R2656" t="s">
        <v>8353</v>
      </c>
      <c r="S2656" s="14">
        <f t="shared" si="167"/>
        <v>42055.600995370376</v>
      </c>
      <c r="T2656">
        <f t="shared" si="168"/>
        <v>2015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5"/>
        <v>21</v>
      </c>
      <c r="P2657">
        <f t="shared" si="166"/>
        <v>73.37</v>
      </c>
      <c r="Q2657" s="10" t="s">
        <v>8317</v>
      </c>
      <c r="R2657" t="s">
        <v>8353</v>
      </c>
      <c r="S2657" s="14">
        <f t="shared" si="167"/>
        <v>42381.866284722222</v>
      </c>
      <c r="T2657">
        <f t="shared" si="168"/>
        <v>2016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5"/>
        <v>11</v>
      </c>
      <c r="P2658">
        <f t="shared" si="166"/>
        <v>112.86</v>
      </c>
      <c r="Q2658" s="10" t="s">
        <v>8317</v>
      </c>
      <c r="R2658" t="s">
        <v>8353</v>
      </c>
      <c r="S2658" s="14">
        <f t="shared" si="167"/>
        <v>42767.688518518517</v>
      </c>
      <c r="T2658">
        <f t="shared" si="168"/>
        <v>2017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5"/>
        <v>19</v>
      </c>
      <c r="P2659">
        <f t="shared" si="166"/>
        <v>95.28</v>
      </c>
      <c r="Q2659" s="10" t="s">
        <v>8317</v>
      </c>
      <c r="R2659" t="s">
        <v>8353</v>
      </c>
      <c r="S2659" s="14">
        <f t="shared" si="167"/>
        <v>42551.928854166668</v>
      </c>
      <c r="T2659">
        <f t="shared" si="168"/>
        <v>2016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5"/>
        <v>0</v>
      </c>
      <c r="P2660">
        <f t="shared" si="166"/>
        <v>22.75</v>
      </c>
      <c r="Q2660" s="10" t="s">
        <v>8317</v>
      </c>
      <c r="R2660" t="s">
        <v>8353</v>
      </c>
      <c r="S2660" s="14">
        <f t="shared" si="167"/>
        <v>42551.884189814817</v>
      </c>
      <c r="T2660">
        <f t="shared" si="168"/>
        <v>2016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5"/>
        <v>3</v>
      </c>
      <c r="P2661">
        <f t="shared" si="166"/>
        <v>133.30000000000001</v>
      </c>
      <c r="Q2661" s="10" t="s">
        <v>8317</v>
      </c>
      <c r="R2661" t="s">
        <v>8353</v>
      </c>
      <c r="S2661" s="14">
        <f t="shared" si="167"/>
        <v>42082.069560185191</v>
      </c>
      <c r="T2661">
        <f t="shared" si="168"/>
        <v>2015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5"/>
        <v>0</v>
      </c>
      <c r="P2662">
        <f t="shared" si="166"/>
        <v>3.8</v>
      </c>
      <c r="Q2662" s="10" t="s">
        <v>8317</v>
      </c>
      <c r="R2662" t="s">
        <v>8353</v>
      </c>
      <c r="S2662" s="14">
        <f t="shared" si="167"/>
        <v>42272.713171296295</v>
      </c>
      <c r="T2662">
        <f t="shared" si="168"/>
        <v>2015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5"/>
        <v>103</v>
      </c>
      <c r="P2663">
        <f t="shared" si="166"/>
        <v>85.75</v>
      </c>
      <c r="Q2663" s="10" t="s">
        <v>8317</v>
      </c>
      <c r="R2663" t="s">
        <v>8354</v>
      </c>
      <c r="S2663" s="14">
        <f t="shared" si="167"/>
        <v>41542.958449074074</v>
      </c>
      <c r="T2663">
        <f t="shared" si="168"/>
        <v>2013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5"/>
        <v>107</v>
      </c>
      <c r="P2664">
        <f t="shared" si="166"/>
        <v>267</v>
      </c>
      <c r="Q2664" s="10" t="s">
        <v>8317</v>
      </c>
      <c r="R2664" t="s">
        <v>8354</v>
      </c>
      <c r="S2664" s="14">
        <f t="shared" si="167"/>
        <v>42207.746678240743</v>
      </c>
      <c r="T2664">
        <f t="shared" si="168"/>
        <v>2015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5"/>
        <v>105</v>
      </c>
      <c r="P2665">
        <f t="shared" si="166"/>
        <v>373.56</v>
      </c>
      <c r="Q2665" s="10" t="s">
        <v>8317</v>
      </c>
      <c r="R2665" t="s">
        <v>8354</v>
      </c>
      <c r="S2665" s="14">
        <f t="shared" si="167"/>
        <v>42222.622766203705</v>
      </c>
      <c r="T2665">
        <f t="shared" si="168"/>
        <v>2015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5"/>
        <v>103</v>
      </c>
      <c r="P2666">
        <f t="shared" si="166"/>
        <v>174.04</v>
      </c>
      <c r="Q2666" s="10" t="s">
        <v>8317</v>
      </c>
      <c r="R2666" t="s">
        <v>8354</v>
      </c>
      <c r="S2666" s="14">
        <f t="shared" si="167"/>
        <v>42313.02542824074</v>
      </c>
      <c r="T2666">
        <f t="shared" si="168"/>
        <v>2015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5"/>
        <v>123</v>
      </c>
      <c r="P2667">
        <f t="shared" si="166"/>
        <v>93.7</v>
      </c>
      <c r="Q2667" s="10" t="s">
        <v>8317</v>
      </c>
      <c r="R2667" t="s">
        <v>8354</v>
      </c>
      <c r="S2667" s="14">
        <f t="shared" si="167"/>
        <v>42083.895532407405</v>
      </c>
      <c r="T2667">
        <f t="shared" si="168"/>
        <v>2015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5"/>
        <v>159</v>
      </c>
      <c r="P2668">
        <f t="shared" si="166"/>
        <v>77.33</v>
      </c>
      <c r="Q2668" s="10" t="s">
        <v>8317</v>
      </c>
      <c r="R2668" t="s">
        <v>8354</v>
      </c>
      <c r="S2668" s="14">
        <f t="shared" si="167"/>
        <v>42235.764340277776</v>
      </c>
      <c r="T2668">
        <f t="shared" si="168"/>
        <v>2015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5"/>
        <v>111</v>
      </c>
      <c r="P2669">
        <f t="shared" si="166"/>
        <v>92.22</v>
      </c>
      <c r="Q2669" s="10" t="s">
        <v>8317</v>
      </c>
      <c r="R2669" t="s">
        <v>8354</v>
      </c>
      <c r="S2669" s="14">
        <f t="shared" si="167"/>
        <v>42380.926111111112</v>
      </c>
      <c r="T2669">
        <f t="shared" si="168"/>
        <v>2016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5"/>
        <v>171</v>
      </c>
      <c r="P2670">
        <f t="shared" si="166"/>
        <v>60.96</v>
      </c>
      <c r="Q2670" s="10" t="s">
        <v>8317</v>
      </c>
      <c r="R2670" t="s">
        <v>8354</v>
      </c>
      <c r="S2670" s="14">
        <f t="shared" si="167"/>
        <v>42275.588715277772</v>
      </c>
      <c r="T2670">
        <f t="shared" si="168"/>
        <v>2015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5"/>
        <v>125</v>
      </c>
      <c r="P2671">
        <f t="shared" si="166"/>
        <v>91</v>
      </c>
      <c r="Q2671" s="10" t="s">
        <v>8317</v>
      </c>
      <c r="R2671" t="s">
        <v>8354</v>
      </c>
      <c r="S2671" s="14">
        <f t="shared" si="167"/>
        <v>42319.035833333335</v>
      </c>
      <c r="T2671">
        <f t="shared" si="168"/>
        <v>2015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5"/>
        <v>6</v>
      </c>
      <c r="P2672">
        <f t="shared" si="166"/>
        <v>41.58</v>
      </c>
      <c r="Q2672" s="10" t="s">
        <v>8317</v>
      </c>
      <c r="R2672" t="s">
        <v>8354</v>
      </c>
      <c r="S2672" s="14">
        <f t="shared" si="167"/>
        <v>41821.020601851851</v>
      </c>
      <c r="T2672">
        <f t="shared" si="168"/>
        <v>2014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5"/>
        <v>11</v>
      </c>
      <c r="P2673">
        <f t="shared" si="166"/>
        <v>33.76</v>
      </c>
      <c r="Q2673" s="10" t="s">
        <v>8317</v>
      </c>
      <c r="R2673" t="s">
        <v>8354</v>
      </c>
      <c r="S2673" s="14">
        <f t="shared" si="167"/>
        <v>41962.749027777783</v>
      </c>
      <c r="T2673">
        <f t="shared" si="168"/>
        <v>2014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5"/>
        <v>33</v>
      </c>
      <c r="P2674">
        <f t="shared" si="166"/>
        <v>70.62</v>
      </c>
      <c r="Q2674" s="10" t="s">
        <v>8317</v>
      </c>
      <c r="R2674" t="s">
        <v>8354</v>
      </c>
      <c r="S2674" s="14">
        <f t="shared" si="167"/>
        <v>42344.884143518517</v>
      </c>
      <c r="T2674">
        <f t="shared" si="168"/>
        <v>2015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5"/>
        <v>28</v>
      </c>
      <c r="P2675">
        <f t="shared" si="166"/>
        <v>167.15</v>
      </c>
      <c r="Q2675" s="10" t="s">
        <v>8317</v>
      </c>
      <c r="R2675" t="s">
        <v>8354</v>
      </c>
      <c r="S2675" s="14">
        <f t="shared" si="167"/>
        <v>41912.541655092595</v>
      </c>
      <c r="T2675">
        <f t="shared" si="168"/>
        <v>2014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5"/>
        <v>63</v>
      </c>
      <c r="P2676">
        <f t="shared" si="166"/>
        <v>128.62</v>
      </c>
      <c r="Q2676" s="10" t="s">
        <v>8317</v>
      </c>
      <c r="R2676" t="s">
        <v>8354</v>
      </c>
      <c r="S2676" s="14">
        <f t="shared" si="167"/>
        <v>42529.632754629631</v>
      </c>
      <c r="T2676">
        <f t="shared" si="168"/>
        <v>2016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5"/>
        <v>8</v>
      </c>
      <c r="P2677">
        <f t="shared" si="166"/>
        <v>65.41</v>
      </c>
      <c r="Q2677" s="10" t="s">
        <v>8317</v>
      </c>
      <c r="R2677" t="s">
        <v>8354</v>
      </c>
      <c r="S2677" s="14">
        <f t="shared" si="167"/>
        <v>41923.857511574075</v>
      </c>
      <c r="T2677">
        <f t="shared" si="168"/>
        <v>2014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5"/>
        <v>50</v>
      </c>
      <c r="P2678">
        <f t="shared" si="166"/>
        <v>117.56</v>
      </c>
      <c r="Q2678" s="10" t="s">
        <v>8317</v>
      </c>
      <c r="R2678" t="s">
        <v>8354</v>
      </c>
      <c r="S2678" s="14">
        <f t="shared" si="167"/>
        <v>42482.624699074076</v>
      </c>
      <c r="T2678">
        <f t="shared" si="168"/>
        <v>2016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5"/>
        <v>18</v>
      </c>
      <c r="P2679">
        <f t="shared" si="166"/>
        <v>126.48</v>
      </c>
      <c r="Q2679" s="10" t="s">
        <v>8317</v>
      </c>
      <c r="R2679" t="s">
        <v>8354</v>
      </c>
      <c r="S2679" s="14">
        <f t="shared" si="167"/>
        <v>41793.029432870368</v>
      </c>
      <c r="T2679">
        <f t="shared" si="168"/>
        <v>2014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5"/>
        <v>0</v>
      </c>
      <c r="P2680">
        <f t="shared" si="166"/>
        <v>550</v>
      </c>
      <c r="Q2680" s="10" t="s">
        <v>8317</v>
      </c>
      <c r="R2680" t="s">
        <v>8354</v>
      </c>
      <c r="S2680" s="14">
        <f t="shared" si="167"/>
        <v>42241.798206018517</v>
      </c>
      <c r="T2680">
        <f t="shared" si="168"/>
        <v>2015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5"/>
        <v>0</v>
      </c>
      <c r="P2681">
        <f t="shared" si="166"/>
        <v>44</v>
      </c>
      <c r="Q2681" s="10" t="s">
        <v>8317</v>
      </c>
      <c r="R2681" t="s">
        <v>8354</v>
      </c>
      <c r="S2681" s="14">
        <f t="shared" si="167"/>
        <v>42033.001087962963</v>
      </c>
      <c r="T2681">
        <f t="shared" si="168"/>
        <v>2015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5"/>
        <v>1</v>
      </c>
      <c r="P2682">
        <f t="shared" si="166"/>
        <v>69</v>
      </c>
      <c r="Q2682" s="10" t="s">
        <v>8317</v>
      </c>
      <c r="R2682" t="s">
        <v>8354</v>
      </c>
      <c r="S2682" s="14">
        <f t="shared" si="167"/>
        <v>42436.211701388893</v>
      </c>
      <c r="T2682">
        <f t="shared" si="168"/>
        <v>2016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5"/>
        <v>1</v>
      </c>
      <c r="P2683">
        <f t="shared" si="166"/>
        <v>27.5</v>
      </c>
      <c r="Q2683" s="10" t="s">
        <v>8334</v>
      </c>
      <c r="R2683" t="s">
        <v>8335</v>
      </c>
      <c r="S2683" s="14">
        <f t="shared" si="167"/>
        <v>41805.895254629628</v>
      </c>
      <c r="T2683">
        <f t="shared" si="168"/>
        <v>2014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5"/>
        <v>28</v>
      </c>
      <c r="P2684">
        <f t="shared" si="166"/>
        <v>84.9</v>
      </c>
      <c r="Q2684" s="10" t="s">
        <v>8334</v>
      </c>
      <c r="R2684" t="s">
        <v>8335</v>
      </c>
      <c r="S2684" s="14">
        <f t="shared" si="167"/>
        <v>41932.871990740743</v>
      </c>
      <c r="T2684">
        <f t="shared" si="168"/>
        <v>2014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5"/>
        <v>0</v>
      </c>
      <c r="P2685">
        <f t="shared" si="166"/>
        <v>12</v>
      </c>
      <c r="Q2685" s="10" t="s">
        <v>8334</v>
      </c>
      <c r="R2685" t="s">
        <v>8335</v>
      </c>
      <c r="S2685" s="14">
        <f t="shared" si="167"/>
        <v>42034.75509259259</v>
      </c>
      <c r="T2685">
        <f t="shared" si="168"/>
        <v>2015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5"/>
        <v>1</v>
      </c>
      <c r="P2686">
        <f t="shared" si="166"/>
        <v>200</v>
      </c>
      <c r="Q2686" s="10" t="s">
        <v>8334</v>
      </c>
      <c r="R2686" t="s">
        <v>8335</v>
      </c>
      <c r="S2686" s="14">
        <f t="shared" si="167"/>
        <v>41820.914641203701</v>
      </c>
      <c r="T2686">
        <f t="shared" si="168"/>
        <v>2014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5"/>
        <v>0</v>
      </c>
      <c r="P2687">
        <f t="shared" si="166"/>
        <v>10</v>
      </c>
      <c r="Q2687" s="10" t="s">
        <v>8334</v>
      </c>
      <c r="R2687" t="s">
        <v>8335</v>
      </c>
      <c r="S2687" s="14">
        <f t="shared" si="167"/>
        <v>42061.69594907407</v>
      </c>
      <c r="T2687">
        <f t="shared" si="168"/>
        <v>2015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ref="O2688:O2751" si="169">ROUND(E2688/D2688*100,0)</f>
        <v>0</v>
      </c>
      <c r="P2688" t="e">
        <f t="shared" si="166"/>
        <v>#DIV/0!</v>
      </c>
      <c r="Q2688" s="10" t="s">
        <v>8334</v>
      </c>
      <c r="R2688" t="s">
        <v>8335</v>
      </c>
      <c r="S2688" s="14">
        <f t="shared" si="167"/>
        <v>41892.974803240737</v>
      </c>
      <c r="T2688">
        <f t="shared" si="168"/>
        <v>2014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9"/>
        <v>0</v>
      </c>
      <c r="P2689" t="e">
        <f t="shared" si="166"/>
        <v>#DIV/0!</v>
      </c>
      <c r="Q2689" s="10" t="s">
        <v>8334</v>
      </c>
      <c r="R2689" t="s">
        <v>8335</v>
      </c>
      <c r="S2689" s="14">
        <f t="shared" si="167"/>
        <v>42154.64025462963</v>
      </c>
      <c r="T2689">
        <f t="shared" si="168"/>
        <v>2015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9"/>
        <v>0</v>
      </c>
      <c r="P2690">
        <f t="shared" si="166"/>
        <v>5.29</v>
      </c>
      <c r="Q2690" s="10" t="s">
        <v>8334</v>
      </c>
      <c r="R2690" t="s">
        <v>8335</v>
      </c>
      <c r="S2690" s="14">
        <f t="shared" si="167"/>
        <v>42028.118865740747</v>
      </c>
      <c r="T2690">
        <f t="shared" si="168"/>
        <v>2015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9"/>
        <v>0</v>
      </c>
      <c r="P2691">
        <f t="shared" ref="P2691:P2754" si="170">ROUND(E2691/L2691,2)</f>
        <v>1</v>
      </c>
      <c r="Q2691" s="10" t="s">
        <v>8334</v>
      </c>
      <c r="R2691" t="s">
        <v>8335</v>
      </c>
      <c r="S2691" s="14">
        <f t="shared" ref="S2691:S2754" si="171">(((J2691/60)/60)/24)+DATE(1970,1,1)</f>
        <v>42551.961689814809</v>
      </c>
      <c r="T2691">
        <f t="shared" ref="T2691:T2754" si="172">YEAR(S2691)</f>
        <v>2016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9"/>
        <v>11</v>
      </c>
      <c r="P2692">
        <f t="shared" si="170"/>
        <v>72.760000000000005</v>
      </c>
      <c r="Q2692" s="10" t="s">
        <v>8334</v>
      </c>
      <c r="R2692" t="s">
        <v>8335</v>
      </c>
      <c r="S2692" s="14">
        <f t="shared" si="171"/>
        <v>42113.105046296296</v>
      </c>
      <c r="T2692">
        <f t="shared" si="172"/>
        <v>2015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9"/>
        <v>0</v>
      </c>
      <c r="P2693">
        <f t="shared" si="170"/>
        <v>17.5</v>
      </c>
      <c r="Q2693" s="10" t="s">
        <v>8334</v>
      </c>
      <c r="R2693" t="s">
        <v>8335</v>
      </c>
      <c r="S2693" s="14">
        <f t="shared" si="171"/>
        <v>42089.724039351851</v>
      </c>
      <c r="T2693">
        <f t="shared" si="172"/>
        <v>2015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9"/>
        <v>1</v>
      </c>
      <c r="P2694">
        <f t="shared" si="170"/>
        <v>25</v>
      </c>
      <c r="Q2694" s="10" t="s">
        <v>8334</v>
      </c>
      <c r="R2694" t="s">
        <v>8335</v>
      </c>
      <c r="S2694" s="14">
        <f t="shared" si="171"/>
        <v>42058.334027777775</v>
      </c>
      <c r="T2694">
        <f t="shared" si="172"/>
        <v>2015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9"/>
        <v>1</v>
      </c>
      <c r="P2695">
        <f t="shared" si="170"/>
        <v>13.33</v>
      </c>
      <c r="Q2695" s="10" t="s">
        <v>8334</v>
      </c>
      <c r="R2695" t="s">
        <v>8335</v>
      </c>
      <c r="S2695" s="14">
        <f t="shared" si="171"/>
        <v>41834.138495370367</v>
      </c>
      <c r="T2695">
        <f t="shared" si="172"/>
        <v>2014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9"/>
        <v>0</v>
      </c>
      <c r="P2696">
        <f t="shared" si="170"/>
        <v>1</v>
      </c>
      <c r="Q2696" s="10" t="s">
        <v>8334</v>
      </c>
      <c r="R2696" t="s">
        <v>8335</v>
      </c>
      <c r="S2696" s="14">
        <f t="shared" si="171"/>
        <v>41878.140497685185</v>
      </c>
      <c r="T2696">
        <f t="shared" si="172"/>
        <v>2014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9"/>
        <v>0</v>
      </c>
      <c r="P2697">
        <f t="shared" si="170"/>
        <v>23.67</v>
      </c>
      <c r="Q2697" s="10" t="s">
        <v>8334</v>
      </c>
      <c r="R2697" t="s">
        <v>8335</v>
      </c>
      <c r="S2697" s="14">
        <f t="shared" si="171"/>
        <v>42048.181921296295</v>
      </c>
      <c r="T2697">
        <f t="shared" si="172"/>
        <v>2015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9"/>
        <v>6</v>
      </c>
      <c r="P2698">
        <f t="shared" si="170"/>
        <v>89.21</v>
      </c>
      <c r="Q2698" s="10" t="s">
        <v>8334</v>
      </c>
      <c r="R2698" t="s">
        <v>8335</v>
      </c>
      <c r="S2698" s="14">
        <f t="shared" si="171"/>
        <v>41964.844444444447</v>
      </c>
      <c r="T2698">
        <f t="shared" si="172"/>
        <v>2014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9"/>
        <v>26</v>
      </c>
      <c r="P2699">
        <f t="shared" si="170"/>
        <v>116.56</v>
      </c>
      <c r="Q2699" s="10" t="s">
        <v>8334</v>
      </c>
      <c r="R2699" t="s">
        <v>8335</v>
      </c>
      <c r="S2699" s="14">
        <f t="shared" si="171"/>
        <v>42187.940081018518</v>
      </c>
      <c r="T2699">
        <f t="shared" si="172"/>
        <v>2015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9"/>
        <v>0</v>
      </c>
      <c r="P2700">
        <f t="shared" si="170"/>
        <v>13.01</v>
      </c>
      <c r="Q2700" s="10" t="s">
        <v>8334</v>
      </c>
      <c r="R2700" t="s">
        <v>8335</v>
      </c>
      <c r="S2700" s="14">
        <f t="shared" si="171"/>
        <v>41787.898240740738</v>
      </c>
      <c r="T2700">
        <f t="shared" si="172"/>
        <v>2014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9"/>
        <v>0</v>
      </c>
      <c r="P2701" t="e">
        <f t="shared" si="170"/>
        <v>#DIV/0!</v>
      </c>
      <c r="Q2701" s="10" t="s">
        <v>8334</v>
      </c>
      <c r="R2701" t="s">
        <v>8335</v>
      </c>
      <c r="S2701" s="14">
        <f t="shared" si="171"/>
        <v>41829.896562499998</v>
      </c>
      <c r="T2701">
        <f t="shared" si="172"/>
        <v>2014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9"/>
        <v>1</v>
      </c>
      <c r="P2702">
        <f t="shared" si="170"/>
        <v>17.5</v>
      </c>
      <c r="Q2702" s="10" t="s">
        <v>8334</v>
      </c>
      <c r="R2702" t="s">
        <v>8335</v>
      </c>
      <c r="S2702" s="14">
        <f t="shared" si="171"/>
        <v>41870.87467592593</v>
      </c>
      <c r="T2702">
        <f t="shared" si="172"/>
        <v>2014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9"/>
        <v>46</v>
      </c>
      <c r="P2703">
        <f t="shared" si="170"/>
        <v>34.130000000000003</v>
      </c>
      <c r="Q2703" s="10" t="s">
        <v>8315</v>
      </c>
      <c r="R2703" t="s">
        <v>8355</v>
      </c>
      <c r="S2703" s="14">
        <f t="shared" si="171"/>
        <v>42801.774699074071</v>
      </c>
      <c r="T2703">
        <f t="shared" si="172"/>
        <v>2017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9"/>
        <v>34</v>
      </c>
      <c r="P2704">
        <f t="shared" si="170"/>
        <v>132.35</v>
      </c>
      <c r="Q2704" s="10" t="s">
        <v>8315</v>
      </c>
      <c r="R2704" t="s">
        <v>8355</v>
      </c>
      <c r="S2704" s="14">
        <f t="shared" si="171"/>
        <v>42800.801817129628</v>
      </c>
      <c r="T2704">
        <f t="shared" si="172"/>
        <v>2017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9"/>
        <v>104</v>
      </c>
      <c r="P2705">
        <f t="shared" si="170"/>
        <v>922.22</v>
      </c>
      <c r="Q2705" s="10" t="s">
        <v>8315</v>
      </c>
      <c r="R2705" t="s">
        <v>8355</v>
      </c>
      <c r="S2705" s="14">
        <f t="shared" si="171"/>
        <v>42756.690162037034</v>
      </c>
      <c r="T2705">
        <f t="shared" si="172"/>
        <v>2017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9"/>
        <v>6</v>
      </c>
      <c r="P2706">
        <f t="shared" si="170"/>
        <v>163.57</v>
      </c>
      <c r="Q2706" s="10" t="s">
        <v>8315</v>
      </c>
      <c r="R2706" t="s">
        <v>8355</v>
      </c>
      <c r="S2706" s="14">
        <f t="shared" si="171"/>
        <v>42787.862430555557</v>
      </c>
      <c r="T2706">
        <f t="shared" si="172"/>
        <v>2017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9"/>
        <v>11</v>
      </c>
      <c r="P2707">
        <f t="shared" si="170"/>
        <v>217.38</v>
      </c>
      <c r="Q2707" s="10" t="s">
        <v>8315</v>
      </c>
      <c r="R2707" t="s">
        <v>8355</v>
      </c>
      <c r="S2707" s="14">
        <f t="shared" si="171"/>
        <v>42773.916180555556</v>
      </c>
      <c r="T2707">
        <f t="shared" si="172"/>
        <v>2017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9"/>
        <v>112</v>
      </c>
      <c r="P2708">
        <f t="shared" si="170"/>
        <v>149.44</v>
      </c>
      <c r="Q2708" s="10" t="s">
        <v>8315</v>
      </c>
      <c r="R2708" t="s">
        <v>8355</v>
      </c>
      <c r="S2708" s="14">
        <f t="shared" si="171"/>
        <v>41899.294942129629</v>
      </c>
      <c r="T2708">
        <f t="shared" si="172"/>
        <v>2014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9"/>
        <v>351</v>
      </c>
      <c r="P2709">
        <f t="shared" si="170"/>
        <v>71.239999999999995</v>
      </c>
      <c r="Q2709" s="10" t="s">
        <v>8315</v>
      </c>
      <c r="R2709" t="s">
        <v>8355</v>
      </c>
      <c r="S2709" s="14">
        <f t="shared" si="171"/>
        <v>41391.782905092594</v>
      </c>
      <c r="T2709">
        <f t="shared" si="172"/>
        <v>2013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9"/>
        <v>233</v>
      </c>
      <c r="P2710">
        <f t="shared" si="170"/>
        <v>44.46</v>
      </c>
      <c r="Q2710" s="10" t="s">
        <v>8315</v>
      </c>
      <c r="R2710" t="s">
        <v>8355</v>
      </c>
      <c r="S2710" s="14">
        <f t="shared" si="171"/>
        <v>42512.698217592595</v>
      </c>
      <c r="T2710">
        <f t="shared" si="172"/>
        <v>2016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9"/>
        <v>102</v>
      </c>
      <c r="P2711">
        <f t="shared" si="170"/>
        <v>164.94</v>
      </c>
      <c r="Q2711" s="10" t="s">
        <v>8315</v>
      </c>
      <c r="R2711" t="s">
        <v>8355</v>
      </c>
      <c r="S2711" s="14">
        <f t="shared" si="171"/>
        <v>42612.149780092594</v>
      </c>
      <c r="T2711">
        <f t="shared" si="172"/>
        <v>2016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9"/>
        <v>154</v>
      </c>
      <c r="P2712">
        <f t="shared" si="170"/>
        <v>84.87</v>
      </c>
      <c r="Q2712" s="10" t="s">
        <v>8315</v>
      </c>
      <c r="R2712" t="s">
        <v>8355</v>
      </c>
      <c r="S2712" s="14">
        <f t="shared" si="171"/>
        <v>41828.229490740741</v>
      </c>
      <c r="T2712">
        <f t="shared" si="172"/>
        <v>2014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9"/>
        <v>101</v>
      </c>
      <c r="P2713">
        <f t="shared" si="170"/>
        <v>53.95</v>
      </c>
      <c r="Q2713" s="10" t="s">
        <v>8315</v>
      </c>
      <c r="R2713" t="s">
        <v>8355</v>
      </c>
      <c r="S2713" s="14">
        <f t="shared" si="171"/>
        <v>41780.745254629634</v>
      </c>
      <c r="T2713">
        <f t="shared" si="172"/>
        <v>2014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9"/>
        <v>131</v>
      </c>
      <c r="P2714">
        <f t="shared" si="170"/>
        <v>50.53</v>
      </c>
      <c r="Q2714" s="10" t="s">
        <v>8315</v>
      </c>
      <c r="R2714" t="s">
        <v>8355</v>
      </c>
      <c r="S2714" s="14">
        <f t="shared" si="171"/>
        <v>41432.062037037038</v>
      </c>
      <c r="T2714">
        <f t="shared" si="172"/>
        <v>2013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9"/>
        <v>102</v>
      </c>
      <c r="P2715">
        <f t="shared" si="170"/>
        <v>108</v>
      </c>
      <c r="Q2715" s="10" t="s">
        <v>8315</v>
      </c>
      <c r="R2715" t="s">
        <v>8355</v>
      </c>
      <c r="S2715" s="14">
        <f t="shared" si="171"/>
        <v>42322.653749999998</v>
      </c>
      <c r="T2715">
        <f t="shared" si="172"/>
        <v>2015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9"/>
        <v>116</v>
      </c>
      <c r="P2716">
        <f t="shared" si="170"/>
        <v>95.37</v>
      </c>
      <c r="Q2716" s="10" t="s">
        <v>8315</v>
      </c>
      <c r="R2716" t="s">
        <v>8355</v>
      </c>
      <c r="S2716" s="14">
        <f t="shared" si="171"/>
        <v>42629.655046296291</v>
      </c>
      <c r="T2716">
        <f t="shared" si="172"/>
        <v>2016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9"/>
        <v>265</v>
      </c>
      <c r="P2717">
        <f t="shared" si="170"/>
        <v>57.63</v>
      </c>
      <c r="Q2717" s="10" t="s">
        <v>8315</v>
      </c>
      <c r="R2717" t="s">
        <v>8355</v>
      </c>
      <c r="S2717" s="14">
        <f t="shared" si="171"/>
        <v>42387.398472222223</v>
      </c>
      <c r="T2717">
        <f t="shared" si="172"/>
        <v>2016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9"/>
        <v>120</v>
      </c>
      <c r="P2718">
        <f t="shared" si="170"/>
        <v>64.16</v>
      </c>
      <c r="Q2718" s="10" t="s">
        <v>8315</v>
      </c>
      <c r="R2718" t="s">
        <v>8355</v>
      </c>
      <c r="S2718" s="14">
        <f t="shared" si="171"/>
        <v>42255.333252314813</v>
      </c>
      <c r="T2718">
        <f t="shared" si="172"/>
        <v>2015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9"/>
        <v>120</v>
      </c>
      <c r="P2719">
        <f t="shared" si="170"/>
        <v>92.39</v>
      </c>
      <c r="Q2719" s="10" t="s">
        <v>8315</v>
      </c>
      <c r="R2719" t="s">
        <v>8355</v>
      </c>
      <c r="S2719" s="14">
        <f t="shared" si="171"/>
        <v>41934.914918981485</v>
      </c>
      <c r="T2719">
        <f t="shared" si="172"/>
        <v>2014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9"/>
        <v>104</v>
      </c>
      <c r="P2720">
        <f t="shared" si="170"/>
        <v>125.98</v>
      </c>
      <c r="Q2720" s="10" t="s">
        <v>8315</v>
      </c>
      <c r="R2720" t="s">
        <v>8355</v>
      </c>
      <c r="S2720" s="14">
        <f t="shared" si="171"/>
        <v>42465.596585648149</v>
      </c>
      <c r="T2720">
        <f t="shared" si="172"/>
        <v>2016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9"/>
        <v>109</v>
      </c>
      <c r="P2721">
        <f t="shared" si="170"/>
        <v>94.64</v>
      </c>
      <c r="Q2721" s="10" t="s">
        <v>8315</v>
      </c>
      <c r="R2721" t="s">
        <v>8355</v>
      </c>
      <c r="S2721" s="14">
        <f t="shared" si="171"/>
        <v>42418.031180555554</v>
      </c>
      <c r="T2721">
        <f t="shared" si="172"/>
        <v>2016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9"/>
        <v>118</v>
      </c>
      <c r="P2722">
        <f t="shared" si="170"/>
        <v>170.7</v>
      </c>
      <c r="Q2722" s="10" t="s">
        <v>8315</v>
      </c>
      <c r="R2722" t="s">
        <v>8355</v>
      </c>
      <c r="S2722" s="14">
        <f t="shared" si="171"/>
        <v>42655.465891203698</v>
      </c>
      <c r="T2722">
        <f t="shared" si="172"/>
        <v>2016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9"/>
        <v>1462</v>
      </c>
      <c r="P2723">
        <f t="shared" si="170"/>
        <v>40.76</v>
      </c>
      <c r="Q2723" s="10" t="s">
        <v>8317</v>
      </c>
      <c r="R2723" t="s">
        <v>8347</v>
      </c>
      <c r="S2723" s="14">
        <f t="shared" si="171"/>
        <v>41493.543958333335</v>
      </c>
      <c r="T2723">
        <f t="shared" si="172"/>
        <v>2013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9"/>
        <v>253</v>
      </c>
      <c r="P2724">
        <f t="shared" si="170"/>
        <v>68.25</v>
      </c>
      <c r="Q2724" s="10" t="s">
        <v>8317</v>
      </c>
      <c r="R2724" t="s">
        <v>8347</v>
      </c>
      <c r="S2724" s="14">
        <f t="shared" si="171"/>
        <v>42704.857094907406</v>
      </c>
      <c r="T2724">
        <f t="shared" si="172"/>
        <v>2016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9"/>
        <v>140</v>
      </c>
      <c r="P2725">
        <f t="shared" si="170"/>
        <v>95.49</v>
      </c>
      <c r="Q2725" s="10" t="s">
        <v>8317</v>
      </c>
      <c r="R2725" t="s">
        <v>8347</v>
      </c>
      <c r="S2725" s="14">
        <f t="shared" si="171"/>
        <v>41944.83898148148</v>
      </c>
      <c r="T2725">
        <f t="shared" si="172"/>
        <v>2014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9"/>
        <v>297</v>
      </c>
      <c r="P2726">
        <f t="shared" si="170"/>
        <v>7.19</v>
      </c>
      <c r="Q2726" s="10" t="s">
        <v>8317</v>
      </c>
      <c r="R2726" t="s">
        <v>8347</v>
      </c>
      <c r="S2726" s="14">
        <f t="shared" si="171"/>
        <v>42199.32707175926</v>
      </c>
      <c r="T2726">
        <f t="shared" si="172"/>
        <v>2015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9"/>
        <v>145</v>
      </c>
      <c r="P2727">
        <f t="shared" si="170"/>
        <v>511.65</v>
      </c>
      <c r="Q2727" s="10" t="s">
        <v>8317</v>
      </c>
      <c r="R2727" t="s">
        <v>8347</v>
      </c>
      <c r="S2727" s="14">
        <f t="shared" si="171"/>
        <v>42745.744618055556</v>
      </c>
      <c r="T2727">
        <f t="shared" si="172"/>
        <v>2017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9"/>
        <v>106</v>
      </c>
      <c r="P2728">
        <f t="shared" si="170"/>
        <v>261.75</v>
      </c>
      <c r="Q2728" s="10" t="s">
        <v>8317</v>
      </c>
      <c r="R2728" t="s">
        <v>8347</v>
      </c>
      <c r="S2728" s="14">
        <f t="shared" si="171"/>
        <v>42452.579988425925</v>
      </c>
      <c r="T2728">
        <f t="shared" si="172"/>
        <v>2016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9"/>
        <v>493</v>
      </c>
      <c r="P2729">
        <f t="shared" si="170"/>
        <v>69.760000000000005</v>
      </c>
      <c r="Q2729" s="10" t="s">
        <v>8317</v>
      </c>
      <c r="R2729" t="s">
        <v>8347</v>
      </c>
      <c r="S2729" s="14">
        <f t="shared" si="171"/>
        <v>42198.676655092597</v>
      </c>
      <c r="T2729">
        <f t="shared" si="172"/>
        <v>2015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9"/>
        <v>202</v>
      </c>
      <c r="P2730">
        <f t="shared" si="170"/>
        <v>77.23</v>
      </c>
      <c r="Q2730" s="10" t="s">
        <v>8317</v>
      </c>
      <c r="R2730" t="s">
        <v>8347</v>
      </c>
      <c r="S2730" s="14">
        <f t="shared" si="171"/>
        <v>42333.59993055556</v>
      </c>
      <c r="T2730">
        <f t="shared" si="172"/>
        <v>2015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9"/>
        <v>104</v>
      </c>
      <c r="P2731">
        <f t="shared" si="170"/>
        <v>340.57</v>
      </c>
      <c r="Q2731" s="10" t="s">
        <v>8317</v>
      </c>
      <c r="R2731" t="s">
        <v>8347</v>
      </c>
      <c r="S2731" s="14">
        <f t="shared" si="171"/>
        <v>42095.240706018521</v>
      </c>
      <c r="T2731">
        <f t="shared" si="172"/>
        <v>2015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9"/>
        <v>170</v>
      </c>
      <c r="P2732">
        <f t="shared" si="170"/>
        <v>67.42</v>
      </c>
      <c r="Q2732" s="10" t="s">
        <v>8317</v>
      </c>
      <c r="R2732" t="s">
        <v>8347</v>
      </c>
      <c r="S2732" s="14">
        <f t="shared" si="171"/>
        <v>41351.541377314818</v>
      </c>
      <c r="T2732">
        <f t="shared" si="172"/>
        <v>2013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9"/>
        <v>104</v>
      </c>
      <c r="P2733">
        <f t="shared" si="170"/>
        <v>845.7</v>
      </c>
      <c r="Q2733" s="10" t="s">
        <v>8317</v>
      </c>
      <c r="R2733" t="s">
        <v>8347</v>
      </c>
      <c r="S2733" s="14">
        <f t="shared" si="171"/>
        <v>41872.525717592594</v>
      </c>
      <c r="T2733">
        <f t="shared" si="172"/>
        <v>2014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9"/>
        <v>118</v>
      </c>
      <c r="P2734">
        <f t="shared" si="170"/>
        <v>97.19</v>
      </c>
      <c r="Q2734" s="10" t="s">
        <v>8317</v>
      </c>
      <c r="R2734" t="s">
        <v>8347</v>
      </c>
      <c r="S2734" s="14">
        <f t="shared" si="171"/>
        <v>41389.808194444442</v>
      </c>
      <c r="T2734">
        <f t="shared" si="172"/>
        <v>2013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9"/>
        <v>108</v>
      </c>
      <c r="P2735">
        <f t="shared" si="170"/>
        <v>451.84</v>
      </c>
      <c r="Q2735" s="10" t="s">
        <v>8317</v>
      </c>
      <c r="R2735" t="s">
        <v>8347</v>
      </c>
      <c r="S2735" s="14">
        <f t="shared" si="171"/>
        <v>42044.272847222222</v>
      </c>
      <c r="T2735">
        <f t="shared" si="172"/>
        <v>2015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9"/>
        <v>2260300</v>
      </c>
      <c r="P2736">
        <f t="shared" si="170"/>
        <v>138.66999999999999</v>
      </c>
      <c r="Q2736" s="10" t="s">
        <v>8317</v>
      </c>
      <c r="R2736" t="s">
        <v>8347</v>
      </c>
      <c r="S2736" s="14">
        <f t="shared" si="171"/>
        <v>42626.668888888889</v>
      </c>
      <c r="T2736">
        <f t="shared" si="172"/>
        <v>2016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9"/>
        <v>978</v>
      </c>
      <c r="P2737">
        <f t="shared" si="170"/>
        <v>21.64</v>
      </c>
      <c r="Q2737" s="10" t="s">
        <v>8317</v>
      </c>
      <c r="R2737" t="s">
        <v>8347</v>
      </c>
      <c r="S2737" s="14">
        <f t="shared" si="171"/>
        <v>41316.120949074073</v>
      </c>
      <c r="T2737">
        <f t="shared" si="172"/>
        <v>2013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9"/>
        <v>123</v>
      </c>
      <c r="P2738">
        <f t="shared" si="170"/>
        <v>169.52</v>
      </c>
      <c r="Q2738" s="10" t="s">
        <v>8317</v>
      </c>
      <c r="R2738" t="s">
        <v>8347</v>
      </c>
      <c r="S2738" s="14">
        <f t="shared" si="171"/>
        <v>41722.666354166664</v>
      </c>
      <c r="T2738">
        <f t="shared" si="172"/>
        <v>2014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9"/>
        <v>246</v>
      </c>
      <c r="P2739">
        <f t="shared" si="170"/>
        <v>161.88</v>
      </c>
      <c r="Q2739" s="10" t="s">
        <v>8317</v>
      </c>
      <c r="R2739" t="s">
        <v>8347</v>
      </c>
      <c r="S2739" s="14">
        <f t="shared" si="171"/>
        <v>41611.917673611111</v>
      </c>
      <c r="T2739">
        <f t="shared" si="172"/>
        <v>2013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9"/>
        <v>148</v>
      </c>
      <c r="P2740">
        <f t="shared" si="170"/>
        <v>493.13</v>
      </c>
      <c r="Q2740" s="10" t="s">
        <v>8317</v>
      </c>
      <c r="R2740" t="s">
        <v>8347</v>
      </c>
      <c r="S2740" s="14">
        <f t="shared" si="171"/>
        <v>42620.143564814818</v>
      </c>
      <c r="T2740">
        <f t="shared" si="172"/>
        <v>2016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9"/>
        <v>384</v>
      </c>
      <c r="P2741">
        <f t="shared" si="170"/>
        <v>22.12</v>
      </c>
      <c r="Q2741" s="10" t="s">
        <v>8317</v>
      </c>
      <c r="R2741" t="s">
        <v>8347</v>
      </c>
      <c r="S2741" s="14">
        <f t="shared" si="171"/>
        <v>41719.887928240743</v>
      </c>
      <c r="T2741">
        <f t="shared" si="172"/>
        <v>2014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9"/>
        <v>103</v>
      </c>
      <c r="P2742">
        <f t="shared" si="170"/>
        <v>18.239999999999998</v>
      </c>
      <c r="Q2742" s="10" t="s">
        <v>8317</v>
      </c>
      <c r="R2742" t="s">
        <v>8347</v>
      </c>
      <c r="S2742" s="14">
        <f t="shared" si="171"/>
        <v>42045.031851851847</v>
      </c>
      <c r="T2742">
        <f t="shared" si="172"/>
        <v>2015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9"/>
        <v>0</v>
      </c>
      <c r="P2743">
        <f t="shared" si="170"/>
        <v>8.75</v>
      </c>
      <c r="Q2743" s="10" t="s">
        <v>8320</v>
      </c>
      <c r="R2743" t="s">
        <v>8356</v>
      </c>
      <c r="S2743" s="14">
        <f t="shared" si="171"/>
        <v>41911.657430555555</v>
      </c>
      <c r="T2743">
        <f t="shared" si="172"/>
        <v>2014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9"/>
        <v>29</v>
      </c>
      <c r="P2744">
        <f t="shared" si="170"/>
        <v>40.61</v>
      </c>
      <c r="Q2744" s="10" t="s">
        <v>8320</v>
      </c>
      <c r="R2744" t="s">
        <v>8356</v>
      </c>
      <c r="S2744" s="14">
        <f t="shared" si="171"/>
        <v>41030.719756944447</v>
      </c>
      <c r="T2744">
        <f t="shared" si="172"/>
        <v>2012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9"/>
        <v>0</v>
      </c>
      <c r="P2745" t="e">
        <f t="shared" si="170"/>
        <v>#DIV/0!</v>
      </c>
      <c r="Q2745" s="10" t="s">
        <v>8320</v>
      </c>
      <c r="R2745" t="s">
        <v>8356</v>
      </c>
      <c r="S2745" s="14">
        <f t="shared" si="171"/>
        <v>42632.328784722224</v>
      </c>
      <c r="T2745">
        <f t="shared" si="172"/>
        <v>2016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9"/>
        <v>5</v>
      </c>
      <c r="P2746">
        <f t="shared" si="170"/>
        <v>37.950000000000003</v>
      </c>
      <c r="Q2746" s="10" t="s">
        <v>8320</v>
      </c>
      <c r="R2746" t="s">
        <v>8356</v>
      </c>
      <c r="S2746" s="14">
        <f t="shared" si="171"/>
        <v>40938.062476851854</v>
      </c>
      <c r="T2746">
        <f t="shared" si="172"/>
        <v>2012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9"/>
        <v>22</v>
      </c>
      <c r="P2747">
        <f t="shared" si="170"/>
        <v>35.729999999999997</v>
      </c>
      <c r="Q2747" s="10" t="s">
        <v>8320</v>
      </c>
      <c r="R2747" t="s">
        <v>8356</v>
      </c>
      <c r="S2747" s="14">
        <f t="shared" si="171"/>
        <v>41044.988055555557</v>
      </c>
      <c r="T2747">
        <f t="shared" si="172"/>
        <v>2012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9"/>
        <v>27</v>
      </c>
      <c r="P2748">
        <f t="shared" si="170"/>
        <v>42.16</v>
      </c>
      <c r="Q2748" s="10" t="s">
        <v>8320</v>
      </c>
      <c r="R2748" t="s">
        <v>8356</v>
      </c>
      <c r="S2748" s="14">
        <f t="shared" si="171"/>
        <v>41850.781377314815</v>
      </c>
      <c r="T2748">
        <f t="shared" si="172"/>
        <v>2014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9"/>
        <v>28</v>
      </c>
      <c r="P2749">
        <f t="shared" si="170"/>
        <v>35</v>
      </c>
      <c r="Q2749" s="10" t="s">
        <v>8320</v>
      </c>
      <c r="R2749" t="s">
        <v>8356</v>
      </c>
      <c r="S2749" s="14">
        <f t="shared" si="171"/>
        <v>41044.64811342593</v>
      </c>
      <c r="T2749">
        <f t="shared" si="172"/>
        <v>2012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9"/>
        <v>1</v>
      </c>
      <c r="P2750">
        <f t="shared" si="170"/>
        <v>13.25</v>
      </c>
      <c r="Q2750" s="10" t="s">
        <v>8320</v>
      </c>
      <c r="R2750" t="s">
        <v>8356</v>
      </c>
      <c r="S2750" s="14">
        <f t="shared" si="171"/>
        <v>42585.7106712963</v>
      </c>
      <c r="T2750">
        <f t="shared" si="172"/>
        <v>2016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9"/>
        <v>1</v>
      </c>
      <c r="P2751">
        <f t="shared" si="170"/>
        <v>55</v>
      </c>
      <c r="Q2751" s="10" t="s">
        <v>8320</v>
      </c>
      <c r="R2751" t="s">
        <v>8356</v>
      </c>
      <c r="S2751" s="14">
        <f t="shared" si="171"/>
        <v>42068.799039351856</v>
      </c>
      <c r="T2751">
        <f t="shared" si="172"/>
        <v>2015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ref="O2752:O2815" si="173">ROUND(E2752/D2752*100,0)</f>
        <v>0</v>
      </c>
      <c r="P2752" t="e">
        <f t="shared" si="170"/>
        <v>#DIV/0!</v>
      </c>
      <c r="Q2752" s="10" t="s">
        <v>8320</v>
      </c>
      <c r="R2752" t="s">
        <v>8356</v>
      </c>
      <c r="S2752" s="14">
        <f t="shared" si="171"/>
        <v>41078.899826388886</v>
      </c>
      <c r="T2752">
        <f t="shared" si="172"/>
        <v>2012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73"/>
        <v>0</v>
      </c>
      <c r="P2753" t="e">
        <f t="shared" si="170"/>
        <v>#DIV/0!</v>
      </c>
      <c r="Q2753" s="10" t="s">
        <v>8320</v>
      </c>
      <c r="R2753" t="s">
        <v>8356</v>
      </c>
      <c r="S2753" s="14">
        <f t="shared" si="171"/>
        <v>41747.887060185189</v>
      </c>
      <c r="T2753">
        <f t="shared" si="172"/>
        <v>2014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73"/>
        <v>11</v>
      </c>
      <c r="P2754">
        <f t="shared" si="170"/>
        <v>39.29</v>
      </c>
      <c r="Q2754" s="10" t="s">
        <v>8320</v>
      </c>
      <c r="R2754" t="s">
        <v>8356</v>
      </c>
      <c r="S2754" s="14">
        <f t="shared" si="171"/>
        <v>40855.765092592592</v>
      </c>
      <c r="T2754">
        <f t="shared" si="172"/>
        <v>2011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3"/>
        <v>19</v>
      </c>
      <c r="P2755">
        <f t="shared" ref="P2755:P2818" si="174">ROUND(E2755/L2755,2)</f>
        <v>47.5</v>
      </c>
      <c r="Q2755" s="10" t="s">
        <v>8320</v>
      </c>
      <c r="R2755" t="s">
        <v>8356</v>
      </c>
      <c r="S2755" s="14">
        <f t="shared" ref="S2755:S2818" si="175">(((J2755/60)/60)/24)+DATE(1970,1,1)</f>
        <v>41117.900729166664</v>
      </c>
      <c r="T2755">
        <f t="shared" ref="T2755:T2818" si="176">YEAR(S2755)</f>
        <v>2012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3"/>
        <v>0</v>
      </c>
      <c r="P2756" t="e">
        <f t="shared" si="174"/>
        <v>#DIV/0!</v>
      </c>
      <c r="Q2756" s="10" t="s">
        <v>8320</v>
      </c>
      <c r="R2756" t="s">
        <v>8356</v>
      </c>
      <c r="S2756" s="14">
        <f t="shared" si="175"/>
        <v>41863.636006944449</v>
      </c>
      <c r="T2756">
        <f t="shared" si="176"/>
        <v>2014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3"/>
        <v>52</v>
      </c>
      <c r="P2757">
        <f t="shared" si="174"/>
        <v>17.329999999999998</v>
      </c>
      <c r="Q2757" s="10" t="s">
        <v>8320</v>
      </c>
      <c r="R2757" t="s">
        <v>8356</v>
      </c>
      <c r="S2757" s="14">
        <f t="shared" si="175"/>
        <v>42072.790821759263</v>
      </c>
      <c r="T2757">
        <f t="shared" si="176"/>
        <v>2015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3"/>
        <v>10</v>
      </c>
      <c r="P2758">
        <f t="shared" si="174"/>
        <v>31.76</v>
      </c>
      <c r="Q2758" s="10" t="s">
        <v>8320</v>
      </c>
      <c r="R2758" t="s">
        <v>8356</v>
      </c>
      <c r="S2758" s="14">
        <f t="shared" si="175"/>
        <v>41620.90047453704</v>
      </c>
      <c r="T2758">
        <f t="shared" si="176"/>
        <v>2013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3"/>
        <v>1</v>
      </c>
      <c r="P2759">
        <f t="shared" si="174"/>
        <v>5</v>
      </c>
      <c r="Q2759" s="10" t="s">
        <v>8320</v>
      </c>
      <c r="R2759" t="s">
        <v>8356</v>
      </c>
      <c r="S2759" s="14">
        <f t="shared" si="175"/>
        <v>42573.65662037037</v>
      </c>
      <c r="T2759">
        <f t="shared" si="176"/>
        <v>2016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3"/>
        <v>12</v>
      </c>
      <c r="P2760">
        <f t="shared" si="174"/>
        <v>39</v>
      </c>
      <c r="Q2760" s="10" t="s">
        <v>8320</v>
      </c>
      <c r="R2760" t="s">
        <v>8356</v>
      </c>
      <c r="S2760" s="14">
        <f t="shared" si="175"/>
        <v>42639.441932870366</v>
      </c>
      <c r="T2760">
        <f t="shared" si="176"/>
        <v>2016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3"/>
        <v>11</v>
      </c>
      <c r="P2761">
        <f t="shared" si="174"/>
        <v>52.5</v>
      </c>
      <c r="Q2761" s="10" t="s">
        <v>8320</v>
      </c>
      <c r="R2761" t="s">
        <v>8356</v>
      </c>
      <c r="S2761" s="14">
        <f t="shared" si="175"/>
        <v>42524.36650462963</v>
      </c>
      <c r="T2761">
        <f t="shared" si="176"/>
        <v>2016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3"/>
        <v>0</v>
      </c>
      <c r="P2762" t="e">
        <f t="shared" si="174"/>
        <v>#DIV/0!</v>
      </c>
      <c r="Q2762" s="10" t="s">
        <v>8320</v>
      </c>
      <c r="R2762" t="s">
        <v>8356</v>
      </c>
      <c r="S2762" s="14">
        <f t="shared" si="175"/>
        <v>41415.461319444446</v>
      </c>
      <c r="T2762">
        <f t="shared" si="176"/>
        <v>2013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3"/>
        <v>1</v>
      </c>
      <c r="P2763">
        <f t="shared" si="174"/>
        <v>9</v>
      </c>
      <c r="Q2763" s="10" t="s">
        <v>8320</v>
      </c>
      <c r="R2763" t="s">
        <v>8356</v>
      </c>
      <c r="S2763" s="14">
        <f t="shared" si="175"/>
        <v>41247.063576388886</v>
      </c>
      <c r="T2763">
        <f t="shared" si="176"/>
        <v>2012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3"/>
        <v>1</v>
      </c>
      <c r="P2764">
        <f t="shared" si="174"/>
        <v>25</v>
      </c>
      <c r="Q2764" s="10" t="s">
        <v>8320</v>
      </c>
      <c r="R2764" t="s">
        <v>8356</v>
      </c>
      <c r="S2764" s="14">
        <f t="shared" si="175"/>
        <v>40927.036979166667</v>
      </c>
      <c r="T2764">
        <f t="shared" si="176"/>
        <v>2012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3"/>
        <v>0</v>
      </c>
      <c r="P2765">
        <f t="shared" si="174"/>
        <v>30</v>
      </c>
      <c r="Q2765" s="10" t="s">
        <v>8320</v>
      </c>
      <c r="R2765" t="s">
        <v>8356</v>
      </c>
      <c r="S2765" s="14">
        <f t="shared" si="175"/>
        <v>41373.579675925925</v>
      </c>
      <c r="T2765">
        <f t="shared" si="176"/>
        <v>2013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3"/>
        <v>1</v>
      </c>
      <c r="P2766">
        <f t="shared" si="174"/>
        <v>11.25</v>
      </c>
      <c r="Q2766" s="10" t="s">
        <v>8320</v>
      </c>
      <c r="R2766" t="s">
        <v>8356</v>
      </c>
      <c r="S2766" s="14">
        <f t="shared" si="175"/>
        <v>41030.292025462964</v>
      </c>
      <c r="T2766">
        <f t="shared" si="176"/>
        <v>2012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3"/>
        <v>0</v>
      </c>
      <c r="P2767" t="e">
        <f t="shared" si="174"/>
        <v>#DIV/0!</v>
      </c>
      <c r="Q2767" s="10" t="s">
        <v>8320</v>
      </c>
      <c r="R2767" t="s">
        <v>8356</v>
      </c>
      <c r="S2767" s="14">
        <f t="shared" si="175"/>
        <v>41194.579027777778</v>
      </c>
      <c r="T2767">
        <f t="shared" si="176"/>
        <v>2012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3"/>
        <v>2</v>
      </c>
      <c r="P2768">
        <f t="shared" si="174"/>
        <v>25</v>
      </c>
      <c r="Q2768" s="10" t="s">
        <v>8320</v>
      </c>
      <c r="R2768" t="s">
        <v>8356</v>
      </c>
      <c r="S2768" s="14">
        <f t="shared" si="175"/>
        <v>40736.668032407404</v>
      </c>
      <c r="T2768">
        <f t="shared" si="176"/>
        <v>2011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3"/>
        <v>1</v>
      </c>
      <c r="P2769">
        <f t="shared" si="174"/>
        <v>11.33</v>
      </c>
      <c r="Q2769" s="10" t="s">
        <v>8320</v>
      </c>
      <c r="R2769" t="s">
        <v>8356</v>
      </c>
      <c r="S2769" s="14">
        <f t="shared" si="175"/>
        <v>42172.958912037036</v>
      </c>
      <c r="T2769">
        <f t="shared" si="176"/>
        <v>2015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3"/>
        <v>14</v>
      </c>
      <c r="P2770">
        <f t="shared" si="174"/>
        <v>29.47</v>
      </c>
      <c r="Q2770" s="10" t="s">
        <v>8320</v>
      </c>
      <c r="R2770" t="s">
        <v>8356</v>
      </c>
      <c r="S2770" s="14">
        <f t="shared" si="175"/>
        <v>40967.614849537036</v>
      </c>
      <c r="T2770">
        <f t="shared" si="176"/>
        <v>2012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3"/>
        <v>0</v>
      </c>
      <c r="P2771">
        <f t="shared" si="174"/>
        <v>1</v>
      </c>
      <c r="Q2771" s="10" t="s">
        <v>8320</v>
      </c>
      <c r="R2771" t="s">
        <v>8356</v>
      </c>
      <c r="S2771" s="14">
        <f t="shared" si="175"/>
        <v>41745.826273148145</v>
      </c>
      <c r="T2771">
        <f t="shared" si="176"/>
        <v>2014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3"/>
        <v>10</v>
      </c>
      <c r="P2772">
        <f t="shared" si="174"/>
        <v>63.1</v>
      </c>
      <c r="Q2772" s="10" t="s">
        <v>8320</v>
      </c>
      <c r="R2772" t="s">
        <v>8356</v>
      </c>
      <c r="S2772" s="14">
        <f t="shared" si="175"/>
        <v>41686.705208333333</v>
      </c>
      <c r="T2772">
        <f t="shared" si="176"/>
        <v>2014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3"/>
        <v>0</v>
      </c>
      <c r="P2773" t="e">
        <f t="shared" si="174"/>
        <v>#DIV/0!</v>
      </c>
      <c r="Q2773" s="10" t="s">
        <v>8320</v>
      </c>
      <c r="R2773" t="s">
        <v>8356</v>
      </c>
      <c r="S2773" s="14">
        <f t="shared" si="175"/>
        <v>41257.531712962962</v>
      </c>
      <c r="T2773">
        <f t="shared" si="176"/>
        <v>2012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3"/>
        <v>0</v>
      </c>
      <c r="P2774" t="e">
        <f t="shared" si="174"/>
        <v>#DIV/0!</v>
      </c>
      <c r="Q2774" s="10" t="s">
        <v>8320</v>
      </c>
      <c r="R2774" t="s">
        <v>8356</v>
      </c>
      <c r="S2774" s="14">
        <f t="shared" si="175"/>
        <v>41537.869143518517</v>
      </c>
      <c r="T2774">
        <f t="shared" si="176"/>
        <v>2013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3"/>
        <v>0</v>
      </c>
      <c r="P2775">
        <f t="shared" si="174"/>
        <v>1</v>
      </c>
      <c r="Q2775" s="10" t="s">
        <v>8320</v>
      </c>
      <c r="R2775" t="s">
        <v>8356</v>
      </c>
      <c r="S2775" s="14">
        <f t="shared" si="175"/>
        <v>42474.86482638889</v>
      </c>
      <c r="T2775">
        <f t="shared" si="176"/>
        <v>2016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3"/>
        <v>14</v>
      </c>
      <c r="P2776">
        <f t="shared" si="174"/>
        <v>43.85</v>
      </c>
      <c r="Q2776" s="10" t="s">
        <v>8320</v>
      </c>
      <c r="R2776" t="s">
        <v>8356</v>
      </c>
      <c r="S2776" s="14">
        <f t="shared" si="175"/>
        <v>41311.126481481479</v>
      </c>
      <c r="T2776">
        <f t="shared" si="176"/>
        <v>2013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3"/>
        <v>3</v>
      </c>
      <c r="P2777">
        <f t="shared" si="174"/>
        <v>75</v>
      </c>
      <c r="Q2777" s="10" t="s">
        <v>8320</v>
      </c>
      <c r="R2777" t="s">
        <v>8356</v>
      </c>
      <c r="S2777" s="14">
        <f t="shared" si="175"/>
        <v>40863.013356481482</v>
      </c>
      <c r="T2777">
        <f t="shared" si="176"/>
        <v>2011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3"/>
        <v>8</v>
      </c>
      <c r="P2778">
        <f t="shared" si="174"/>
        <v>45.97</v>
      </c>
      <c r="Q2778" s="10" t="s">
        <v>8320</v>
      </c>
      <c r="R2778" t="s">
        <v>8356</v>
      </c>
      <c r="S2778" s="14">
        <f t="shared" si="175"/>
        <v>42136.297175925924</v>
      </c>
      <c r="T2778">
        <f t="shared" si="176"/>
        <v>2015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3"/>
        <v>0</v>
      </c>
      <c r="P2779">
        <f t="shared" si="174"/>
        <v>10</v>
      </c>
      <c r="Q2779" s="10" t="s">
        <v>8320</v>
      </c>
      <c r="R2779" t="s">
        <v>8356</v>
      </c>
      <c r="S2779" s="14">
        <f t="shared" si="175"/>
        <v>42172.669027777782</v>
      </c>
      <c r="T2779">
        <f t="shared" si="176"/>
        <v>2015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3"/>
        <v>26</v>
      </c>
      <c r="P2780">
        <f t="shared" si="174"/>
        <v>93.67</v>
      </c>
      <c r="Q2780" s="10" t="s">
        <v>8320</v>
      </c>
      <c r="R2780" t="s">
        <v>8356</v>
      </c>
      <c r="S2780" s="14">
        <f t="shared" si="175"/>
        <v>41846.978078703702</v>
      </c>
      <c r="T2780">
        <f t="shared" si="176"/>
        <v>2014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3"/>
        <v>2</v>
      </c>
      <c r="P2781">
        <f t="shared" si="174"/>
        <v>53</v>
      </c>
      <c r="Q2781" s="10" t="s">
        <v>8320</v>
      </c>
      <c r="R2781" t="s">
        <v>8356</v>
      </c>
      <c r="S2781" s="14">
        <f t="shared" si="175"/>
        <v>42300.585891203707</v>
      </c>
      <c r="T2781">
        <f t="shared" si="176"/>
        <v>2015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3"/>
        <v>0</v>
      </c>
      <c r="P2782" t="e">
        <f t="shared" si="174"/>
        <v>#DIV/0!</v>
      </c>
      <c r="Q2782" s="10" t="s">
        <v>8320</v>
      </c>
      <c r="R2782" t="s">
        <v>8356</v>
      </c>
      <c r="S2782" s="14">
        <f t="shared" si="175"/>
        <v>42774.447777777779</v>
      </c>
      <c r="T2782">
        <f t="shared" si="176"/>
        <v>2017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3"/>
        <v>105</v>
      </c>
      <c r="P2783">
        <f t="shared" si="174"/>
        <v>47</v>
      </c>
      <c r="Q2783" s="10" t="s">
        <v>8315</v>
      </c>
      <c r="R2783" t="s">
        <v>8316</v>
      </c>
      <c r="S2783" s="14">
        <f t="shared" si="175"/>
        <v>42018.94159722222</v>
      </c>
      <c r="T2783">
        <f t="shared" si="176"/>
        <v>2015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3"/>
        <v>120</v>
      </c>
      <c r="P2784">
        <f t="shared" si="174"/>
        <v>66.67</v>
      </c>
      <c r="Q2784" s="10" t="s">
        <v>8315</v>
      </c>
      <c r="R2784" t="s">
        <v>8316</v>
      </c>
      <c r="S2784" s="14">
        <f t="shared" si="175"/>
        <v>42026.924976851849</v>
      </c>
      <c r="T2784">
        <f t="shared" si="176"/>
        <v>2015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3"/>
        <v>115</v>
      </c>
      <c r="P2785">
        <f t="shared" si="174"/>
        <v>18.77</v>
      </c>
      <c r="Q2785" s="10" t="s">
        <v>8315</v>
      </c>
      <c r="R2785" t="s">
        <v>8316</v>
      </c>
      <c r="S2785" s="14">
        <f t="shared" si="175"/>
        <v>42103.535254629634</v>
      </c>
      <c r="T2785">
        <f t="shared" si="176"/>
        <v>2015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3"/>
        <v>119</v>
      </c>
      <c r="P2786">
        <f t="shared" si="174"/>
        <v>66.11</v>
      </c>
      <c r="Q2786" s="10" t="s">
        <v>8315</v>
      </c>
      <c r="R2786" t="s">
        <v>8316</v>
      </c>
      <c r="S2786" s="14">
        <f t="shared" si="175"/>
        <v>41920.787534722222</v>
      </c>
      <c r="T2786">
        <f t="shared" si="176"/>
        <v>2014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3"/>
        <v>105</v>
      </c>
      <c r="P2787">
        <f t="shared" si="174"/>
        <v>36.86</v>
      </c>
      <c r="Q2787" s="10" t="s">
        <v>8315</v>
      </c>
      <c r="R2787" t="s">
        <v>8316</v>
      </c>
      <c r="S2787" s="14">
        <f t="shared" si="175"/>
        <v>42558.189432870371</v>
      </c>
      <c r="T2787">
        <f t="shared" si="176"/>
        <v>2016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3"/>
        <v>118</v>
      </c>
      <c r="P2788">
        <f t="shared" si="174"/>
        <v>39.81</v>
      </c>
      <c r="Q2788" s="10" t="s">
        <v>8315</v>
      </c>
      <c r="R2788" t="s">
        <v>8316</v>
      </c>
      <c r="S2788" s="14">
        <f t="shared" si="175"/>
        <v>41815.569212962961</v>
      </c>
      <c r="T2788">
        <f t="shared" si="176"/>
        <v>2014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3"/>
        <v>120</v>
      </c>
      <c r="P2789">
        <f t="shared" si="174"/>
        <v>31.5</v>
      </c>
      <c r="Q2789" s="10" t="s">
        <v>8315</v>
      </c>
      <c r="R2789" t="s">
        <v>8316</v>
      </c>
      <c r="S2789" s="14">
        <f t="shared" si="175"/>
        <v>41808.198518518519</v>
      </c>
      <c r="T2789">
        <f t="shared" si="176"/>
        <v>2014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3"/>
        <v>103</v>
      </c>
      <c r="P2790">
        <f t="shared" si="174"/>
        <v>102.5</v>
      </c>
      <c r="Q2790" s="10" t="s">
        <v>8315</v>
      </c>
      <c r="R2790" t="s">
        <v>8316</v>
      </c>
      <c r="S2790" s="14">
        <f t="shared" si="175"/>
        <v>42550.701886574068</v>
      </c>
      <c r="T2790">
        <f t="shared" si="176"/>
        <v>2016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3"/>
        <v>101</v>
      </c>
      <c r="P2791">
        <f t="shared" si="174"/>
        <v>126.46</v>
      </c>
      <c r="Q2791" s="10" t="s">
        <v>8315</v>
      </c>
      <c r="R2791" t="s">
        <v>8316</v>
      </c>
      <c r="S2791" s="14">
        <f t="shared" si="175"/>
        <v>42056.013124999998</v>
      </c>
      <c r="T2791">
        <f t="shared" si="176"/>
        <v>2015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3"/>
        <v>105</v>
      </c>
      <c r="P2792">
        <f t="shared" si="174"/>
        <v>47.88</v>
      </c>
      <c r="Q2792" s="10" t="s">
        <v>8315</v>
      </c>
      <c r="R2792" t="s">
        <v>8316</v>
      </c>
      <c r="S2792" s="14">
        <f t="shared" si="175"/>
        <v>42016.938692129625</v>
      </c>
      <c r="T2792">
        <f t="shared" si="176"/>
        <v>2015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3"/>
        <v>103</v>
      </c>
      <c r="P2793">
        <f t="shared" si="174"/>
        <v>73.209999999999994</v>
      </c>
      <c r="Q2793" s="10" t="s">
        <v>8315</v>
      </c>
      <c r="R2793" t="s">
        <v>8316</v>
      </c>
      <c r="S2793" s="14">
        <f t="shared" si="175"/>
        <v>42591.899988425925</v>
      </c>
      <c r="T2793">
        <f t="shared" si="176"/>
        <v>2016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3"/>
        <v>108</v>
      </c>
      <c r="P2794">
        <f t="shared" si="174"/>
        <v>89.67</v>
      </c>
      <c r="Q2794" s="10" t="s">
        <v>8315</v>
      </c>
      <c r="R2794" t="s">
        <v>8316</v>
      </c>
      <c r="S2794" s="14">
        <f t="shared" si="175"/>
        <v>42183.231006944443</v>
      </c>
      <c r="T2794">
        <f t="shared" si="176"/>
        <v>2015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3"/>
        <v>111</v>
      </c>
      <c r="P2795">
        <f t="shared" si="174"/>
        <v>151.46</v>
      </c>
      <c r="Q2795" s="10" t="s">
        <v>8315</v>
      </c>
      <c r="R2795" t="s">
        <v>8316</v>
      </c>
      <c r="S2795" s="14">
        <f t="shared" si="175"/>
        <v>42176.419039351851</v>
      </c>
      <c r="T2795">
        <f t="shared" si="176"/>
        <v>2015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3"/>
        <v>150</v>
      </c>
      <c r="P2796">
        <f t="shared" si="174"/>
        <v>25</v>
      </c>
      <c r="Q2796" s="10" t="s">
        <v>8315</v>
      </c>
      <c r="R2796" t="s">
        <v>8316</v>
      </c>
      <c r="S2796" s="14">
        <f t="shared" si="175"/>
        <v>42416.691655092596</v>
      </c>
      <c r="T2796">
        <f t="shared" si="176"/>
        <v>2016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3"/>
        <v>104</v>
      </c>
      <c r="P2797">
        <f t="shared" si="174"/>
        <v>36.5</v>
      </c>
      <c r="Q2797" s="10" t="s">
        <v>8315</v>
      </c>
      <c r="R2797" t="s">
        <v>8316</v>
      </c>
      <c r="S2797" s="14">
        <f t="shared" si="175"/>
        <v>41780.525937500002</v>
      </c>
      <c r="T2797">
        <f t="shared" si="176"/>
        <v>2014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3"/>
        <v>116</v>
      </c>
      <c r="P2798">
        <f t="shared" si="174"/>
        <v>44</v>
      </c>
      <c r="Q2798" s="10" t="s">
        <v>8315</v>
      </c>
      <c r="R2798" t="s">
        <v>8316</v>
      </c>
      <c r="S2798" s="14">
        <f t="shared" si="175"/>
        <v>41795.528101851851</v>
      </c>
      <c r="T2798">
        <f t="shared" si="176"/>
        <v>2014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3"/>
        <v>103</v>
      </c>
      <c r="P2799">
        <f t="shared" si="174"/>
        <v>87.36</v>
      </c>
      <c r="Q2799" s="10" t="s">
        <v>8315</v>
      </c>
      <c r="R2799" t="s">
        <v>8316</v>
      </c>
      <c r="S2799" s="14">
        <f t="shared" si="175"/>
        <v>41798.94027777778</v>
      </c>
      <c r="T2799">
        <f t="shared" si="176"/>
        <v>2014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3"/>
        <v>101</v>
      </c>
      <c r="P2800">
        <f t="shared" si="174"/>
        <v>36.47</v>
      </c>
      <c r="Q2800" s="10" t="s">
        <v>8315</v>
      </c>
      <c r="R2800" t="s">
        <v>8316</v>
      </c>
      <c r="S2800" s="14">
        <f t="shared" si="175"/>
        <v>42201.675011574072</v>
      </c>
      <c r="T2800">
        <f t="shared" si="176"/>
        <v>2015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3"/>
        <v>117</v>
      </c>
      <c r="P2801">
        <f t="shared" si="174"/>
        <v>44.86</v>
      </c>
      <c r="Q2801" s="10" t="s">
        <v>8315</v>
      </c>
      <c r="R2801" t="s">
        <v>8316</v>
      </c>
      <c r="S2801" s="14">
        <f t="shared" si="175"/>
        <v>42507.264699074076</v>
      </c>
      <c r="T2801">
        <f t="shared" si="176"/>
        <v>2016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3"/>
        <v>133</v>
      </c>
      <c r="P2802">
        <f t="shared" si="174"/>
        <v>42.9</v>
      </c>
      <c r="Q2802" s="10" t="s">
        <v>8315</v>
      </c>
      <c r="R2802" t="s">
        <v>8316</v>
      </c>
      <c r="S2802" s="14">
        <f t="shared" si="175"/>
        <v>41948.552847222221</v>
      </c>
      <c r="T2802">
        <f t="shared" si="176"/>
        <v>2014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3"/>
        <v>133</v>
      </c>
      <c r="P2803">
        <f t="shared" si="174"/>
        <v>51.23</v>
      </c>
      <c r="Q2803" s="10" t="s">
        <v>8315</v>
      </c>
      <c r="R2803" t="s">
        <v>8316</v>
      </c>
      <c r="S2803" s="14">
        <f t="shared" si="175"/>
        <v>41900.243159722224</v>
      </c>
      <c r="T2803">
        <f t="shared" si="176"/>
        <v>2014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3"/>
        <v>102</v>
      </c>
      <c r="P2804">
        <f t="shared" si="174"/>
        <v>33.94</v>
      </c>
      <c r="Q2804" s="10" t="s">
        <v>8315</v>
      </c>
      <c r="R2804" t="s">
        <v>8316</v>
      </c>
      <c r="S2804" s="14">
        <f t="shared" si="175"/>
        <v>42192.64707175926</v>
      </c>
      <c r="T2804">
        <f t="shared" si="176"/>
        <v>2015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3"/>
        <v>128</v>
      </c>
      <c r="P2805">
        <f t="shared" si="174"/>
        <v>90.74</v>
      </c>
      <c r="Q2805" s="10" t="s">
        <v>8315</v>
      </c>
      <c r="R2805" t="s">
        <v>8316</v>
      </c>
      <c r="S2805" s="14">
        <f t="shared" si="175"/>
        <v>42158.065694444449</v>
      </c>
      <c r="T2805">
        <f t="shared" si="176"/>
        <v>2015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3"/>
        <v>115</v>
      </c>
      <c r="P2806">
        <f t="shared" si="174"/>
        <v>50</v>
      </c>
      <c r="Q2806" s="10" t="s">
        <v>8315</v>
      </c>
      <c r="R2806" t="s">
        <v>8316</v>
      </c>
      <c r="S2806" s="14">
        <f t="shared" si="175"/>
        <v>41881.453587962962</v>
      </c>
      <c r="T2806">
        <f t="shared" si="176"/>
        <v>2014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3"/>
        <v>110</v>
      </c>
      <c r="P2807">
        <f t="shared" si="174"/>
        <v>24.44</v>
      </c>
      <c r="Q2807" s="10" t="s">
        <v>8315</v>
      </c>
      <c r="R2807" t="s">
        <v>8316</v>
      </c>
      <c r="S2807" s="14">
        <f t="shared" si="175"/>
        <v>42213.505474537036</v>
      </c>
      <c r="T2807">
        <f t="shared" si="176"/>
        <v>2015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3"/>
        <v>112</v>
      </c>
      <c r="P2808">
        <f t="shared" si="174"/>
        <v>44.25</v>
      </c>
      <c r="Q2808" s="10" t="s">
        <v>8315</v>
      </c>
      <c r="R2808" t="s">
        <v>8316</v>
      </c>
      <c r="S2808" s="14">
        <f t="shared" si="175"/>
        <v>42185.267245370371</v>
      </c>
      <c r="T2808">
        <f t="shared" si="176"/>
        <v>2015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3"/>
        <v>126</v>
      </c>
      <c r="P2809">
        <f t="shared" si="174"/>
        <v>67.739999999999995</v>
      </c>
      <c r="Q2809" s="10" t="s">
        <v>8315</v>
      </c>
      <c r="R2809" t="s">
        <v>8316</v>
      </c>
      <c r="S2809" s="14">
        <f t="shared" si="175"/>
        <v>42154.873124999998</v>
      </c>
      <c r="T2809">
        <f t="shared" si="176"/>
        <v>2015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3"/>
        <v>100</v>
      </c>
      <c r="P2810">
        <f t="shared" si="174"/>
        <v>65.38</v>
      </c>
      <c r="Q2810" s="10" t="s">
        <v>8315</v>
      </c>
      <c r="R2810" t="s">
        <v>8316</v>
      </c>
      <c r="S2810" s="14">
        <f t="shared" si="175"/>
        <v>42208.84646990741</v>
      </c>
      <c r="T2810">
        <f t="shared" si="176"/>
        <v>2015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3"/>
        <v>102</v>
      </c>
      <c r="P2811">
        <f t="shared" si="174"/>
        <v>121.9</v>
      </c>
      <c r="Q2811" s="10" t="s">
        <v>8315</v>
      </c>
      <c r="R2811" t="s">
        <v>8316</v>
      </c>
      <c r="S2811" s="14">
        <f t="shared" si="175"/>
        <v>42451.496817129635</v>
      </c>
      <c r="T2811">
        <f t="shared" si="176"/>
        <v>2016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3"/>
        <v>108</v>
      </c>
      <c r="P2812">
        <f t="shared" si="174"/>
        <v>47.46</v>
      </c>
      <c r="Q2812" s="10" t="s">
        <v>8315</v>
      </c>
      <c r="R2812" t="s">
        <v>8316</v>
      </c>
      <c r="S2812" s="14">
        <f t="shared" si="175"/>
        <v>41759.13962962963</v>
      </c>
      <c r="T2812">
        <f t="shared" si="176"/>
        <v>2014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3"/>
        <v>100</v>
      </c>
      <c r="P2813">
        <f t="shared" si="174"/>
        <v>92.84</v>
      </c>
      <c r="Q2813" s="10" t="s">
        <v>8315</v>
      </c>
      <c r="R2813" t="s">
        <v>8316</v>
      </c>
      <c r="S2813" s="14">
        <f t="shared" si="175"/>
        <v>42028.496562500004</v>
      </c>
      <c r="T2813">
        <f t="shared" si="176"/>
        <v>2015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3"/>
        <v>113</v>
      </c>
      <c r="P2814">
        <f t="shared" si="174"/>
        <v>68.25</v>
      </c>
      <c r="Q2814" s="10" t="s">
        <v>8315</v>
      </c>
      <c r="R2814" t="s">
        <v>8316</v>
      </c>
      <c r="S2814" s="14">
        <f t="shared" si="175"/>
        <v>42054.74418981481</v>
      </c>
      <c r="T2814">
        <f t="shared" si="176"/>
        <v>2015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3"/>
        <v>128</v>
      </c>
      <c r="P2815">
        <f t="shared" si="174"/>
        <v>37.21</v>
      </c>
      <c r="Q2815" s="10" t="s">
        <v>8315</v>
      </c>
      <c r="R2815" t="s">
        <v>8316</v>
      </c>
      <c r="S2815" s="14">
        <f t="shared" si="175"/>
        <v>42693.742604166662</v>
      </c>
      <c r="T2815">
        <f t="shared" si="176"/>
        <v>2016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ref="O2816:O2879" si="177">ROUND(E2816/D2816*100,0)</f>
        <v>108</v>
      </c>
      <c r="P2816">
        <f t="shared" si="174"/>
        <v>25.25</v>
      </c>
      <c r="Q2816" s="10" t="s">
        <v>8315</v>
      </c>
      <c r="R2816" t="s">
        <v>8316</v>
      </c>
      <c r="S2816" s="14">
        <f t="shared" si="175"/>
        <v>42103.399479166663</v>
      </c>
      <c r="T2816">
        <f t="shared" si="176"/>
        <v>2015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7"/>
        <v>242</v>
      </c>
      <c r="P2817">
        <f t="shared" si="174"/>
        <v>43.21</v>
      </c>
      <c r="Q2817" s="10" t="s">
        <v>8315</v>
      </c>
      <c r="R2817" t="s">
        <v>8316</v>
      </c>
      <c r="S2817" s="14">
        <f t="shared" si="175"/>
        <v>42559.776724537034</v>
      </c>
      <c r="T2817">
        <f t="shared" si="176"/>
        <v>2016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7"/>
        <v>142</v>
      </c>
      <c r="P2818">
        <f t="shared" si="174"/>
        <v>25.13</v>
      </c>
      <c r="Q2818" s="10" t="s">
        <v>8315</v>
      </c>
      <c r="R2818" t="s">
        <v>8316</v>
      </c>
      <c r="S2818" s="14">
        <f t="shared" si="175"/>
        <v>42188.467499999999</v>
      </c>
      <c r="T2818">
        <f t="shared" si="176"/>
        <v>2015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7"/>
        <v>130</v>
      </c>
      <c r="P2819">
        <f t="shared" ref="P2819:P2882" si="178">ROUND(E2819/L2819,2)</f>
        <v>23.64</v>
      </c>
      <c r="Q2819" s="10" t="s">
        <v>8315</v>
      </c>
      <c r="R2819" t="s">
        <v>8316</v>
      </c>
      <c r="S2819" s="14">
        <f t="shared" ref="S2819:S2882" si="179">(((J2819/60)/60)/24)+DATE(1970,1,1)</f>
        <v>42023.634976851856</v>
      </c>
      <c r="T2819">
        <f t="shared" ref="T2819:T2882" si="180">YEAR(S2819)</f>
        <v>2015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7"/>
        <v>106</v>
      </c>
      <c r="P2820">
        <f t="shared" si="178"/>
        <v>103.95</v>
      </c>
      <c r="Q2820" s="10" t="s">
        <v>8315</v>
      </c>
      <c r="R2820" t="s">
        <v>8316</v>
      </c>
      <c r="S2820" s="14">
        <f t="shared" si="179"/>
        <v>42250.598217592589</v>
      </c>
      <c r="T2820">
        <f t="shared" si="180"/>
        <v>2015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7"/>
        <v>105</v>
      </c>
      <c r="P2821">
        <f t="shared" si="178"/>
        <v>50.38</v>
      </c>
      <c r="Q2821" s="10" t="s">
        <v>8315</v>
      </c>
      <c r="R2821" t="s">
        <v>8316</v>
      </c>
      <c r="S2821" s="14">
        <f t="shared" si="179"/>
        <v>42139.525567129633</v>
      </c>
      <c r="T2821">
        <f t="shared" si="180"/>
        <v>2015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7"/>
        <v>136</v>
      </c>
      <c r="P2822">
        <f t="shared" si="178"/>
        <v>13.6</v>
      </c>
      <c r="Q2822" s="10" t="s">
        <v>8315</v>
      </c>
      <c r="R2822" t="s">
        <v>8316</v>
      </c>
      <c r="S2822" s="14">
        <f t="shared" si="179"/>
        <v>42401.610983796301</v>
      </c>
      <c r="T2822">
        <f t="shared" si="180"/>
        <v>2016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7"/>
        <v>100</v>
      </c>
      <c r="P2823">
        <f t="shared" si="178"/>
        <v>28.57</v>
      </c>
      <c r="Q2823" s="10" t="s">
        <v>8315</v>
      </c>
      <c r="R2823" t="s">
        <v>8316</v>
      </c>
      <c r="S2823" s="14">
        <f t="shared" si="179"/>
        <v>41875.922858796301</v>
      </c>
      <c r="T2823">
        <f t="shared" si="180"/>
        <v>2014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7"/>
        <v>100</v>
      </c>
      <c r="P2824">
        <f t="shared" si="178"/>
        <v>63.83</v>
      </c>
      <c r="Q2824" s="10" t="s">
        <v>8315</v>
      </c>
      <c r="R2824" t="s">
        <v>8316</v>
      </c>
      <c r="S2824" s="14">
        <f t="shared" si="179"/>
        <v>42060.683935185181</v>
      </c>
      <c r="T2824">
        <f t="shared" si="180"/>
        <v>2015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7"/>
        <v>124</v>
      </c>
      <c r="P2825">
        <f t="shared" si="178"/>
        <v>8.86</v>
      </c>
      <c r="Q2825" s="10" t="s">
        <v>8315</v>
      </c>
      <c r="R2825" t="s">
        <v>8316</v>
      </c>
      <c r="S2825" s="14">
        <f t="shared" si="179"/>
        <v>42067.011643518519</v>
      </c>
      <c r="T2825">
        <f t="shared" si="180"/>
        <v>2015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7"/>
        <v>117</v>
      </c>
      <c r="P2826">
        <f t="shared" si="178"/>
        <v>50.67</v>
      </c>
      <c r="Q2826" s="10" t="s">
        <v>8315</v>
      </c>
      <c r="R2826" t="s">
        <v>8316</v>
      </c>
      <c r="S2826" s="14">
        <f t="shared" si="179"/>
        <v>42136.270787037036</v>
      </c>
      <c r="T2826">
        <f t="shared" si="180"/>
        <v>2015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7"/>
        <v>103</v>
      </c>
      <c r="P2827">
        <f t="shared" si="178"/>
        <v>60.78</v>
      </c>
      <c r="Q2827" s="10" t="s">
        <v>8315</v>
      </c>
      <c r="R2827" t="s">
        <v>8316</v>
      </c>
      <c r="S2827" s="14">
        <f t="shared" si="179"/>
        <v>42312.792662037042</v>
      </c>
      <c r="T2827">
        <f t="shared" si="180"/>
        <v>2015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7"/>
        <v>108</v>
      </c>
      <c r="P2828">
        <f t="shared" si="178"/>
        <v>113.42</v>
      </c>
      <c r="Q2828" s="10" t="s">
        <v>8315</v>
      </c>
      <c r="R2828" t="s">
        <v>8316</v>
      </c>
      <c r="S2828" s="14">
        <f t="shared" si="179"/>
        <v>42171.034861111111</v>
      </c>
      <c r="T2828">
        <f t="shared" si="180"/>
        <v>2015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7"/>
        <v>120</v>
      </c>
      <c r="P2829">
        <f t="shared" si="178"/>
        <v>104.57</v>
      </c>
      <c r="Q2829" s="10" t="s">
        <v>8315</v>
      </c>
      <c r="R2829" t="s">
        <v>8316</v>
      </c>
      <c r="S2829" s="14">
        <f t="shared" si="179"/>
        <v>42494.683634259258</v>
      </c>
      <c r="T2829">
        <f t="shared" si="180"/>
        <v>2016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7"/>
        <v>100</v>
      </c>
      <c r="P2830">
        <f t="shared" si="178"/>
        <v>98.31</v>
      </c>
      <c r="Q2830" s="10" t="s">
        <v>8315</v>
      </c>
      <c r="R2830" t="s">
        <v>8316</v>
      </c>
      <c r="S2830" s="14">
        <f t="shared" si="179"/>
        <v>42254.264687499999</v>
      </c>
      <c r="T2830">
        <f t="shared" si="180"/>
        <v>2015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7"/>
        <v>107</v>
      </c>
      <c r="P2831">
        <f t="shared" si="178"/>
        <v>35.04</v>
      </c>
      <c r="Q2831" s="10" t="s">
        <v>8315</v>
      </c>
      <c r="R2831" t="s">
        <v>8316</v>
      </c>
      <c r="S2831" s="14">
        <f t="shared" si="179"/>
        <v>42495.434236111112</v>
      </c>
      <c r="T2831">
        <f t="shared" si="180"/>
        <v>2016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7"/>
        <v>100</v>
      </c>
      <c r="P2832">
        <f t="shared" si="178"/>
        <v>272.73</v>
      </c>
      <c r="Q2832" s="10" t="s">
        <v>8315</v>
      </c>
      <c r="R2832" t="s">
        <v>8316</v>
      </c>
      <c r="S2832" s="14">
        <f t="shared" si="179"/>
        <v>41758.839675925927</v>
      </c>
      <c r="T2832">
        <f t="shared" si="180"/>
        <v>2014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7"/>
        <v>111</v>
      </c>
      <c r="P2833">
        <f t="shared" si="178"/>
        <v>63.85</v>
      </c>
      <c r="Q2833" s="10" t="s">
        <v>8315</v>
      </c>
      <c r="R2833" t="s">
        <v>8316</v>
      </c>
      <c r="S2833" s="14">
        <f t="shared" si="179"/>
        <v>42171.824884259258</v>
      </c>
      <c r="T2833">
        <f t="shared" si="180"/>
        <v>2015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7"/>
        <v>115</v>
      </c>
      <c r="P2834">
        <f t="shared" si="178"/>
        <v>30.19</v>
      </c>
      <c r="Q2834" s="10" t="s">
        <v>8315</v>
      </c>
      <c r="R2834" t="s">
        <v>8316</v>
      </c>
      <c r="S2834" s="14">
        <f t="shared" si="179"/>
        <v>41938.709421296298</v>
      </c>
      <c r="T2834">
        <f t="shared" si="180"/>
        <v>2014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7"/>
        <v>108</v>
      </c>
      <c r="P2835">
        <f t="shared" si="178"/>
        <v>83.51</v>
      </c>
      <c r="Q2835" s="10" t="s">
        <v>8315</v>
      </c>
      <c r="R2835" t="s">
        <v>8316</v>
      </c>
      <c r="S2835" s="14">
        <f t="shared" si="179"/>
        <v>42268.127696759257</v>
      </c>
      <c r="T2835">
        <f t="shared" si="180"/>
        <v>2015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7"/>
        <v>170</v>
      </c>
      <c r="P2836">
        <f t="shared" si="178"/>
        <v>64.760000000000005</v>
      </c>
      <c r="Q2836" s="10" t="s">
        <v>8315</v>
      </c>
      <c r="R2836" t="s">
        <v>8316</v>
      </c>
      <c r="S2836" s="14">
        <f t="shared" si="179"/>
        <v>42019.959837962961</v>
      </c>
      <c r="T2836">
        <f t="shared" si="180"/>
        <v>2015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7"/>
        <v>187</v>
      </c>
      <c r="P2837">
        <f t="shared" si="178"/>
        <v>20.12</v>
      </c>
      <c r="Q2837" s="10" t="s">
        <v>8315</v>
      </c>
      <c r="R2837" t="s">
        <v>8316</v>
      </c>
      <c r="S2837" s="14">
        <f t="shared" si="179"/>
        <v>42313.703900462962</v>
      </c>
      <c r="T2837">
        <f t="shared" si="180"/>
        <v>2015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7"/>
        <v>108</v>
      </c>
      <c r="P2838">
        <f t="shared" si="178"/>
        <v>44.09</v>
      </c>
      <c r="Q2838" s="10" t="s">
        <v>8315</v>
      </c>
      <c r="R2838" t="s">
        <v>8316</v>
      </c>
      <c r="S2838" s="14">
        <f t="shared" si="179"/>
        <v>42746.261782407411</v>
      </c>
      <c r="T2838">
        <f t="shared" si="180"/>
        <v>2017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7"/>
        <v>100</v>
      </c>
      <c r="P2839">
        <f t="shared" si="178"/>
        <v>40.479999999999997</v>
      </c>
      <c r="Q2839" s="10" t="s">
        <v>8315</v>
      </c>
      <c r="R2839" t="s">
        <v>8316</v>
      </c>
      <c r="S2839" s="14">
        <f t="shared" si="179"/>
        <v>42307.908379629633</v>
      </c>
      <c r="T2839">
        <f t="shared" si="180"/>
        <v>2015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7"/>
        <v>120</v>
      </c>
      <c r="P2840">
        <f t="shared" si="178"/>
        <v>44.54</v>
      </c>
      <c r="Q2840" s="10" t="s">
        <v>8315</v>
      </c>
      <c r="R2840" t="s">
        <v>8316</v>
      </c>
      <c r="S2840" s="14">
        <f t="shared" si="179"/>
        <v>41842.607592592591</v>
      </c>
      <c r="T2840">
        <f t="shared" si="180"/>
        <v>2014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7"/>
        <v>111</v>
      </c>
      <c r="P2841">
        <f t="shared" si="178"/>
        <v>125.81</v>
      </c>
      <c r="Q2841" s="10" t="s">
        <v>8315</v>
      </c>
      <c r="R2841" t="s">
        <v>8316</v>
      </c>
      <c r="S2841" s="14">
        <f t="shared" si="179"/>
        <v>41853.240208333329</v>
      </c>
      <c r="T2841">
        <f t="shared" si="180"/>
        <v>2014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7"/>
        <v>104</v>
      </c>
      <c r="P2842">
        <f t="shared" si="178"/>
        <v>19.7</v>
      </c>
      <c r="Q2842" s="10" t="s">
        <v>8315</v>
      </c>
      <c r="R2842" t="s">
        <v>8316</v>
      </c>
      <c r="S2842" s="14">
        <f t="shared" si="179"/>
        <v>42060.035636574074</v>
      </c>
      <c r="T2842">
        <f t="shared" si="180"/>
        <v>2015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7"/>
        <v>1</v>
      </c>
      <c r="P2843">
        <f t="shared" si="178"/>
        <v>10</v>
      </c>
      <c r="Q2843" s="10" t="s">
        <v>8315</v>
      </c>
      <c r="R2843" t="s">
        <v>8316</v>
      </c>
      <c r="S2843" s="14">
        <f t="shared" si="179"/>
        <v>42291.739548611105</v>
      </c>
      <c r="T2843">
        <f t="shared" si="180"/>
        <v>2015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7"/>
        <v>0</v>
      </c>
      <c r="P2844" t="e">
        <f t="shared" si="178"/>
        <v>#DIV/0!</v>
      </c>
      <c r="Q2844" s="10" t="s">
        <v>8315</v>
      </c>
      <c r="R2844" t="s">
        <v>8316</v>
      </c>
      <c r="S2844" s="14">
        <f t="shared" si="179"/>
        <v>41784.952488425923</v>
      </c>
      <c r="T2844">
        <f t="shared" si="180"/>
        <v>2014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7"/>
        <v>0</v>
      </c>
      <c r="P2845" t="e">
        <f t="shared" si="178"/>
        <v>#DIV/0!</v>
      </c>
      <c r="Q2845" s="10" t="s">
        <v>8315</v>
      </c>
      <c r="R2845" t="s">
        <v>8316</v>
      </c>
      <c r="S2845" s="14">
        <f t="shared" si="179"/>
        <v>42492.737847222219</v>
      </c>
      <c r="T2845">
        <f t="shared" si="180"/>
        <v>2016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7"/>
        <v>5</v>
      </c>
      <c r="P2846">
        <f t="shared" si="178"/>
        <v>30</v>
      </c>
      <c r="Q2846" s="10" t="s">
        <v>8315</v>
      </c>
      <c r="R2846" t="s">
        <v>8316</v>
      </c>
      <c r="S2846" s="14">
        <f t="shared" si="179"/>
        <v>42709.546064814815</v>
      </c>
      <c r="T2846">
        <f t="shared" si="180"/>
        <v>2016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7"/>
        <v>32</v>
      </c>
      <c r="P2847">
        <f t="shared" si="178"/>
        <v>60.67</v>
      </c>
      <c r="Q2847" s="10" t="s">
        <v>8315</v>
      </c>
      <c r="R2847" t="s">
        <v>8316</v>
      </c>
      <c r="S2847" s="14">
        <f t="shared" si="179"/>
        <v>42103.016585648147</v>
      </c>
      <c r="T2847">
        <f t="shared" si="180"/>
        <v>2015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7"/>
        <v>0</v>
      </c>
      <c r="P2848" t="e">
        <f t="shared" si="178"/>
        <v>#DIV/0!</v>
      </c>
      <c r="Q2848" s="10" t="s">
        <v>8315</v>
      </c>
      <c r="R2848" t="s">
        <v>8316</v>
      </c>
      <c r="S2848" s="14">
        <f t="shared" si="179"/>
        <v>42108.692060185189</v>
      </c>
      <c r="T2848">
        <f t="shared" si="180"/>
        <v>2015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7"/>
        <v>0</v>
      </c>
      <c r="P2849" t="e">
        <f t="shared" si="178"/>
        <v>#DIV/0!</v>
      </c>
      <c r="Q2849" s="10" t="s">
        <v>8315</v>
      </c>
      <c r="R2849" t="s">
        <v>8316</v>
      </c>
      <c r="S2849" s="14">
        <f t="shared" si="179"/>
        <v>42453.806307870371</v>
      </c>
      <c r="T2849">
        <f t="shared" si="180"/>
        <v>2016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7"/>
        <v>0</v>
      </c>
      <c r="P2850">
        <f t="shared" si="178"/>
        <v>23.33</v>
      </c>
      <c r="Q2850" s="10" t="s">
        <v>8315</v>
      </c>
      <c r="R2850" t="s">
        <v>8316</v>
      </c>
      <c r="S2850" s="14">
        <f t="shared" si="179"/>
        <v>42123.648831018523</v>
      </c>
      <c r="T2850">
        <f t="shared" si="180"/>
        <v>2015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7"/>
        <v>1</v>
      </c>
      <c r="P2851">
        <f t="shared" si="178"/>
        <v>5</v>
      </c>
      <c r="Q2851" s="10" t="s">
        <v>8315</v>
      </c>
      <c r="R2851" t="s">
        <v>8316</v>
      </c>
      <c r="S2851" s="14">
        <f t="shared" si="179"/>
        <v>42453.428240740745</v>
      </c>
      <c r="T2851">
        <f t="shared" si="180"/>
        <v>2016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7"/>
        <v>4</v>
      </c>
      <c r="P2852">
        <f t="shared" si="178"/>
        <v>23.92</v>
      </c>
      <c r="Q2852" s="10" t="s">
        <v>8315</v>
      </c>
      <c r="R2852" t="s">
        <v>8316</v>
      </c>
      <c r="S2852" s="14">
        <f t="shared" si="179"/>
        <v>41858.007071759261</v>
      </c>
      <c r="T2852">
        <f t="shared" si="180"/>
        <v>2014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7"/>
        <v>0</v>
      </c>
      <c r="P2853" t="e">
        <f t="shared" si="178"/>
        <v>#DIV/0!</v>
      </c>
      <c r="Q2853" s="10" t="s">
        <v>8315</v>
      </c>
      <c r="R2853" t="s">
        <v>8316</v>
      </c>
      <c r="S2853" s="14">
        <f t="shared" si="179"/>
        <v>42390.002650462964</v>
      </c>
      <c r="T2853">
        <f t="shared" si="180"/>
        <v>2016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7"/>
        <v>2</v>
      </c>
      <c r="P2854">
        <f t="shared" si="178"/>
        <v>15.83</v>
      </c>
      <c r="Q2854" s="10" t="s">
        <v>8315</v>
      </c>
      <c r="R2854" t="s">
        <v>8316</v>
      </c>
      <c r="S2854" s="14">
        <f t="shared" si="179"/>
        <v>41781.045173611114</v>
      </c>
      <c r="T2854">
        <f t="shared" si="180"/>
        <v>2014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7"/>
        <v>0</v>
      </c>
      <c r="P2855" t="e">
        <f t="shared" si="178"/>
        <v>#DIV/0!</v>
      </c>
      <c r="Q2855" s="10" t="s">
        <v>8315</v>
      </c>
      <c r="R2855" t="s">
        <v>8316</v>
      </c>
      <c r="S2855" s="14">
        <f t="shared" si="179"/>
        <v>41836.190937499996</v>
      </c>
      <c r="T2855">
        <f t="shared" si="180"/>
        <v>2014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7"/>
        <v>42</v>
      </c>
      <c r="P2856">
        <f t="shared" si="178"/>
        <v>29.79</v>
      </c>
      <c r="Q2856" s="10" t="s">
        <v>8315</v>
      </c>
      <c r="R2856" t="s">
        <v>8316</v>
      </c>
      <c r="S2856" s="14">
        <f t="shared" si="179"/>
        <v>42111.71665509259</v>
      </c>
      <c r="T2856">
        <f t="shared" si="180"/>
        <v>2015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7"/>
        <v>50</v>
      </c>
      <c r="P2857">
        <f t="shared" si="178"/>
        <v>60</v>
      </c>
      <c r="Q2857" s="10" t="s">
        <v>8315</v>
      </c>
      <c r="R2857" t="s">
        <v>8316</v>
      </c>
      <c r="S2857" s="14">
        <f t="shared" si="179"/>
        <v>42370.007766203707</v>
      </c>
      <c r="T2857">
        <f t="shared" si="180"/>
        <v>2016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7"/>
        <v>5</v>
      </c>
      <c r="P2858">
        <f t="shared" si="178"/>
        <v>24.33</v>
      </c>
      <c r="Q2858" s="10" t="s">
        <v>8315</v>
      </c>
      <c r="R2858" t="s">
        <v>8316</v>
      </c>
      <c r="S2858" s="14">
        <f t="shared" si="179"/>
        <v>42165.037581018521</v>
      </c>
      <c r="T2858">
        <f t="shared" si="180"/>
        <v>2015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7"/>
        <v>20</v>
      </c>
      <c r="P2859">
        <f t="shared" si="178"/>
        <v>500</v>
      </c>
      <c r="Q2859" s="10" t="s">
        <v>8315</v>
      </c>
      <c r="R2859" t="s">
        <v>8316</v>
      </c>
      <c r="S2859" s="14">
        <f t="shared" si="179"/>
        <v>42726.920081018514</v>
      </c>
      <c r="T2859">
        <f t="shared" si="180"/>
        <v>2016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7"/>
        <v>0</v>
      </c>
      <c r="P2860" t="e">
        <f t="shared" si="178"/>
        <v>#DIV/0!</v>
      </c>
      <c r="Q2860" s="10" t="s">
        <v>8315</v>
      </c>
      <c r="R2860" t="s">
        <v>8316</v>
      </c>
      <c r="S2860" s="14">
        <f t="shared" si="179"/>
        <v>41954.545081018514</v>
      </c>
      <c r="T2860">
        <f t="shared" si="180"/>
        <v>2014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7"/>
        <v>2</v>
      </c>
      <c r="P2861">
        <f t="shared" si="178"/>
        <v>35</v>
      </c>
      <c r="Q2861" s="10" t="s">
        <v>8315</v>
      </c>
      <c r="R2861" t="s">
        <v>8316</v>
      </c>
      <c r="S2861" s="14">
        <f t="shared" si="179"/>
        <v>42233.362314814818</v>
      </c>
      <c r="T2861">
        <f t="shared" si="180"/>
        <v>2015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7"/>
        <v>7</v>
      </c>
      <c r="P2862">
        <f t="shared" si="178"/>
        <v>29.56</v>
      </c>
      <c r="Q2862" s="10" t="s">
        <v>8315</v>
      </c>
      <c r="R2862" t="s">
        <v>8316</v>
      </c>
      <c r="S2862" s="14">
        <f t="shared" si="179"/>
        <v>42480.800648148142</v>
      </c>
      <c r="T2862">
        <f t="shared" si="180"/>
        <v>2016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7"/>
        <v>32</v>
      </c>
      <c r="P2863">
        <f t="shared" si="178"/>
        <v>26.67</v>
      </c>
      <c r="Q2863" s="10" t="s">
        <v>8315</v>
      </c>
      <c r="R2863" t="s">
        <v>8316</v>
      </c>
      <c r="S2863" s="14">
        <f t="shared" si="179"/>
        <v>42257.590833333335</v>
      </c>
      <c r="T2863">
        <f t="shared" si="180"/>
        <v>2015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7"/>
        <v>0</v>
      </c>
      <c r="P2864">
        <f t="shared" si="178"/>
        <v>18.329999999999998</v>
      </c>
      <c r="Q2864" s="10" t="s">
        <v>8315</v>
      </c>
      <c r="R2864" t="s">
        <v>8316</v>
      </c>
      <c r="S2864" s="14">
        <f t="shared" si="179"/>
        <v>41784.789687500001</v>
      </c>
      <c r="T2864">
        <f t="shared" si="180"/>
        <v>2014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7"/>
        <v>0</v>
      </c>
      <c r="P2865">
        <f t="shared" si="178"/>
        <v>20</v>
      </c>
      <c r="Q2865" s="10" t="s">
        <v>8315</v>
      </c>
      <c r="R2865" t="s">
        <v>8316</v>
      </c>
      <c r="S2865" s="14">
        <f t="shared" si="179"/>
        <v>41831.675034722226</v>
      </c>
      <c r="T2865">
        <f t="shared" si="180"/>
        <v>2014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7"/>
        <v>2</v>
      </c>
      <c r="P2866">
        <f t="shared" si="178"/>
        <v>13.33</v>
      </c>
      <c r="Q2866" s="10" t="s">
        <v>8315</v>
      </c>
      <c r="R2866" t="s">
        <v>8316</v>
      </c>
      <c r="S2866" s="14">
        <f t="shared" si="179"/>
        <v>42172.613506944443</v>
      </c>
      <c r="T2866">
        <f t="shared" si="180"/>
        <v>2015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7"/>
        <v>0</v>
      </c>
      <c r="P2867" t="e">
        <f t="shared" si="178"/>
        <v>#DIV/0!</v>
      </c>
      <c r="Q2867" s="10" t="s">
        <v>8315</v>
      </c>
      <c r="R2867" t="s">
        <v>8316</v>
      </c>
      <c r="S2867" s="14">
        <f t="shared" si="179"/>
        <v>41950.114108796297</v>
      </c>
      <c r="T2867">
        <f t="shared" si="180"/>
        <v>2014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7"/>
        <v>1</v>
      </c>
      <c r="P2868">
        <f t="shared" si="178"/>
        <v>22.5</v>
      </c>
      <c r="Q2868" s="10" t="s">
        <v>8315</v>
      </c>
      <c r="R2868" t="s">
        <v>8316</v>
      </c>
      <c r="S2868" s="14">
        <f t="shared" si="179"/>
        <v>42627.955104166671</v>
      </c>
      <c r="T2868">
        <f t="shared" si="180"/>
        <v>2016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7"/>
        <v>20</v>
      </c>
      <c r="P2869">
        <f t="shared" si="178"/>
        <v>50.4</v>
      </c>
      <c r="Q2869" s="10" t="s">
        <v>8315</v>
      </c>
      <c r="R2869" t="s">
        <v>8316</v>
      </c>
      <c r="S2869" s="14">
        <f t="shared" si="179"/>
        <v>42531.195277777777</v>
      </c>
      <c r="T2869">
        <f t="shared" si="180"/>
        <v>2016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7"/>
        <v>42</v>
      </c>
      <c r="P2870">
        <f t="shared" si="178"/>
        <v>105.03</v>
      </c>
      <c r="Q2870" s="10" t="s">
        <v>8315</v>
      </c>
      <c r="R2870" t="s">
        <v>8316</v>
      </c>
      <c r="S2870" s="14">
        <f t="shared" si="179"/>
        <v>42618.827013888891</v>
      </c>
      <c r="T2870">
        <f t="shared" si="180"/>
        <v>2016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7"/>
        <v>1</v>
      </c>
      <c r="P2871">
        <f t="shared" si="178"/>
        <v>35.4</v>
      </c>
      <c r="Q2871" s="10" t="s">
        <v>8315</v>
      </c>
      <c r="R2871" t="s">
        <v>8316</v>
      </c>
      <c r="S2871" s="14">
        <f t="shared" si="179"/>
        <v>42540.593530092592</v>
      </c>
      <c r="T2871">
        <f t="shared" si="180"/>
        <v>2016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7"/>
        <v>15</v>
      </c>
      <c r="P2872">
        <f t="shared" si="178"/>
        <v>83.33</v>
      </c>
      <c r="Q2872" s="10" t="s">
        <v>8315</v>
      </c>
      <c r="R2872" t="s">
        <v>8316</v>
      </c>
      <c r="S2872" s="14">
        <f t="shared" si="179"/>
        <v>41746.189409722225</v>
      </c>
      <c r="T2872">
        <f t="shared" si="180"/>
        <v>2014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7"/>
        <v>5</v>
      </c>
      <c r="P2873">
        <f t="shared" si="178"/>
        <v>35.92</v>
      </c>
      <c r="Q2873" s="10" t="s">
        <v>8315</v>
      </c>
      <c r="R2873" t="s">
        <v>8316</v>
      </c>
      <c r="S2873" s="14">
        <f t="shared" si="179"/>
        <v>41974.738576388889</v>
      </c>
      <c r="T2873">
        <f t="shared" si="180"/>
        <v>2014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7"/>
        <v>0</v>
      </c>
      <c r="P2874" t="e">
        <f t="shared" si="178"/>
        <v>#DIV/0!</v>
      </c>
      <c r="Q2874" s="10" t="s">
        <v>8315</v>
      </c>
      <c r="R2874" t="s">
        <v>8316</v>
      </c>
      <c r="S2874" s="14">
        <f t="shared" si="179"/>
        <v>42115.11618055556</v>
      </c>
      <c r="T2874">
        <f t="shared" si="180"/>
        <v>2015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7"/>
        <v>38</v>
      </c>
      <c r="P2875">
        <f t="shared" si="178"/>
        <v>119.13</v>
      </c>
      <c r="Q2875" s="10" t="s">
        <v>8315</v>
      </c>
      <c r="R2875" t="s">
        <v>8316</v>
      </c>
      <c r="S2875" s="14">
        <f t="shared" si="179"/>
        <v>42002.817488425921</v>
      </c>
      <c r="T2875">
        <f t="shared" si="180"/>
        <v>2014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7"/>
        <v>5</v>
      </c>
      <c r="P2876">
        <f t="shared" si="178"/>
        <v>90.33</v>
      </c>
      <c r="Q2876" s="10" t="s">
        <v>8315</v>
      </c>
      <c r="R2876" t="s">
        <v>8316</v>
      </c>
      <c r="S2876" s="14">
        <f t="shared" si="179"/>
        <v>42722.84474537037</v>
      </c>
      <c r="T2876">
        <f t="shared" si="180"/>
        <v>2016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7"/>
        <v>0</v>
      </c>
      <c r="P2877">
        <f t="shared" si="178"/>
        <v>2.33</v>
      </c>
      <c r="Q2877" s="10" t="s">
        <v>8315</v>
      </c>
      <c r="R2877" t="s">
        <v>8316</v>
      </c>
      <c r="S2877" s="14">
        <f t="shared" si="179"/>
        <v>42465.128391203703</v>
      </c>
      <c r="T2877">
        <f t="shared" si="180"/>
        <v>2016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7"/>
        <v>0</v>
      </c>
      <c r="P2878" t="e">
        <f t="shared" si="178"/>
        <v>#DIV/0!</v>
      </c>
      <c r="Q2878" s="10" t="s">
        <v>8315</v>
      </c>
      <c r="R2878" t="s">
        <v>8316</v>
      </c>
      <c r="S2878" s="14">
        <f t="shared" si="179"/>
        <v>42171.743969907402</v>
      </c>
      <c r="T2878">
        <f t="shared" si="180"/>
        <v>2015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7"/>
        <v>11</v>
      </c>
      <c r="P2879">
        <f t="shared" si="178"/>
        <v>108.33</v>
      </c>
      <c r="Q2879" s="10" t="s">
        <v>8315</v>
      </c>
      <c r="R2879" t="s">
        <v>8316</v>
      </c>
      <c r="S2879" s="14">
        <f t="shared" si="179"/>
        <v>42672.955138888887</v>
      </c>
      <c r="T2879">
        <f t="shared" si="180"/>
        <v>2016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ref="O2880:O2943" si="181">ROUND(E2880/D2880*100,0)</f>
        <v>2</v>
      </c>
      <c r="P2880">
        <f t="shared" si="178"/>
        <v>15.75</v>
      </c>
      <c r="Q2880" s="10" t="s">
        <v>8315</v>
      </c>
      <c r="R2880" t="s">
        <v>8316</v>
      </c>
      <c r="S2880" s="14">
        <f t="shared" si="179"/>
        <v>42128.615682870368</v>
      </c>
      <c r="T2880">
        <f t="shared" si="180"/>
        <v>2015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81"/>
        <v>0</v>
      </c>
      <c r="P2881">
        <f t="shared" si="178"/>
        <v>29</v>
      </c>
      <c r="Q2881" s="10" t="s">
        <v>8315</v>
      </c>
      <c r="R2881" t="s">
        <v>8316</v>
      </c>
      <c r="S2881" s="14">
        <f t="shared" si="179"/>
        <v>42359.725243055553</v>
      </c>
      <c r="T2881">
        <f t="shared" si="180"/>
        <v>2015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81"/>
        <v>23</v>
      </c>
      <c r="P2882">
        <f t="shared" si="178"/>
        <v>96.55</v>
      </c>
      <c r="Q2882" s="10" t="s">
        <v>8315</v>
      </c>
      <c r="R2882" t="s">
        <v>8316</v>
      </c>
      <c r="S2882" s="14">
        <f t="shared" si="179"/>
        <v>42192.905694444446</v>
      </c>
      <c r="T2882">
        <f t="shared" si="180"/>
        <v>2015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1"/>
        <v>0</v>
      </c>
      <c r="P2883" t="e">
        <f t="shared" ref="P2883:P2946" si="182">ROUND(E2883/L2883,2)</f>
        <v>#DIV/0!</v>
      </c>
      <c r="Q2883" s="10" t="s">
        <v>8315</v>
      </c>
      <c r="R2883" t="s">
        <v>8316</v>
      </c>
      <c r="S2883" s="14">
        <f t="shared" ref="S2883:S2946" si="183">(((J2883/60)/60)/24)+DATE(1970,1,1)</f>
        <v>41916.597638888888</v>
      </c>
      <c r="T2883">
        <f t="shared" ref="T2883:T2946" si="184">YEAR(S2883)</f>
        <v>2014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1"/>
        <v>34</v>
      </c>
      <c r="P2884">
        <f t="shared" si="182"/>
        <v>63</v>
      </c>
      <c r="Q2884" s="10" t="s">
        <v>8315</v>
      </c>
      <c r="R2884" t="s">
        <v>8316</v>
      </c>
      <c r="S2884" s="14">
        <f t="shared" si="183"/>
        <v>42461.596273148149</v>
      </c>
      <c r="T2884">
        <f t="shared" si="184"/>
        <v>2016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1"/>
        <v>19</v>
      </c>
      <c r="P2885">
        <f t="shared" si="182"/>
        <v>381.6</v>
      </c>
      <c r="Q2885" s="10" t="s">
        <v>8315</v>
      </c>
      <c r="R2885" t="s">
        <v>8316</v>
      </c>
      <c r="S2885" s="14">
        <f t="shared" si="183"/>
        <v>42370.90320601852</v>
      </c>
      <c r="T2885">
        <f t="shared" si="184"/>
        <v>2016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1"/>
        <v>0</v>
      </c>
      <c r="P2886">
        <f t="shared" si="182"/>
        <v>46.25</v>
      </c>
      <c r="Q2886" s="10" t="s">
        <v>8315</v>
      </c>
      <c r="R2886" t="s">
        <v>8316</v>
      </c>
      <c r="S2886" s="14">
        <f t="shared" si="183"/>
        <v>41948.727256944447</v>
      </c>
      <c r="T2886">
        <f t="shared" si="184"/>
        <v>2014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1"/>
        <v>33</v>
      </c>
      <c r="P2887">
        <f t="shared" si="182"/>
        <v>26</v>
      </c>
      <c r="Q2887" s="10" t="s">
        <v>8315</v>
      </c>
      <c r="R2887" t="s">
        <v>8316</v>
      </c>
      <c r="S2887" s="14">
        <f t="shared" si="183"/>
        <v>42047.07640046296</v>
      </c>
      <c r="T2887">
        <f t="shared" si="184"/>
        <v>2015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1"/>
        <v>5</v>
      </c>
      <c r="P2888">
        <f t="shared" si="182"/>
        <v>10</v>
      </c>
      <c r="Q2888" s="10" t="s">
        <v>8315</v>
      </c>
      <c r="R2888" t="s">
        <v>8316</v>
      </c>
      <c r="S2888" s="14">
        <f t="shared" si="183"/>
        <v>42261.632916666669</v>
      </c>
      <c r="T2888">
        <f t="shared" si="184"/>
        <v>2015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1"/>
        <v>0</v>
      </c>
      <c r="P2889">
        <f t="shared" si="182"/>
        <v>5</v>
      </c>
      <c r="Q2889" s="10" t="s">
        <v>8315</v>
      </c>
      <c r="R2889" t="s">
        <v>8316</v>
      </c>
      <c r="S2889" s="14">
        <f t="shared" si="183"/>
        <v>41985.427361111113</v>
      </c>
      <c r="T2889">
        <f t="shared" si="184"/>
        <v>2014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1"/>
        <v>0</v>
      </c>
      <c r="P2890" t="e">
        <f t="shared" si="182"/>
        <v>#DIV/0!</v>
      </c>
      <c r="Q2890" s="10" t="s">
        <v>8315</v>
      </c>
      <c r="R2890" t="s">
        <v>8316</v>
      </c>
      <c r="S2890" s="14">
        <f t="shared" si="183"/>
        <v>41922.535185185188</v>
      </c>
      <c r="T2890">
        <f t="shared" si="184"/>
        <v>2014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1"/>
        <v>38</v>
      </c>
      <c r="P2891">
        <f t="shared" si="182"/>
        <v>81.569999999999993</v>
      </c>
      <c r="Q2891" s="10" t="s">
        <v>8315</v>
      </c>
      <c r="R2891" t="s">
        <v>8316</v>
      </c>
      <c r="S2891" s="14">
        <f t="shared" si="183"/>
        <v>41850.863252314812</v>
      </c>
      <c r="T2891">
        <f t="shared" si="184"/>
        <v>2014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1"/>
        <v>1</v>
      </c>
      <c r="P2892">
        <f t="shared" si="182"/>
        <v>7</v>
      </c>
      <c r="Q2892" s="10" t="s">
        <v>8315</v>
      </c>
      <c r="R2892" t="s">
        <v>8316</v>
      </c>
      <c r="S2892" s="14">
        <f t="shared" si="183"/>
        <v>41831.742962962962</v>
      </c>
      <c r="T2892">
        <f t="shared" si="184"/>
        <v>2014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1"/>
        <v>3</v>
      </c>
      <c r="P2893">
        <f t="shared" si="182"/>
        <v>27.3</v>
      </c>
      <c r="Q2893" s="10" t="s">
        <v>8315</v>
      </c>
      <c r="R2893" t="s">
        <v>8316</v>
      </c>
      <c r="S2893" s="14">
        <f t="shared" si="183"/>
        <v>42415.883425925931</v>
      </c>
      <c r="T2893">
        <f t="shared" si="184"/>
        <v>2016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1"/>
        <v>9</v>
      </c>
      <c r="P2894">
        <f t="shared" si="182"/>
        <v>29.41</v>
      </c>
      <c r="Q2894" s="10" t="s">
        <v>8315</v>
      </c>
      <c r="R2894" t="s">
        <v>8316</v>
      </c>
      <c r="S2894" s="14">
        <f t="shared" si="183"/>
        <v>41869.714166666665</v>
      </c>
      <c r="T2894">
        <f t="shared" si="184"/>
        <v>2014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1"/>
        <v>1</v>
      </c>
      <c r="P2895">
        <f t="shared" si="182"/>
        <v>12.5</v>
      </c>
      <c r="Q2895" s="10" t="s">
        <v>8315</v>
      </c>
      <c r="R2895" t="s">
        <v>8316</v>
      </c>
      <c r="S2895" s="14">
        <f t="shared" si="183"/>
        <v>41953.773090277777</v>
      </c>
      <c r="T2895">
        <f t="shared" si="184"/>
        <v>2014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1"/>
        <v>0</v>
      </c>
      <c r="P2896" t="e">
        <f t="shared" si="182"/>
        <v>#DIV/0!</v>
      </c>
      <c r="Q2896" s="10" t="s">
        <v>8315</v>
      </c>
      <c r="R2896" t="s">
        <v>8316</v>
      </c>
      <c r="S2896" s="14">
        <f t="shared" si="183"/>
        <v>42037.986284722225</v>
      </c>
      <c r="T2896">
        <f t="shared" si="184"/>
        <v>2015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1"/>
        <v>5</v>
      </c>
      <c r="P2897">
        <f t="shared" si="182"/>
        <v>5.75</v>
      </c>
      <c r="Q2897" s="10" t="s">
        <v>8315</v>
      </c>
      <c r="R2897" t="s">
        <v>8316</v>
      </c>
      <c r="S2897" s="14">
        <f t="shared" si="183"/>
        <v>41811.555462962962</v>
      </c>
      <c r="T2897">
        <f t="shared" si="184"/>
        <v>2014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1"/>
        <v>21</v>
      </c>
      <c r="P2898">
        <f t="shared" si="182"/>
        <v>52.08</v>
      </c>
      <c r="Q2898" s="10" t="s">
        <v>8315</v>
      </c>
      <c r="R2898" t="s">
        <v>8316</v>
      </c>
      <c r="S2898" s="14">
        <f t="shared" si="183"/>
        <v>42701.908807870372</v>
      </c>
      <c r="T2898">
        <f t="shared" si="184"/>
        <v>2016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1"/>
        <v>5</v>
      </c>
      <c r="P2899">
        <f t="shared" si="182"/>
        <v>183.33</v>
      </c>
      <c r="Q2899" s="10" t="s">
        <v>8315</v>
      </c>
      <c r="R2899" t="s">
        <v>8316</v>
      </c>
      <c r="S2899" s="14">
        <f t="shared" si="183"/>
        <v>42258.646504629629</v>
      </c>
      <c r="T2899">
        <f t="shared" si="184"/>
        <v>2015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1"/>
        <v>4</v>
      </c>
      <c r="P2900">
        <f t="shared" si="182"/>
        <v>26.33</v>
      </c>
      <c r="Q2900" s="10" t="s">
        <v>8315</v>
      </c>
      <c r="R2900" t="s">
        <v>8316</v>
      </c>
      <c r="S2900" s="14">
        <f t="shared" si="183"/>
        <v>42278.664965277778</v>
      </c>
      <c r="T2900">
        <f t="shared" si="184"/>
        <v>2015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1"/>
        <v>0</v>
      </c>
      <c r="P2901" t="e">
        <f t="shared" si="182"/>
        <v>#DIV/0!</v>
      </c>
      <c r="Q2901" s="10" t="s">
        <v>8315</v>
      </c>
      <c r="R2901" t="s">
        <v>8316</v>
      </c>
      <c r="S2901" s="14">
        <f t="shared" si="183"/>
        <v>42515.078217592592</v>
      </c>
      <c r="T2901">
        <f t="shared" si="184"/>
        <v>2016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1"/>
        <v>62</v>
      </c>
      <c r="P2902">
        <f t="shared" si="182"/>
        <v>486.43</v>
      </c>
      <c r="Q2902" s="10" t="s">
        <v>8315</v>
      </c>
      <c r="R2902" t="s">
        <v>8316</v>
      </c>
      <c r="S2902" s="14">
        <f t="shared" si="183"/>
        <v>41830.234166666669</v>
      </c>
      <c r="T2902">
        <f t="shared" si="184"/>
        <v>2014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1"/>
        <v>1</v>
      </c>
      <c r="P2903">
        <f t="shared" si="182"/>
        <v>3</v>
      </c>
      <c r="Q2903" s="10" t="s">
        <v>8315</v>
      </c>
      <c r="R2903" t="s">
        <v>8316</v>
      </c>
      <c r="S2903" s="14">
        <f t="shared" si="183"/>
        <v>41982.904386574075</v>
      </c>
      <c r="T2903">
        <f t="shared" si="184"/>
        <v>2014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1"/>
        <v>0</v>
      </c>
      <c r="P2904">
        <f t="shared" si="182"/>
        <v>25</v>
      </c>
      <c r="Q2904" s="10" t="s">
        <v>8315</v>
      </c>
      <c r="R2904" t="s">
        <v>8316</v>
      </c>
      <c r="S2904" s="14">
        <f t="shared" si="183"/>
        <v>42210.439768518518</v>
      </c>
      <c r="T2904">
        <f t="shared" si="184"/>
        <v>2015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1"/>
        <v>1</v>
      </c>
      <c r="P2905">
        <f t="shared" si="182"/>
        <v>9.75</v>
      </c>
      <c r="Q2905" s="10" t="s">
        <v>8315</v>
      </c>
      <c r="R2905" t="s">
        <v>8316</v>
      </c>
      <c r="S2905" s="14">
        <f t="shared" si="183"/>
        <v>42196.166874999995</v>
      </c>
      <c r="T2905">
        <f t="shared" si="184"/>
        <v>2015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1"/>
        <v>5</v>
      </c>
      <c r="P2906">
        <f t="shared" si="182"/>
        <v>18.75</v>
      </c>
      <c r="Q2906" s="10" t="s">
        <v>8315</v>
      </c>
      <c r="R2906" t="s">
        <v>8316</v>
      </c>
      <c r="S2906" s="14">
        <f t="shared" si="183"/>
        <v>41940.967951388891</v>
      </c>
      <c r="T2906">
        <f t="shared" si="184"/>
        <v>2014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1"/>
        <v>18</v>
      </c>
      <c r="P2907">
        <f t="shared" si="182"/>
        <v>36.590000000000003</v>
      </c>
      <c r="Q2907" s="10" t="s">
        <v>8315</v>
      </c>
      <c r="R2907" t="s">
        <v>8316</v>
      </c>
      <c r="S2907" s="14">
        <f t="shared" si="183"/>
        <v>42606.056863425925</v>
      </c>
      <c r="T2907">
        <f t="shared" si="184"/>
        <v>2016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1"/>
        <v>9</v>
      </c>
      <c r="P2908">
        <f t="shared" si="182"/>
        <v>80.709999999999994</v>
      </c>
      <c r="Q2908" s="10" t="s">
        <v>8315</v>
      </c>
      <c r="R2908" t="s">
        <v>8316</v>
      </c>
      <c r="S2908" s="14">
        <f t="shared" si="183"/>
        <v>42199.648912037039</v>
      </c>
      <c r="T2908">
        <f t="shared" si="184"/>
        <v>2015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1"/>
        <v>0</v>
      </c>
      <c r="P2909">
        <f t="shared" si="182"/>
        <v>1</v>
      </c>
      <c r="Q2909" s="10" t="s">
        <v>8315</v>
      </c>
      <c r="R2909" t="s">
        <v>8316</v>
      </c>
      <c r="S2909" s="14">
        <f t="shared" si="183"/>
        <v>42444.877743055549</v>
      </c>
      <c r="T2909">
        <f t="shared" si="184"/>
        <v>2016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1"/>
        <v>3</v>
      </c>
      <c r="P2910">
        <f t="shared" si="182"/>
        <v>52.8</v>
      </c>
      <c r="Q2910" s="10" t="s">
        <v>8315</v>
      </c>
      <c r="R2910" t="s">
        <v>8316</v>
      </c>
      <c r="S2910" s="14">
        <f t="shared" si="183"/>
        <v>42499.731701388882</v>
      </c>
      <c r="T2910">
        <f t="shared" si="184"/>
        <v>2016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1"/>
        <v>0</v>
      </c>
      <c r="P2911">
        <f t="shared" si="182"/>
        <v>20</v>
      </c>
      <c r="Q2911" s="10" t="s">
        <v>8315</v>
      </c>
      <c r="R2911" t="s">
        <v>8316</v>
      </c>
      <c r="S2911" s="14">
        <f t="shared" si="183"/>
        <v>41929.266215277778</v>
      </c>
      <c r="T2911">
        <f t="shared" si="184"/>
        <v>2014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1"/>
        <v>0</v>
      </c>
      <c r="P2912">
        <f t="shared" si="182"/>
        <v>1</v>
      </c>
      <c r="Q2912" s="10" t="s">
        <v>8315</v>
      </c>
      <c r="R2912" t="s">
        <v>8316</v>
      </c>
      <c r="S2912" s="14">
        <f t="shared" si="183"/>
        <v>42107.841284722221</v>
      </c>
      <c r="T2912">
        <f t="shared" si="184"/>
        <v>2015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1"/>
        <v>37</v>
      </c>
      <c r="P2913">
        <f t="shared" si="182"/>
        <v>46.93</v>
      </c>
      <c r="Q2913" s="10" t="s">
        <v>8315</v>
      </c>
      <c r="R2913" t="s">
        <v>8316</v>
      </c>
      <c r="S2913" s="14">
        <f t="shared" si="183"/>
        <v>42142.768819444449</v>
      </c>
      <c r="T2913">
        <f t="shared" si="184"/>
        <v>2015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1"/>
        <v>14</v>
      </c>
      <c r="P2914">
        <f t="shared" si="182"/>
        <v>78.08</v>
      </c>
      <c r="Q2914" s="10" t="s">
        <v>8315</v>
      </c>
      <c r="R2914" t="s">
        <v>8316</v>
      </c>
      <c r="S2914" s="14">
        <f t="shared" si="183"/>
        <v>42354.131643518514</v>
      </c>
      <c r="T2914">
        <f t="shared" si="184"/>
        <v>2015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1"/>
        <v>0</v>
      </c>
      <c r="P2915">
        <f t="shared" si="182"/>
        <v>1</v>
      </c>
      <c r="Q2915" s="10" t="s">
        <v>8315</v>
      </c>
      <c r="R2915" t="s">
        <v>8316</v>
      </c>
      <c r="S2915" s="14">
        <f t="shared" si="183"/>
        <v>41828.922905092593</v>
      </c>
      <c r="T2915">
        <f t="shared" si="184"/>
        <v>2014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1"/>
        <v>0</v>
      </c>
      <c r="P2916">
        <f t="shared" si="182"/>
        <v>1</v>
      </c>
      <c r="Q2916" s="10" t="s">
        <v>8315</v>
      </c>
      <c r="R2916" t="s">
        <v>8316</v>
      </c>
      <c r="S2916" s="14">
        <f t="shared" si="183"/>
        <v>42017.907337962963</v>
      </c>
      <c r="T2916">
        <f t="shared" si="184"/>
        <v>2015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1"/>
        <v>61</v>
      </c>
      <c r="P2917">
        <f t="shared" si="182"/>
        <v>203.67</v>
      </c>
      <c r="Q2917" s="10" t="s">
        <v>8315</v>
      </c>
      <c r="R2917" t="s">
        <v>8316</v>
      </c>
      <c r="S2917" s="14">
        <f t="shared" si="183"/>
        <v>42415.398032407407</v>
      </c>
      <c r="T2917">
        <f t="shared" si="184"/>
        <v>2016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1"/>
        <v>8</v>
      </c>
      <c r="P2918">
        <f t="shared" si="182"/>
        <v>20.71</v>
      </c>
      <c r="Q2918" s="10" t="s">
        <v>8315</v>
      </c>
      <c r="R2918" t="s">
        <v>8316</v>
      </c>
      <c r="S2918" s="14">
        <f t="shared" si="183"/>
        <v>41755.476724537039</v>
      </c>
      <c r="T2918">
        <f t="shared" si="184"/>
        <v>2014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1"/>
        <v>22</v>
      </c>
      <c r="P2919">
        <f t="shared" si="182"/>
        <v>48.56</v>
      </c>
      <c r="Q2919" s="10" t="s">
        <v>8315</v>
      </c>
      <c r="R2919" t="s">
        <v>8316</v>
      </c>
      <c r="S2919" s="14">
        <f t="shared" si="183"/>
        <v>42245.234340277777</v>
      </c>
      <c r="T2919">
        <f t="shared" si="184"/>
        <v>2015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1"/>
        <v>27</v>
      </c>
      <c r="P2920">
        <f t="shared" si="182"/>
        <v>68.099999999999994</v>
      </c>
      <c r="Q2920" s="10" t="s">
        <v>8315</v>
      </c>
      <c r="R2920" t="s">
        <v>8316</v>
      </c>
      <c r="S2920" s="14">
        <f t="shared" si="183"/>
        <v>42278.629710648151</v>
      </c>
      <c r="T2920">
        <f t="shared" si="184"/>
        <v>2015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1"/>
        <v>9</v>
      </c>
      <c r="P2921">
        <f t="shared" si="182"/>
        <v>8.5</v>
      </c>
      <c r="Q2921" s="10" t="s">
        <v>8315</v>
      </c>
      <c r="R2921" t="s">
        <v>8316</v>
      </c>
      <c r="S2921" s="14">
        <f t="shared" si="183"/>
        <v>41826.61954861111</v>
      </c>
      <c r="T2921">
        <f t="shared" si="184"/>
        <v>2014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1"/>
        <v>27</v>
      </c>
      <c r="P2922">
        <f t="shared" si="182"/>
        <v>51.62</v>
      </c>
      <c r="Q2922" s="10" t="s">
        <v>8315</v>
      </c>
      <c r="R2922" t="s">
        <v>8316</v>
      </c>
      <c r="S2922" s="14">
        <f t="shared" si="183"/>
        <v>42058.792476851857</v>
      </c>
      <c r="T2922">
        <f t="shared" si="184"/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1"/>
        <v>129</v>
      </c>
      <c r="P2923">
        <f t="shared" si="182"/>
        <v>43</v>
      </c>
      <c r="Q2923" s="10" t="s">
        <v>8315</v>
      </c>
      <c r="R2923" t="s">
        <v>8357</v>
      </c>
      <c r="S2923" s="14">
        <f t="shared" si="183"/>
        <v>41877.886620370373</v>
      </c>
      <c r="T2923">
        <f t="shared" si="184"/>
        <v>2014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1"/>
        <v>100</v>
      </c>
      <c r="P2924">
        <f t="shared" si="182"/>
        <v>83.33</v>
      </c>
      <c r="Q2924" s="10" t="s">
        <v>8315</v>
      </c>
      <c r="R2924" t="s">
        <v>8357</v>
      </c>
      <c r="S2924" s="14">
        <f t="shared" si="183"/>
        <v>42097.874155092592</v>
      </c>
      <c r="T2924">
        <f t="shared" si="184"/>
        <v>2015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1"/>
        <v>100</v>
      </c>
      <c r="P2925">
        <f t="shared" si="182"/>
        <v>30</v>
      </c>
      <c r="Q2925" s="10" t="s">
        <v>8315</v>
      </c>
      <c r="R2925" t="s">
        <v>8357</v>
      </c>
      <c r="S2925" s="14">
        <f t="shared" si="183"/>
        <v>42013.15253472222</v>
      </c>
      <c r="T2925">
        <f t="shared" si="184"/>
        <v>2015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1"/>
        <v>103</v>
      </c>
      <c r="P2926">
        <f t="shared" si="182"/>
        <v>175.51</v>
      </c>
      <c r="Q2926" s="10" t="s">
        <v>8315</v>
      </c>
      <c r="R2926" t="s">
        <v>8357</v>
      </c>
      <c r="S2926" s="14">
        <f t="shared" si="183"/>
        <v>42103.556828703702</v>
      </c>
      <c r="T2926">
        <f t="shared" si="184"/>
        <v>2015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1"/>
        <v>102</v>
      </c>
      <c r="P2927">
        <f t="shared" si="182"/>
        <v>231.66</v>
      </c>
      <c r="Q2927" s="10" t="s">
        <v>8315</v>
      </c>
      <c r="R2927" t="s">
        <v>8357</v>
      </c>
      <c r="S2927" s="14">
        <f t="shared" si="183"/>
        <v>41863.584120370368</v>
      </c>
      <c r="T2927">
        <f t="shared" si="184"/>
        <v>2014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1"/>
        <v>125</v>
      </c>
      <c r="P2928">
        <f t="shared" si="182"/>
        <v>75</v>
      </c>
      <c r="Q2928" s="10" t="s">
        <v>8315</v>
      </c>
      <c r="R2928" t="s">
        <v>8357</v>
      </c>
      <c r="S2928" s="14">
        <f t="shared" si="183"/>
        <v>42044.765960648147</v>
      </c>
      <c r="T2928">
        <f t="shared" si="184"/>
        <v>2015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1"/>
        <v>131</v>
      </c>
      <c r="P2929">
        <f t="shared" si="182"/>
        <v>112.14</v>
      </c>
      <c r="Q2929" s="10" t="s">
        <v>8315</v>
      </c>
      <c r="R2929" t="s">
        <v>8357</v>
      </c>
      <c r="S2929" s="14">
        <f t="shared" si="183"/>
        <v>41806.669317129628</v>
      </c>
      <c r="T2929">
        <f t="shared" si="184"/>
        <v>2014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1"/>
        <v>100</v>
      </c>
      <c r="P2930">
        <f t="shared" si="182"/>
        <v>41.67</v>
      </c>
      <c r="Q2930" s="10" t="s">
        <v>8315</v>
      </c>
      <c r="R2930" t="s">
        <v>8357</v>
      </c>
      <c r="S2930" s="14">
        <f t="shared" si="183"/>
        <v>42403.998217592598</v>
      </c>
      <c r="T2930">
        <f t="shared" si="184"/>
        <v>2016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1"/>
        <v>102</v>
      </c>
      <c r="P2931">
        <f t="shared" si="182"/>
        <v>255.17</v>
      </c>
      <c r="Q2931" s="10" t="s">
        <v>8315</v>
      </c>
      <c r="R2931" t="s">
        <v>8357</v>
      </c>
      <c r="S2931" s="14">
        <f t="shared" si="183"/>
        <v>41754.564328703702</v>
      </c>
      <c r="T2931">
        <f t="shared" si="184"/>
        <v>2014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1"/>
        <v>101</v>
      </c>
      <c r="P2932">
        <f t="shared" si="182"/>
        <v>162.77000000000001</v>
      </c>
      <c r="Q2932" s="10" t="s">
        <v>8315</v>
      </c>
      <c r="R2932" t="s">
        <v>8357</v>
      </c>
      <c r="S2932" s="14">
        <f t="shared" si="183"/>
        <v>42101.584074074075</v>
      </c>
      <c r="T2932">
        <f t="shared" si="184"/>
        <v>2015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1"/>
        <v>106</v>
      </c>
      <c r="P2933">
        <f t="shared" si="182"/>
        <v>88.33</v>
      </c>
      <c r="Q2933" s="10" t="s">
        <v>8315</v>
      </c>
      <c r="R2933" t="s">
        <v>8357</v>
      </c>
      <c r="S2933" s="14">
        <f t="shared" si="183"/>
        <v>41872.291238425925</v>
      </c>
      <c r="T2933">
        <f t="shared" si="184"/>
        <v>2014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1"/>
        <v>105</v>
      </c>
      <c r="P2934">
        <f t="shared" si="182"/>
        <v>85.74</v>
      </c>
      <c r="Q2934" s="10" t="s">
        <v>8315</v>
      </c>
      <c r="R2934" t="s">
        <v>8357</v>
      </c>
      <c r="S2934" s="14">
        <f t="shared" si="183"/>
        <v>42025.164780092593</v>
      </c>
      <c r="T2934">
        <f t="shared" si="184"/>
        <v>2015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1"/>
        <v>103</v>
      </c>
      <c r="P2935">
        <f t="shared" si="182"/>
        <v>47.57</v>
      </c>
      <c r="Q2935" s="10" t="s">
        <v>8315</v>
      </c>
      <c r="R2935" t="s">
        <v>8357</v>
      </c>
      <c r="S2935" s="14">
        <f t="shared" si="183"/>
        <v>42495.956631944442</v>
      </c>
      <c r="T2935">
        <f t="shared" si="184"/>
        <v>2016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1"/>
        <v>108</v>
      </c>
      <c r="P2936">
        <f t="shared" si="182"/>
        <v>72.97</v>
      </c>
      <c r="Q2936" s="10" t="s">
        <v>8315</v>
      </c>
      <c r="R2936" t="s">
        <v>8357</v>
      </c>
      <c r="S2936" s="14">
        <f t="shared" si="183"/>
        <v>41775.636157407411</v>
      </c>
      <c r="T2936">
        <f t="shared" si="184"/>
        <v>2014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1"/>
        <v>101</v>
      </c>
      <c r="P2937">
        <f t="shared" si="182"/>
        <v>90.54</v>
      </c>
      <c r="Q2937" s="10" t="s">
        <v>8315</v>
      </c>
      <c r="R2937" t="s">
        <v>8357</v>
      </c>
      <c r="S2937" s="14">
        <f t="shared" si="183"/>
        <v>42553.583425925928</v>
      </c>
      <c r="T2937">
        <f t="shared" si="184"/>
        <v>2016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1"/>
        <v>128</v>
      </c>
      <c r="P2938">
        <f t="shared" si="182"/>
        <v>37.65</v>
      </c>
      <c r="Q2938" s="10" t="s">
        <v>8315</v>
      </c>
      <c r="R2938" t="s">
        <v>8357</v>
      </c>
      <c r="S2938" s="14">
        <f t="shared" si="183"/>
        <v>41912.650729166664</v>
      </c>
      <c r="T2938">
        <f t="shared" si="184"/>
        <v>2014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1"/>
        <v>133</v>
      </c>
      <c r="P2939">
        <f t="shared" si="182"/>
        <v>36.36</v>
      </c>
      <c r="Q2939" s="10" t="s">
        <v>8315</v>
      </c>
      <c r="R2939" t="s">
        <v>8357</v>
      </c>
      <c r="S2939" s="14">
        <f t="shared" si="183"/>
        <v>41803.457326388889</v>
      </c>
      <c r="T2939">
        <f t="shared" si="184"/>
        <v>2014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1"/>
        <v>101</v>
      </c>
      <c r="P2940">
        <f t="shared" si="182"/>
        <v>126.72</v>
      </c>
      <c r="Q2940" s="10" t="s">
        <v>8315</v>
      </c>
      <c r="R2940" t="s">
        <v>8357</v>
      </c>
      <c r="S2940" s="14">
        <f t="shared" si="183"/>
        <v>42004.703865740739</v>
      </c>
      <c r="T2940">
        <f t="shared" si="184"/>
        <v>2014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1"/>
        <v>103</v>
      </c>
      <c r="P2941">
        <f t="shared" si="182"/>
        <v>329.2</v>
      </c>
      <c r="Q2941" s="10" t="s">
        <v>8315</v>
      </c>
      <c r="R2941" t="s">
        <v>8357</v>
      </c>
      <c r="S2941" s="14">
        <f t="shared" si="183"/>
        <v>41845.809166666666</v>
      </c>
      <c r="T2941">
        <f t="shared" si="184"/>
        <v>2014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1"/>
        <v>107</v>
      </c>
      <c r="P2942">
        <f t="shared" si="182"/>
        <v>81.239999999999995</v>
      </c>
      <c r="Q2942" s="10" t="s">
        <v>8315</v>
      </c>
      <c r="R2942" t="s">
        <v>8357</v>
      </c>
      <c r="S2942" s="14">
        <f t="shared" si="183"/>
        <v>41982.773356481484</v>
      </c>
      <c r="T2942">
        <f t="shared" si="184"/>
        <v>2014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1"/>
        <v>0</v>
      </c>
      <c r="P2943">
        <f t="shared" si="182"/>
        <v>1</v>
      </c>
      <c r="Q2943" s="10" t="s">
        <v>8315</v>
      </c>
      <c r="R2943" t="s">
        <v>8355</v>
      </c>
      <c r="S2943" s="14">
        <f t="shared" si="183"/>
        <v>42034.960127314815</v>
      </c>
      <c r="T2943">
        <f t="shared" si="184"/>
        <v>2015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ref="O2944:O3007" si="185">ROUND(E2944/D2944*100,0)</f>
        <v>20</v>
      </c>
      <c r="P2944">
        <f t="shared" si="182"/>
        <v>202.23</v>
      </c>
      <c r="Q2944" s="10" t="s">
        <v>8315</v>
      </c>
      <c r="R2944" t="s">
        <v>8355</v>
      </c>
      <c r="S2944" s="14">
        <f t="shared" si="183"/>
        <v>42334.803923611107</v>
      </c>
      <c r="T2944">
        <f t="shared" si="184"/>
        <v>2015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5"/>
        <v>0</v>
      </c>
      <c r="P2945" t="e">
        <f t="shared" si="182"/>
        <v>#DIV/0!</v>
      </c>
      <c r="Q2945" s="10" t="s">
        <v>8315</v>
      </c>
      <c r="R2945" t="s">
        <v>8355</v>
      </c>
      <c r="S2945" s="14">
        <f t="shared" si="183"/>
        <v>42077.129398148143</v>
      </c>
      <c r="T2945">
        <f t="shared" si="184"/>
        <v>2015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5"/>
        <v>1</v>
      </c>
      <c r="P2946">
        <f t="shared" si="182"/>
        <v>100</v>
      </c>
      <c r="Q2946" s="10" t="s">
        <v>8315</v>
      </c>
      <c r="R2946" t="s">
        <v>8355</v>
      </c>
      <c r="S2946" s="14">
        <f t="shared" si="183"/>
        <v>42132.9143287037</v>
      </c>
      <c r="T2946">
        <f t="shared" si="184"/>
        <v>2015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5"/>
        <v>0</v>
      </c>
      <c r="P2947" t="e">
        <f t="shared" ref="P2947:P3010" si="186">ROUND(E2947/L2947,2)</f>
        <v>#DIV/0!</v>
      </c>
      <c r="Q2947" s="10" t="s">
        <v>8315</v>
      </c>
      <c r="R2947" t="s">
        <v>8355</v>
      </c>
      <c r="S2947" s="14">
        <f t="shared" ref="S2947:S3010" si="187">(((J2947/60)/60)/24)+DATE(1970,1,1)</f>
        <v>42118.139583333337</v>
      </c>
      <c r="T2947">
        <f t="shared" ref="T2947:T3010" si="188">YEAR(S2947)</f>
        <v>2015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5"/>
        <v>0</v>
      </c>
      <c r="P2948">
        <f t="shared" si="186"/>
        <v>1</v>
      </c>
      <c r="Q2948" s="10" t="s">
        <v>8315</v>
      </c>
      <c r="R2948" t="s">
        <v>8355</v>
      </c>
      <c r="S2948" s="14">
        <f t="shared" si="187"/>
        <v>42567.531157407408</v>
      </c>
      <c r="T2948">
        <f t="shared" si="188"/>
        <v>2016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5"/>
        <v>4</v>
      </c>
      <c r="P2949">
        <f t="shared" si="186"/>
        <v>82.46</v>
      </c>
      <c r="Q2949" s="10" t="s">
        <v>8315</v>
      </c>
      <c r="R2949" t="s">
        <v>8355</v>
      </c>
      <c r="S2949" s="14">
        <f t="shared" si="187"/>
        <v>42649.562118055561</v>
      </c>
      <c r="T2949">
        <f t="shared" si="188"/>
        <v>2016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5"/>
        <v>0</v>
      </c>
      <c r="P2950">
        <f t="shared" si="186"/>
        <v>2.67</v>
      </c>
      <c r="Q2950" s="10" t="s">
        <v>8315</v>
      </c>
      <c r="R2950" t="s">
        <v>8355</v>
      </c>
      <c r="S2950" s="14">
        <f t="shared" si="187"/>
        <v>42097.649224537032</v>
      </c>
      <c r="T2950">
        <f t="shared" si="188"/>
        <v>2015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5"/>
        <v>3</v>
      </c>
      <c r="P2951">
        <f t="shared" si="186"/>
        <v>12.5</v>
      </c>
      <c r="Q2951" s="10" t="s">
        <v>8315</v>
      </c>
      <c r="R2951" t="s">
        <v>8355</v>
      </c>
      <c r="S2951" s="14">
        <f t="shared" si="187"/>
        <v>42297.823113425926</v>
      </c>
      <c r="T2951">
        <f t="shared" si="188"/>
        <v>2015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5"/>
        <v>0</v>
      </c>
      <c r="P2952" t="e">
        <f t="shared" si="186"/>
        <v>#DIV/0!</v>
      </c>
      <c r="Q2952" s="10" t="s">
        <v>8315</v>
      </c>
      <c r="R2952" t="s">
        <v>8355</v>
      </c>
      <c r="S2952" s="14">
        <f t="shared" si="187"/>
        <v>42362.36518518519</v>
      </c>
      <c r="T2952">
        <f t="shared" si="188"/>
        <v>2015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5"/>
        <v>2</v>
      </c>
      <c r="P2953">
        <f t="shared" si="186"/>
        <v>18.899999999999999</v>
      </c>
      <c r="Q2953" s="10" t="s">
        <v>8315</v>
      </c>
      <c r="R2953" t="s">
        <v>8355</v>
      </c>
      <c r="S2953" s="14">
        <f t="shared" si="187"/>
        <v>41872.802928240737</v>
      </c>
      <c r="T2953">
        <f t="shared" si="188"/>
        <v>2014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5"/>
        <v>8</v>
      </c>
      <c r="P2954">
        <f t="shared" si="186"/>
        <v>200.63</v>
      </c>
      <c r="Q2954" s="10" t="s">
        <v>8315</v>
      </c>
      <c r="R2954" t="s">
        <v>8355</v>
      </c>
      <c r="S2954" s="14">
        <f t="shared" si="187"/>
        <v>42628.690266203703</v>
      </c>
      <c r="T2954">
        <f t="shared" si="188"/>
        <v>2016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5"/>
        <v>0</v>
      </c>
      <c r="P2955">
        <f t="shared" si="186"/>
        <v>201.67</v>
      </c>
      <c r="Q2955" s="10" t="s">
        <v>8315</v>
      </c>
      <c r="R2955" t="s">
        <v>8355</v>
      </c>
      <c r="S2955" s="14">
        <f t="shared" si="187"/>
        <v>42255.791909722218</v>
      </c>
      <c r="T2955">
        <f t="shared" si="188"/>
        <v>2015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5"/>
        <v>0</v>
      </c>
      <c r="P2956" t="e">
        <f t="shared" si="186"/>
        <v>#DIV/0!</v>
      </c>
      <c r="Q2956" s="10" t="s">
        <v>8315</v>
      </c>
      <c r="R2956" t="s">
        <v>8355</v>
      </c>
      <c r="S2956" s="14">
        <f t="shared" si="187"/>
        <v>42790.583368055552</v>
      </c>
      <c r="T2956">
        <f t="shared" si="188"/>
        <v>2017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5"/>
        <v>60</v>
      </c>
      <c r="P2957">
        <f t="shared" si="186"/>
        <v>65</v>
      </c>
      <c r="Q2957" s="10" t="s">
        <v>8315</v>
      </c>
      <c r="R2957" t="s">
        <v>8355</v>
      </c>
      <c r="S2957" s="14">
        <f t="shared" si="187"/>
        <v>42141.741307870368</v>
      </c>
      <c r="T2957">
        <f t="shared" si="188"/>
        <v>2015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5"/>
        <v>17</v>
      </c>
      <c r="P2958">
        <f t="shared" si="186"/>
        <v>66.099999999999994</v>
      </c>
      <c r="Q2958" s="10" t="s">
        <v>8315</v>
      </c>
      <c r="R2958" t="s">
        <v>8355</v>
      </c>
      <c r="S2958" s="14">
        <f t="shared" si="187"/>
        <v>42464.958912037036</v>
      </c>
      <c r="T2958">
        <f t="shared" si="188"/>
        <v>2016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5"/>
        <v>2</v>
      </c>
      <c r="P2959">
        <f t="shared" si="186"/>
        <v>93.33</v>
      </c>
      <c r="Q2959" s="10" t="s">
        <v>8315</v>
      </c>
      <c r="R2959" t="s">
        <v>8355</v>
      </c>
      <c r="S2959" s="14">
        <f t="shared" si="187"/>
        <v>42031.011249999996</v>
      </c>
      <c r="T2959">
        <f t="shared" si="188"/>
        <v>2015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5"/>
        <v>0</v>
      </c>
      <c r="P2960" t="e">
        <f t="shared" si="186"/>
        <v>#DIV/0!</v>
      </c>
      <c r="Q2960" s="10" t="s">
        <v>8315</v>
      </c>
      <c r="R2960" t="s">
        <v>8355</v>
      </c>
      <c r="S2960" s="14">
        <f t="shared" si="187"/>
        <v>42438.779131944444</v>
      </c>
      <c r="T2960">
        <f t="shared" si="188"/>
        <v>2016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5"/>
        <v>0</v>
      </c>
      <c r="P2961" t="e">
        <f t="shared" si="186"/>
        <v>#DIV/0!</v>
      </c>
      <c r="Q2961" s="10" t="s">
        <v>8315</v>
      </c>
      <c r="R2961" t="s">
        <v>8355</v>
      </c>
      <c r="S2961" s="14">
        <f t="shared" si="187"/>
        <v>42498.008391203708</v>
      </c>
      <c r="T2961">
        <f t="shared" si="188"/>
        <v>2016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5"/>
        <v>0</v>
      </c>
      <c r="P2962" t="e">
        <f t="shared" si="186"/>
        <v>#DIV/0!</v>
      </c>
      <c r="Q2962" s="10" t="s">
        <v>8315</v>
      </c>
      <c r="R2962" t="s">
        <v>8355</v>
      </c>
      <c r="S2962" s="14">
        <f t="shared" si="187"/>
        <v>41863.757210648146</v>
      </c>
      <c r="T2962">
        <f t="shared" si="188"/>
        <v>2014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5"/>
        <v>110</v>
      </c>
      <c r="P2963">
        <f t="shared" si="186"/>
        <v>50.75</v>
      </c>
      <c r="Q2963" s="10" t="s">
        <v>8315</v>
      </c>
      <c r="R2963" t="s">
        <v>8316</v>
      </c>
      <c r="S2963" s="14">
        <f t="shared" si="187"/>
        <v>42061.212488425925</v>
      </c>
      <c r="T2963">
        <f t="shared" si="188"/>
        <v>2015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5"/>
        <v>122</v>
      </c>
      <c r="P2964">
        <f t="shared" si="186"/>
        <v>60.9</v>
      </c>
      <c r="Q2964" s="10" t="s">
        <v>8315</v>
      </c>
      <c r="R2964" t="s">
        <v>8316</v>
      </c>
      <c r="S2964" s="14">
        <f t="shared" si="187"/>
        <v>42036.24428240741</v>
      </c>
      <c r="T2964">
        <f t="shared" si="188"/>
        <v>2015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5"/>
        <v>107</v>
      </c>
      <c r="P2965">
        <f t="shared" si="186"/>
        <v>109.03</v>
      </c>
      <c r="Q2965" s="10" t="s">
        <v>8315</v>
      </c>
      <c r="R2965" t="s">
        <v>8316</v>
      </c>
      <c r="S2965" s="14">
        <f t="shared" si="187"/>
        <v>42157.470185185186</v>
      </c>
      <c r="T2965">
        <f t="shared" si="188"/>
        <v>2015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5"/>
        <v>101</v>
      </c>
      <c r="P2966">
        <f t="shared" si="186"/>
        <v>25.69</v>
      </c>
      <c r="Q2966" s="10" t="s">
        <v>8315</v>
      </c>
      <c r="R2966" t="s">
        <v>8316</v>
      </c>
      <c r="S2966" s="14">
        <f t="shared" si="187"/>
        <v>41827.909942129627</v>
      </c>
      <c r="T2966">
        <f t="shared" si="188"/>
        <v>2014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5"/>
        <v>109</v>
      </c>
      <c r="P2967">
        <f t="shared" si="186"/>
        <v>41.92</v>
      </c>
      <c r="Q2967" s="10" t="s">
        <v>8315</v>
      </c>
      <c r="R2967" t="s">
        <v>8316</v>
      </c>
      <c r="S2967" s="14">
        <f t="shared" si="187"/>
        <v>42162.729548611111</v>
      </c>
      <c r="T2967">
        <f t="shared" si="188"/>
        <v>2015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5"/>
        <v>114</v>
      </c>
      <c r="P2968">
        <f t="shared" si="186"/>
        <v>88.77</v>
      </c>
      <c r="Q2968" s="10" t="s">
        <v>8315</v>
      </c>
      <c r="R2968" t="s">
        <v>8316</v>
      </c>
      <c r="S2968" s="14">
        <f t="shared" si="187"/>
        <v>42233.738564814819</v>
      </c>
      <c r="T2968">
        <f t="shared" si="188"/>
        <v>2015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5"/>
        <v>114</v>
      </c>
      <c r="P2969">
        <f t="shared" si="186"/>
        <v>80.23</v>
      </c>
      <c r="Q2969" s="10" t="s">
        <v>8315</v>
      </c>
      <c r="R2969" t="s">
        <v>8316</v>
      </c>
      <c r="S2969" s="14">
        <f t="shared" si="187"/>
        <v>42042.197824074072</v>
      </c>
      <c r="T2969">
        <f t="shared" si="188"/>
        <v>2015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5"/>
        <v>106</v>
      </c>
      <c r="P2970">
        <f t="shared" si="186"/>
        <v>78.94</v>
      </c>
      <c r="Q2970" s="10" t="s">
        <v>8315</v>
      </c>
      <c r="R2970" t="s">
        <v>8316</v>
      </c>
      <c r="S2970" s="14">
        <f t="shared" si="187"/>
        <v>42585.523842592593</v>
      </c>
      <c r="T2970">
        <f t="shared" si="188"/>
        <v>2016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5"/>
        <v>163</v>
      </c>
      <c r="P2971">
        <f t="shared" si="186"/>
        <v>95.59</v>
      </c>
      <c r="Q2971" s="10" t="s">
        <v>8315</v>
      </c>
      <c r="R2971" t="s">
        <v>8316</v>
      </c>
      <c r="S2971" s="14">
        <f t="shared" si="187"/>
        <v>42097.786493055552</v>
      </c>
      <c r="T2971">
        <f t="shared" si="188"/>
        <v>2015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5"/>
        <v>106</v>
      </c>
      <c r="P2972">
        <f t="shared" si="186"/>
        <v>69.89</v>
      </c>
      <c r="Q2972" s="10" t="s">
        <v>8315</v>
      </c>
      <c r="R2972" t="s">
        <v>8316</v>
      </c>
      <c r="S2972" s="14">
        <f t="shared" si="187"/>
        <v>41808.669571759259</v>
      </c>
      <c r="T2972">
        <f t="shared" si="188"/>
        <v>2014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5"/>
        <v>100</v>
      </c>
      <c r="P2973">
        <f t="shared" si="186"/>
        <v>74.53</v>
      </c>
      <c r="Q2973" s="10" t="s">
        <v>8315</v>
      </c>
      <c r="R2973" t="s">
        <v>8316</v>
      </c>
      <c r="S2973" s="14">
        <f t="shared" si="187"/>
        <v>41852.658310185187</v>
      </c>
      <c r="T2973">
        <f t="shared" si="188"/>
        <v>2014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5"/>
        <v>105</v>
      </c>
      <c r="P2974">
        <f t="shared" si="186"/>
        <v>123.94</v>
      </c>
      <c r="Q2974" s="10" t="s">
        <v>8315</v>
      </c>
      <c r="R2974" t="s">
        <v>8316</v>
      </c>
      <c r="S2974" s="14">
        <f t="shared" si="187"/>
        <v>42694.110185185185</v>
      </c>
      <c r="T2974">
        <f t="shared" si="188"/>
        <v>2016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5"/>
        <v>175</v>
      </c>
      <c r="P2975">
        <f t="shared" si="186"/>
        <v>264.85000000000002</v>
      </c>
      <c r="Q2975" s="10" t="s">
        <v>8315</v>
      </c>
      <c r="R2975" t="s">
        <v>8316</v>
      </c>
      <c r="S2975" s="14">
        <f t="shared" si="187"/>
        <v>42341.818379629629</v>
      </c>
      <c r="T2975">
        <f t="shared" si="188"/>
        <v>2015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5"/>
        <v>102</v>
      </c>
      <c r="P2976">
        <f t="shared" si="186"/>
        <v>58.62</v>
      </c>
      <c r="Q2976" s="10" t="s">
        <v>8315</v>
      </c>
      <c r="R2976" t="s">
        <v>8316</v>
      </c>
      <c r="S2976" s="14">
        <f t="shared" si="187"/>
        <v>41880.061006944445</v>
      </c>
      <c r="T2976">
        <f t="shared" si="188"/>
        <v>2014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5"/>
        <v>100</v>
      </c>
      <c r="P2977">
        <f t="shared" si="186"/>
        <v>70.88</v>
      </c>
      <c r="Q2977" s="10" t="s">
        <v>8315</v>
      </c>
      <c r="R2977" t="s">
        <v>8316</v>
      </c>
      <c r="S2977" s="14">
        <f t="shared" si="187"/>
        <v>41941.683865740742</v>
      </c>
      <c r="T2977">
        <f t="shared" si="188"/>
        <v>2014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5"/>
        <v>171</v>
      </c>
      <c r="P2978">
        <f t="shared" si="186"/>
        <v>8.57</v>
      </c>
      <c r="Q2978" s="10" t="s">
        <v>8315</v>
      </c>
      <c r="R2978" t="s">
        <v>8316</v>
      </c>
      <c r="S2978" s="14">
        <f t="shared" si="187"/>
        <v>42425.730671296296</v>
      </c>
      <c r="T2978">
        <f t="shared" si="188"/>
        <v>2016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5"/>
        <v>114</v>
      </c>
      <c r="P2979">
        <f t="shared" si="186"/>
        <v>113.57</v>
      </c>
      <c r="Q2979" s="10" t="s">
        <v>8315</v>
      </c>
      <c r="R2979" t="s">
        <v>8316</v>
      </c>
      <c r="S2979" s="14">
        <f t="shared" si="187"/>
        <v>42026.88118055556</v>
      </c>
      <c r="T2979">
        <f t="shared" si="188"/>
        <v>2015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5"/>
        <v>129</v>
      </c>
      <c r="P2980">
        <f t="shared" si="186"/>
        <v>60.69</v>
      </c>
      <c r="Q2980" s="10" t="s">
        <v>8315</v>
      </c>
      <c r="R2980" t="s">
        <v>8316</v>
      </c>
      <c r="S2980" s="14">
        <f t="shared" si="187"/>
        <v>41922.640590277777</v>
      </c>
      <c r="T2980">
        <f t="shared" si="188"/>
        <v>2014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5"/>
        <v>101</v>
      </c>
      <c r="P2981">
        <f t="shared" si="186"/>
        <v>110.22</v>
      </c>
      <c r="Q2981" s="10" t="s">
        <v>8315</v>
      </c>
      <c r="R2981" t="s">
        <v>8316</v>
      </c>
      <c r="S2981" s="14">
        <f t="shared" si="187"/>
        <v>41993.824340277773</v>
      </c>
      <c r="T2981">
        <f t="shared" si="188"/>
        <v>2014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5"/>
        <v>109</v>
      </c>
      <c r="P2982">
        <f t="shared" si="186"/>
        <v>136.46</v>
      </c>
      <c r="Q2982" s="10" t="s">
        <v>8315</v>
      </c>
      <c r="R2982" t="s">
        <v>8316</v>
      </c>
      <c r="S2982" s="14">
        <f t="shared" si="187"/>
        <v>42219.915856481486</v>
      </c>
      <c r="T2982">
        <f t="shared" si="188"/>
        <v>2015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5"/>
        <v>129</v>
      </c>
      <c r="P2983">
        <f t="shared" si="186"/>
        <v>53.16</v>
      </c>
      <c r="Q2983" s="10" t="s">
        <v>8315</v>
      </c>
      <c r="R2983" t="s">
        <v>8355</v>
      </c>
      <c r="S2983" s="14">
        <f t="shared" si="187"/>
        <v>42225.559675925921</v>
      </c>
      <c r="T2983">
        <f t="shared" si="188"/>
        <v>2015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5"/>
        <v>102</v>
      </c>
      <c r="P2984">
        <f t="shared" si="186"/>
        <v>86.49</v>
      </c>
      <c r="Q2984" s="10" t="s">
        <v>8315</v>
      </c>
      <c r="R2984" t="s">
        <v>8355</v>
      </c>
      <c r="S2984" s="14">
        <f t="shared" si="187"/>
        <v>42381.686840277776</v>
      </c>
      <c r="T2984">
        <f t="shared" si="188"/>
        <v>2016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5"/>
        <v>147</v>
      </c>
      <c r="P2985">
        <f t="shared" si="186"/>
        <v>155.24</v>
      </c>
      <c r="Q2985" s="10" t="s">
        <v>8315</v>
      </c>
      <c r="R2985" t="s">
        <v>8355</v>
      </c>
      <c r="S2985" s="14">
        <f t="shared" si="187"/>
        <v>41894.632361111115</v>
      </c>
      <c r="T2985">
        <f t="shared" si="188"/>
        <v>2014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5"/>
        <v>100</v>
      </c>
      <c r="P2986">
        <f t="shared" si="186"/>
        <v>115.08</v>
      </c>
      <c r="Q2986" s="10" t="s">
        <v>8315</v>
      </c>
      <c r="R2986" t="s">
        <v>8355</v>
      </c>
      <c r="S2986" s="14">
        <f t="shared" si="187"/>
        <v>42576.278715277775</v>
      </c>
      <c r="T2986">
        <f t="shared" si="188"/>
        <v>2016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5"/>
        <v>122</v>
      </c>
      <c r="P2987">
        <f t="shared" si="186"/>
        <v>109.59</v>
      </c>
      <c r="Q2987" s="10" t="s">
        <v>8315</v>
      </c>
      <c r="R2987" t="s">
        <v>8355</v>
      </c>
      <c r="S2987" s="14">
        <f t="shared" si="187"/>
        <v>42654.973703703698</v>
      </c>
      <c r="T2987">
        <f t="shared" si="188"/>
        <v>2016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5"/>
        <v>106</v>
      </c>
      <c r="P2988">
        <f t="shared" si="186"/>
        <v>45.21</v>
      </c>
      <c r="Q2988" s="10" t="s">
        <v>8315</v>
      </c>
      <c r="R2988" t="s">
        <v>8355</v>
      </c>
      <c r="S2988" s="14">
        <f t="shared" si="187"/>
        <v>42431.500069444446</v>
      </c>
      <c r="T2988">
        <f t="shared" si="188"/>
        <v>2016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5"/>
        <v>110</v>
      </c>
      <c r="P2989">
        <f t="shared" si="186"/>
        <v>104.15</v>
      </c>
      <c r="Q2989" s="10" t="s">
        <v>8315</v>
      </c>
      <c r="R2989" t="s">
        <v>8355</v>
      </c>
      <c r="S2989" s="14">
        <f t="shared" si="187"/>
        <v>42627.307303240741</v>
      </c>
      <c r="T2989">
        <f t="shared" si="188"/>
        <v>2016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5"/>
        <v>100</v>
      </c>
      <c r="P2990">
        <f t="shared" si="186"/>
        <v>35.71</v>
      </c>
      <c r="Q2990" s="10" t="s">
        <v>8315</v>
      </c>
      <c r="R2990" t="s">
        <v>8355</v>
      </c>
      <c r="S2990" s="14">
        <f t="shared" si="187"/>
        <v>42511.362048611118</v>
      </c>
      <c r="T2990">
        <f t="shared" si="188"/>
        <v>2016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5"/>
        <v>177</v>
      </c>
      <c r="P2991">
        <f t="shared" si="186"/>
        <v>97</v>
      </c>
      <c r="Q2991" s="10" t="s">
        <v>8315</v>
      </c>
      <c r="R2991" t="s">
        <v>8355</v>
      </c>
      <c r="S2991" s="14">
        <f t="shared" si="187"/>
        <v>42337.02039351852</v>
      </c>
      <c r="T2991">
        <f t="shared" si="188"/>
        <v>2015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5"/>
        <v>100</v>
      </c>
      <c r="P2992">
        <f t="shared" si="186"/>
        <v>370.37</v>
      </c>
      <c r="Q2992" s="10" t="s">
        <v>8315</v>
      </c>
      <c r="R2992" t="s">
        <v>8355</v>
      </c>
      <c r="S2992" s="14">
        <f t="shared" si="187"/>
        <v>42341.57430555555</v>
      </c>
      <c r="T2992">
        <f t="shared" si="188"/>
        <v>2015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5"/>
        <v>103</v>
      </c>
      <c r="P2993">
        <f t="shared" si="186"/>
        <v>94.41</v>
      </c>
      <c r="Q2993" s="10" t="s">
        <v>8315</v>
      </c>
      <c r="R2993" t="s">
        <v>8355</v>
      </c>
      <c r="S2993" s="14">
        <f t="shared" si="187"/>
        <v>42740.837152777778</v>
      </c>
      <c r="T2993">
        <f t="shared" si="188"/>
        <v>2017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5"/>
        <v>105</v>
      </c>
      <c r="P2994">
        <f t="shared" si="186"/>
        <v>48.98</v>
      </c>
      <c r="Q2994" s="10" t="s">
        <v>8315</v>
      </c>
      <c r="R2994" t="s">
        <v>8355</v>
      </c>
      <c r="S2994" s="14">
        <f t="shared" si="187"/>
        <v>42622.767476851848</v>
      </c>
      <c r="T2994">
        <f t="shared" si="188"/>
        <v>2016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5"/>
        <v>100</v>
      </c>
      <c r="P2995">
        <f t="shared" si="186"/>
        <v>45.59</v>
      </c>
      <c r="Q2995" s="10" t="s">
        <v>8315</v>
      </c>
      <c r="R2995" t="s">
        <v>8355</v>
      </c>
      <c r="S2995" s="14">
        <f t="shared" si="187"/>
        <v>42390.838738425926</v>
      </c>
      <c r="T2995">
        <f t="shared" si="188"/>
        <v>2016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5"/>
        <v>458</v>
      </c>
      <c r="P2996">
        <f t="shared" si="186"/>
        <v>23.28</v>
      </c>
      <c r="Q2996" s="10" t="s">
        <v>8315</v>
      </c>
      <c r="R2996" t="s">
        <v>8355</v>
      </c>
      <c r="S2996" s="14">
        <f t="shared" si="187"/>
        <v>41885.478842592594</v>
      </c>
      <c r="T2996">
        <f t="shared" si="188"/>
        <v>2014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5"/>
        <v>105</v>
      </c>
      <c r="P2997">
        <f t="shared" si="186"/>
        <v>63.23</v>
      </c>
      <c r="Q2997" s="10" t="s">
        <v>8315</v>
      </c>
      <c r="R2997" t="s">
        <v>8355</v>
      </c>
      <c r="S2997" s="14">
        <f t="shared" si="187"/>
        <v>42724.665173611109</v>
      </c>
      <c r="T2997">
        <f t="shared" si="188"/>
        <v>2016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5"/>
        <v>172</v>
      </c>
      <c r="P2998">
        <f t="shared" si="186"/>
        <v>153.52000000000001</v>
      </c>
      <c r="Q2998" s="10" t="s">
        <v>8315</v>
      </c>
      <c r="R2998" t="s">
        <v>8355</v>
      </c>
      <c r="S2998" s="14">
        <f t="shared" si="187"/>
        <v>42090.912500000006</v>
      </c>
      <c r="T2998">
        <f t="shared" si="188"/>
        <v>2015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5"/>
        <v>104</v>
      </c>
      <c r="P2999">
        <f t="shared" si="186"/>
        <v>90.2</v>
      </c>
      <c r="Q2999" s="10" t="s">
        <v>8315</v>
      </c>
      <c r="R2999" t="s">
        <v>8355</v>
      </c>
      <c r="S2999" s="14">
        <f t="shared" si="187"/>
        <v>42775.733715277776</v>
      </c>
      <c r="T2999">
        <f t="shared" si="188"/>
        <v>2017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5"/>
        <v>103</v>
      </c>
      <c r="P3000">
        <f t="shared" si="186"/>
        <v>118.97</v>
      </c>
      <c r="Q3000" s="10" t="s">
        <v>8315</v>
      </c>
      <c r="R3000" t="s">
        <v>8355</v>
      </c>
      <c r="S3000" s="14">
        <f t="shared" si="187"/>
        <v>41778.193622685183</v>
      </c>
      <c r="T3000">
        <f t="shared" si="188"/>
        <v>2014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5"/>
        <v>119</v>
      </c>
      <c r="P3001">
        <f t="shared" si="186"/>
        <v>80.25</v>
      </c>
      <c r="Q3001" s="10" t="s">
        <v>8315</v>
      </c>
      <c r="R3001" t="s">
        <v>8355</v>
      </c>
      <c r="S3001" s="14">
        <f t="shared" si="187"/>
        <v>42780.740277777775</v>
      </c>
      <c r="T3001">
        <f t="shared" si="188"/>
        <v>2017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5"/>
        <v>100</v>
      </c>
      <c r="P3002">
        <f t="shared" si="186"/>
        <v>62.5</v>
      </c>
      <c r="Q3002" s="10" t="s">
        <v>8315</v>
      </c>
      <c r="R3002" t="s">
        <v>8355</v>
      </c>
      <c r="S3002" s="14">
        <f t="shared" si="187"/>
        <v>42752.827199074076</v>
      </c>
      <c r="T3002">
        <f t="shared" si="188"/>
        <v>2017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5"/>
        <v>319</v>
      </c>
      <c r="P3003">
        <f t="shared" si="186"/>
        <v>131.38</v>
      </c>
      <c r="Q3003" s="10" t="s">
        <v>8315</v>
      </c>
      <c r="R3003" t="s">
        <v>8355</v>
      </c>
      <c r="S3003" s="14">
        <f t="shared" si="187"/>
        <v>42534.895625000005</v>
      </c>
      <c r="T3003">
        <f t="shared" si="188"/>
        <v>2016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5"/>
        <v>109</v>
      </c>
      <c r="P3004">
        <f t="shared" si="186"/>
        <v>73.03</v>
      </c>
      <c r="Q3004" s="10" t="s">
        <v>8315</v>
      </c>
      <c r="R3004" t="s">
        <v>8355</v>
      </c>
      <c r="S3004" s="14">
        <f t="shared" si="187"/>
        <v>41239.83625</v>
      </c>
      <c r="T3004">
        <f t="shared" si="188"/>
        <v>2012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5"/>
        <v>101</v>
      </c>
      <c r="P3005">
        <f t="shared" si="186"/>
        <v>178.53</v>
      </c>
      <c r="Q3005" s="10" t="s">
        <v>8315</v>
      </c>
      <c r="R3005" t="s">
        <v>8355</v>
      </c>
      <c r="S3005" s="14">
        <f t="shared" si="187"/>
        <v>42398.849259259259</v>
      </c>
      <c r="T3005">
        <f t="shared" si="188"/>
        <v>2016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5"/>
        <v>113</v>
      </c>
      <c r="P3006">
        <f t="shared" si="186"/>
        <v>162.91</v>
      </c>
      <c r="Q3006" s="10" t="s">
        <v>8315</v>
      </c>
      <c r="R3006" t="s">
        <v>8355</v>
      </c>
      <c r="S3006" s="14">
        <f t="shared" si="187"/>
        <v>41928.881064814814</v>
      </c>
      <c r="T3006">
        <f t="shared" si="188"/>
        <v>2014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5"/>
        <v>120</v>
      </c>
      <c r="P3007">
        <f t="shared" si="186"/>
        <v>108.24</v>
      </c>
      <c r="Q3007" s="10" t="s">
        <v>8315</v>
      </c>
      <c r="R3007" t="s">
        <v>8355</v>
      </c>
      <c r="S3007" s="14">
        <f t="shared" si="187"/>
        <v>41888.674826388888</v>
      </c>
      <c r="T3007">
        <f t="shared" si="188"/>
        <v>2014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ref="O3008:O3071" si="189">ROUND(E3008/D3008*100,0)</f>
        <v>108</v>
      </c>
      <c r="P3008">
        <f t="shared" si="186"/>
        <v>88.87</v>
      </c>
      <c r="Q3008" s="10" t="s">
        <v>8315</v>
      </c>
      <c r="R3008" t="s">
        <v>8355</v>
      </c>
      <c r="S3008" s="14">
        <f t="shared" si="187"/>
        <v>41957.756840277783</v>
      </c>
      <c r="T3008">
        <f t="shared" si="188"/>
        <v>2014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9"/>
        <v>180</v>
      </c>
      <c r="P3009">
        <f t="shared" si="186"/>
        <v>54</v>
      </c>
      <c r="Q3009" s="10" t="s">
        <v>8315</v>
      </c>
      <c r="R3009" t="s">
        <v>8355</v>
      </c>
      <c r="S3009" s="14">
        <f t="shared" si="187"/>
        <v>42098.216238425928</v>
      </c>
      <c r="T3009">
        <f t="shared" si="188"/>
        <v>2015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9"/>
        <v>101</v>
      </c>
      <c r="P3010">
        <f t="shared" si="186"/>
        <v>116.73</v>
      </c>
      <c r="Q3010" s="10" t="s">
        <v>8315</v>
      </c>
      <c r="R3010" t="s">
        <v>8355</v>
      </c>
      <c r="S3010" s="14">
        <f t="shared" si="187"/>
        <v>42360.212025462963</v>
      </c>
      <c r="T3010">
        <f t="shared" si="188"/>
        <v>2015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9"/>
        <v>120</v>
      </c>
      <c r="P3011">
        <f t="shared" ref="P3011:P3074" si="190">ROUND(E3011/L3011,2)</f>
        <v>233.9</v>
      </c>
      <c r="Q3011" s="10" t="s">
        <v>8315</v>
      </c>
      <c r="R3011" t="s">
        <v>8355</v>
      </c>
      <c r="S3011" s="14">
        <f t="shared" ref="S3011:S3074" si="191">(((J3011/60)/60)/24)+DATE(1970,1,1)</f>
        <v>41939.569907407407</v>
      </c>
      <c r="T3011">
        <f t="shared" ref="T3011:T3074" si="192">YEAR(S3011)</f>
        <v>2014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9"/>
        <v>158</v>
      </c>
      <c r="P3012">
        <f t="shared" si="190"/>
        <v>158</v>
      </c>
      <c r="Q3012" s="10" t="s">
        <v>8315</v>
      </c>
      <c r="R3012" t="s">
        <v>8355</v>
      </c>
      <c r="S3012" s="14">
        <f t="shared" si="191"/>
        <v>41996.832395833335</v>
      </c>
      <c r="T3012">
        <f t="shared" si="192"/>
        <v>2014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9"/>
        <v>124</v>
      </c>
      <c r="P3013">
        <f t="shared" si="190"/>
        <v>14.84</v>
      </c>
      <c r="Q3013" s="10" t="s">
        <v>8315</v>
      </c>
      <c r="R3013" t="s">
        <v>8355</v>
      </c>
      <c r="S3013" s="14">
        <f t="shared" si="191"/>
        <v>42334.468935185185</v>
      </c>
      <c r="T3013">
        <f t="shared" si="192"/>
        <v>2015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9"/>
        <v>117</v>
      </c>
      <c r="P3014">
        <f t="shared" si="190"/>
        <v>85.18</v>
      </c>
      <c r="Q3014" s="10" t="s">
        <v>8315</v>
      </c>
      <c r="R3014" t="s">
        <v>8355</v>
      </c>
      <c r="S3014" s="14">
        <f t="shared" si="191"/>
        <v>42024.702893518523</v>
      </c>
      <c r="T3014">
        <f t="shared" si="192"/>
        <v>2015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9"/>
        <v>157</v>
      </c>
      <c r="P3015">
        <f t="shared" si="190"/>
        <v>146.69</v>
      </c>
      <c r="Q3015" s="10" t="s">
        <v>8315</v>
      </c>
      <c r="R3015" t="s">
        <v>8355</v>
      </c>
      <c r="S3015" s="14">
        <f t="shared" si="191"/>
        <v>42146.836215277777</v>
      </c>
      <c r="T3015">
        <f t="shared" si="192"/>
        <v>2015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9"/>
        <v>113</v>
      </c>
      <c r="P3016">
        <f t="shared" si="190"/>
        <v>50.76</v>
      </c>
      <c r="Q3016" s="10" t="s">
        <v>8315</v>
      </c>
      <c r="R3016" t="s">
        <v>8355</v>
      </c>
      <c r="S3016" s="14">
        <f t="shared" si="191"/>
        <v>41920.123611111114</v>
      </c>
      <c r="T3016">
        <f t="shared" si="192"/>
        <v>2014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9"/>
        <v>103</v>
      </c>
      <c r="P3017">
        <f t="shared" si="190"/>
        <v>87.7</v>
      </c>
      <c r="Q3017" s="10" t="s">
        <v>8315</v>
      </c>
      <c r="R3017" t="s">
        <v>8355</v>
      </c>
      <c r="S3017" s="14">
        <f t="shared" si="191"/>
        <v>41785.72729166667</v>
      </c>
      <c r="T3017">
        <f t="shared" si="192"/>
        <v>2014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9"/>
        <v>103</v>
      </c>
      <c r="P3018">
        <f t="shared" si="190"/>
        <v>242.28</v>
      </c>
      <c r="Q3018" s="10" t="s">
        <v>8315</v>
      </c>
      <c r="R3018" t="s">
        <v>8355</v>
      </c>
      <c r="S3018" s="14">
        <f t="shared" si="191"/>
        <v>41778.548055555555</v>
      </c>
      <c r="T3018">
        <f t="shared" si="192"/>
        <v>2014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9"/>
        <v>106</v>
      </c>
      <c r="P3019">
        <f t="shared" si="190"/>
        <v>146.44999999999999</v>
      </c>
      <c r="Q3019" s="10" t="s">
        <v>8315</v>
      </c>
      <c r="R3019" t="s">
        <v>8355</v>
      </c>
      <c r="S3019" s="14">
        <f t="shared" si="191"/>
        <v>41841.850034722222</v>
      </c>
      <c r="T3019">
        <f t="shared" si="192"/>
        <v>2014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9"/>
        <v>101</v>
      </c>
      <c r="P3020">
        <f t="shared" si="190"/>
        <v>103.17</v>
      </c>
      <c r="Q3020" s="10" t="s">
        <v>8315</v>
      </c>
      <c r="R3020" t="s">
        <v>8355</v>
      </c>
      <c r="S3020" s="14">
        <f t="shared" si="191"/>
        <v>42163.29833333334</v>
      </c>
      <c r="T3020">
        <f t="shared" si="192"/>
        <v>2015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9"/>
        <v>121</v>
      </c>
      <c r="P3021">
        <f t="shared" si="190"/>
        <v>80.459999999999994</v>
      </c>
      <c r="Q3021" s="10" t="s">
        <v>8315</v>
      </c>
      <c r="R3021" t="s">
        <v>8355</v>
      </c>
      <c r="S3021" s="14">
        <f t="shared" si="191"/>
        <v>41758.833564814813</v>
      </c>
      <c r="T3021">
        <f t="shared" si="192"/>
        <v>2014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9"/>
        <v>101</v>
      </c>
      <c r="P3022">
        <f t="shared" si="190"/>
        <v>234.67</v>
      </c>
      <c r="Q3022" s="10" t="s">
        <v>8315</v>
      </c>
      <c r="R3022" t="s">
        <v>8355</v>
      </c>
      <c r="S3022" s="14">
        <f t="shared" si="191"/>
        <v>42170.846446759257</v>
      </c>
      <c r="T3022">
        <f t="shared" si="192"/>
        <v>2015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9"/>
        <v>116</v>
      </c>
      <c r="P3023">
        <f t="shared" si="190"/>
        <v>50.69</v>
      </c>
      <c r="Q3023" s="10" t="s">
        <v>8315</v>
      </c>
      <c r="R3023" t="s">
        <v>8355</v>
      </c>
      <c r="S3023" s="14">
        <f t="shared" si="191"/>
        <v>42660.618854166663</v>
      </c>
      <c r="T3023">
        <f t="shared" si="192"/>
        <v>2016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9"/>
        <v>101</v>
      </c>
      <c r="P3024">
        <f t="shared" si="190"/>
        <v>162.71</v>
      </c>
      <c r="Q3024" s="10" t="s">
        <v>8315</v>
      </c>
      <c r="R3024" t="s">
        <v>8355</v>
      </c>
      <c r="S3024" s="14">
        <f t="shared" si="191"/>
        <v>42564.95380787037</v>
      </c>
      <c r="T3024">
        <f t="shared" si="192"/>
        <v>2016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9"/>
        <v>103</v>
      </c>
      <c r="P3025">
        <f t="shared" si="190"/>
        <v>120.17</v>
      </c>
      <c r="Q3025" s="10" t="s">
        <v>8315</v>
      </c>
      <c r="R3025" t="s">
        <v>8355</v>
      </c>
      <c r="S3025" s="14">
        <f t="shared" si="191"/>
        <v>42121.675763888896</v>
      </c>
      <c r="T3025">
        <f t="shared" si="192"/>
        <v>2015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9"/>
        <v>246</v>
      </c>
      <c r="P3026">
        <f t="shared" si="190"/>
        <v>67.7</v>
      </c>
      <c r="Q3026" s="10" t="s">
        <v>8315</v>
      </c>
      <c r="R3026" t="s">
        <v>8355</v>
      </c>
      <c r="S3026" s="14">
        <f t="shared" si="191"/>
        <v>41158.993923611109</v>
      </c>
      <c r="T3026">
        <f t="shared" si="192"/>
        <v>2012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9"/>
        <v>302</v>
      </c>
      <c r="P3027">
        <f t="shared" si="190"/>
        <v>52.1</v>
      </c>
      <c r="Q3027" s="10" t="s">
        <v>8315</v>
      </c>
      <c r="R3027" t="s">
        <v>8355</v>
      </c>
      <c r="S3027" s="14">
        <f t="shared" si="191"/>
        <v>41761.509409722225</v>
      </c>
      <c r="T3027">
        <f t="shared" si="192"/>
        <v>2014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9"/>
        <v>143</v>
      </c>
      <c r="P3028">
        <f t="shared" si="190"/>
        <v>51.6</v>
      </c>
      <c r="Q3028" s="10" t="s">
        <v>8315</v>
      </c>
      <c r="R3028" t="s">
        <v>8355</v>
      </c>
      <c r="S3028" s="14">
        <f t="shared" si="191"/>
        <v>42783.459398148145</v>
      </c>
      <c r="T3028">
        <f t="shared" si="192"/>
        <v>2017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9"/>
        <v>131</v>
      </c>
      <c r="P3029">
        <f t="shared" si="190"/>
        <v>164.3</v>
      </c>
      <c r="Q3029" s="10" t="s">
        <v>8315</v>
      </c>
      <c r="R3029" t="s">
        <v>8355</v>
      </c>
      <c r="S3029" s="14">
        <f t="shared" si="191"/>
        <v>42053.704293981486</v>
      </c>
      <c r="T3029">
        <f t="shared" si="192"/>
        <v>2015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9"/>
        <v>168</v>
      </c>
      <c r="P3030">
        <f t="shared" si="190"/>
        <v>84.86</v>
      </c>
      <c r="Q3030" s="10" t="s">
        <v>8315</v>
      </c>
      <c r="R3030" t="s">
        <v>8355</v>
      </c>
      <c r="S3030" s="14">
        <f t="shared" si="191"/>
        <v>42567.264178240745</v>
      </c>
      <c r="T3030">
        <f t="shared" si="192"/>
        <v>2016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9"/>
        <v>110</v>
      </c>
      <c r="P3031">
        <f t="shared" si="190"/>
        <v>94.55</v>
      </c>
      <c r="Q3031" s="10" t="s">
        <v>8315</v>
      </c>
      <c r="R3031" t="s">
        <v>8355</v>
      </c>
      <c r="S3031" s="14">
        <f t="shared" si="191"/>
        <v>41932.708877314813</v>
      </c>
      <c r="T3031">
        <f t="shared" si="192"/>
        <v>2014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9"/>
        <v>107</v>
      </c>
      <c r="P3032">
        <f t="shared" si="190"/>
        <v>45.54</v>
      </c>
      <c r="Q3032" s="10" t="s">
        <v>8315</v>
      </c>
      <c r="R3032" t="s">
        <v>8355</v>
      </c>
      <c r="S3032" s="14">
        <f t="shared" si="191"/>
        <v>42233.747349537036</v>
      </c>
      <c r="T3032">
        <f t="shared" si="192"/>
        <v>2015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9"/>
        <v>100</v>
      </c>
      <c r="P3033">
        <f t="shared" si="190"/>
        <v>51.72</v>
      </c>
      <c r="Q3033" s="10" t="s">
        <v>8315</v>
      </c>
      <c r="R3033" t="s">
        <v>8355</v>
      </c>
      <c r="S3033" s="14">
        <f t="shared" si="191"/>
        <v>42597.882488425923</v>
      </c>
      <c r="T3033">
        <f t="shared" si="192"/>
        <v>2016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9"/>
        <v>127</v>
      </c>
      <c r="P3034">
        <f t="shared" si="190"/>
        <v>50.88</v>
      </c>
      <c r="Q3034" s="10" t="s">
        <v>8315</v>
      </c>
      <c r="R3034" t="s">
        <v>8355</v>
      </c>
      <c r="S3034" s="14">
        <f t="shared" si="191"/>
        <v>42228.044664351852</v>
      </c>
      <c r="T3034">
        <f t="shared" si="192"/>
        <v>2015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9"/>
        <v>147</v>
      </c>
      <c r="P3035">
        <f t="shared" si="190"/>
        <v>191.13</v>
      </c>
      <c r="Q3035" s="10" t="s">
        <v>8315</v>
      </c>
      <c r="R3035" t="s">
        <v>8355</v>
      </c>
      <c r="S3035" s="14">
        <f t="shared" si="191"/>
        <v>42570.110243055555</v>
      </c>
      <c r="T3035">
        <f t="shared" si="192"/>
        <v>2016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9"/>
        <v>113</v>
      </c>
      <c r="P3036">
        <f t="shared" si="190"/>
        <v>89.31</v>
      </c>
      <c r="Q3036" s="10" t="s">
        <v>8315</v>
      </c>
      <c r="R3036" t="s">
        <v>8355</v>
      </c>
      <c r="S3036" s="14">
        <f t="shared" si="191"/>
        <v>42644.535358796296</v>
      </c>
      <c r="T3036">
        <f t="shared" si="192"/>
        <v>2016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9"/>
        <v>109</v>
      </c>
      <c r="P3037">
        <f t="shared" si="190"/>
        <v>88.59</v>
      </c>
      <c r="Q3037" s="10" t="s">
        <v>8315</v>
      </c>
      <c r="R3037" t="s">
        <v>8355</v>
      </c>
      <c r="S3037" s="14">
        <f t="shared" si="191"/>
        <v>41368.560289351852</v>
      </c>
      <c r="T3037">
        <f t="shared" si="192"/>
        <v>2013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9"/>
        <v>127</v>
      </c>
      <c r="P3038">
        <f t="shared" si="190"/>
        <v>96.3</v>
      </c>
      <c r="Q3038" s="10" t="s">
        <v>8315</v>
      </c>
      <c r="R3038" t="s">
        <v>8355</v>
      </c>
      <c r="S3038" s="14">
        <f t="shared" si="191"/>
        <v>41466.785231481481</v>
      </c>
      <c r="T3038">
        <f t="shared" si="192"/>
        <v>2013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9"/>
        <v>213</v>
      </c>
      <c r="P3039">
        <f t="shared" si="190"/>
        <v>33.31</v>
      </c>
      <c r="Q3039" s="10" t="s">
        <v>8315</v>
      </c>
      <c r="R3039" t="s">
        <v>8355</v>
      </c>
      <c r="S3039" s="14">
        <f t="shared" si="191"/>
        <v>40378.893206018518</v>
      </c>
      <c r="T3039">
        <f t="shared" si="192"/>
        <v>2010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9"/>
        <v>101</v>
      </c>
      <c r="P3040">
        <f t="shared" si="190"/>
        <v>37.22</v>
      </c>
      <c r="Q3040" s="10" t="s">
        <v>8315</v>
      </c>
      <c r="R3040" t="s">
        <v>8355</v>
      </c>
      <c r="S3040" s="14">
        <f t="shared" si="191"/>
        <v>42373.252280092594</v>
      </c>
      <c r="T3040">
        <f t="shared" si="192"/>
        <v>2016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9"/>
        <v>109</v>
      </c>
      <c r="P3041">
        <f t="shared" si="190"/>
        <v>92.13</v>
      </c>
      <c r="Q3041" s="10" t="s">
        <v>8315</v>
      </c>
      <c r="R3041" t="s">
        <v>8355</v>
      </c>
      <c r="S3041" s="14">
        <f t="shared" si="191"/>
        <v>41610.794421296298</v>
      </c>
      <c r="T3041">
        <f t="shared" si="192"/>
        <v>2013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9"/>
        <v>108</v>
      </c>
      <c r="P3042">
        <f t="shared" si="190"/>
        <v>76.790000000000006</v>
      </c>
      <c r="Q3042" s="10" t="s">
        <v>8315</v>
      </c>
      <c r="R3042" t="s">
        <v>8355</v>
      </c>
      <c r="S3042" s="14">
        <f t="shared" si="191"/>
        <v>42177.791909722218</v>
      </c>
      <c r="T3042">
        <f t="shared" si="192"/>
        <v>2015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9"/>
        <v>110</v>
      </c>
      <c r="P3043">
        <f t="shared" si="190"/>
        <v>96.53</v>
      </c>
      <c r="Q3043" s="10" t="s">
        <v>8315</v>
      </c>
      <c r="R3043" t="s">
        <v>8355</v>
      </c>
      <c r="S3043" s="14">
        <f t="shared" si="191"/>
        <v>42359.868611111116</v>
      </c>
      <c r="T3043">
        <f t="shared" si="192"/>
        <v>2015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9"/>
        <v>128</v>
      </c>
      <c r="P3044">
        <f t="shared" si="190"/>
        <v>51.89</v>
      </c>
      <c r="Q3044" s="10" t="s">
        <v>8315</v>
      </c>
      <c r="R3044" t="s">
        <v>8355</v>
      </c>
      <c r="S3044" s="14">
        <f t="shared" si="191"/>
        <v>42253.688043981485</v>
      </c>
      <c r="T3044">
        <f t="shared" si="192"/>
        <v>2015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9"/>
        <v>110</v>
      </c>
      <c r="P3045">
        <f t="shared" si="190"/>
        <v>128.91</v>
      </c>
      <c r="Q3045" s="10" t="s">
        <v>8315</v>
      </c>
      <c r="R3045" t="s">
        <v>8355</v>
      </c>
      <c r="S3045" s="14">
        <f t="shared" si="191"/>
        <v>42083.070590277777</v>
      </c>
      <c r="T3045">
        <f t="shared" si="192"/>
        <v>2015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9"/>
        <v>109</v>
      </c>
      <c r="P3046">
        <f t="shared" si="190"/>
        <v>84.11</v>
      </c>
      <c r="Q3046" s="10" t="s">
        <v>8315</v>
      </c>
      <c r="R3046" t="s">
        <v>8355</v>
      </c>
      <c r="S3046" s="14">
        <f t="shared" si="191"/>
        <v>42387.7268287037</v>
      </c>
      <c r="T3046">
        <f t="shared" si="192"/>
        <v>2016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9"/>
        <v>133</v>
      </c>
      <c r="P3047">
        <f t="shared" si="190"/>
        <v>82.94</v>
      </c>
      <c r="Q3047" s="10" t="s">
        <v>8315</v>
      </c>
      <c r="R3047" t="s">
        <v>8355</v>
      </c>
      <c r="S3047" s="14">
        <f t="shared" si="191"/>
        <v>41843.155729166669</v>
      </c>
      <c r="T3047">
        <f t="shared" si="192"/>
        <v>2014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9"/>
        <v>191</v>
      </c>
      <c r="P3048">
        <f t="shared" si="190"/>
        <v>259.95</v>
      </c>
      <c r="Q3048" s="10" t="s">
        <v>8315</v>
      </c>
      <c r="R3048" t="s">
        <v>8355</v>
      </c>
      <c r="S3048" s="14">
        <f t="shared" si="191"/>
        <v>41862.803078703706</v>
      </c>
      <c r="T3048">
        <f t="shared" si="192"/>
        <v>2014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9"/>
        <v>149</v>
      </c>
      <c r="P3049">
        <f t="shared" si="190"/>
        <v>37.25</v>
      </c>
      <c r="Q3049" s="10" t="s">
        <v>8315</v>
      </c>
      <c r="R3049" t="s">
        <v>8355</v>
      </c>
      <c r="S3049" s="14">
        <f t="shared" si="191"/>
        <v>42443.989050925928</v>
      </c>
      <c r="T3049">
        <f t="shared" si="192"/>
        <v>2016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9"/>
        <v>166</v>
      </c>
      <c r="P3050">
        <f t="shared" si="190"/>
        <v>177.02</v>
      </c>
      <c r="Q3050" s="10" t="s">
        <v>8315</v>
      </c>
      <c r="R3050" t="s">
        <v>8355</v>
      </c>
      <c r="S3050" s="14">
        <f t="shared" si="191"/>
        <v>41975.901180555549</v>
      </c>
      <c r="T3050">
        <f t="shared" si="192"/>
        <v>2014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9"/>
        <v>107</v>
      </c>
      <c r="P3051">
        <f t="shared" si="190"/>
        <v>74.069999999999993</v>
      </c>
      <c r="Q3051" s="10" t="s">
        <v>8315</v>
      </c>
      <c r="R3051" t="s">
        <v>8355</v>
      </c>
      <c r="S3051" s="14">
        <f t="shared" si="191"/>
        <v>42139.014525462961</v>
      </c>
      <c r="T3051">
        <f t="shared" si="192"/>
        <v>2015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9"/>
        <v>106</v>
      </c>
      <c r="P3052">
        <f t="shared" si="190"/>
        <v>70.67</v>
      </c>
      <c r="Q3052" s="10" t="s">
        <v>8315</v>
      </c>
      <c r="R3052" t="s">
        <v>8355</v>
      </c>
      <c r="S3052" s="14">
        <f t="shared" si="191"/>
        <v>42465.16851851852</v>
      </c>
      <c r="T3052">
        <f t="shared" si="192"/>
        <v>2016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9"/>
        <v>24</v>
      </c>
      <c r="P3053">
        <f t="shared" si="190"/>
        <v>23.63</v>
      </c>
      <c r="Q3053" s="10" t="s">
        <v>8315</v>
      </c>
      <c r="R3053" t="s">
        <v>8355</v>
      </c>
      <c r="S3053" s="14">
        <f t="shared" si="191"/>
        <v>42744.416030092587</v>
      </c>
      <c r="T3053">
        <f t="shared" si="192"/>
        <v>2017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9"/>
        <v>0</v>
      </c>
      <c r="P3054">
        <f t="shared" si="190"/>
        <v>37.5</v>
      </c>
      <c r="Q3054" s="10" t="s">
        <v>8315</v>
      </c>
      <c r="R3054" t="s">
        <v>8355</v>
      </c>
      <c r="S3054" s="14">
        <f t="shared" si="191"/>
        <v>42122.670069444444</v>
      </c>
      <c r="T3054">
        <f t="shared" si="192"/>
        <v>2015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9"/>
        <v>0</v>
      </c>
      <c r="P3055">
        <f t="shared" si="190"/>
        <v>13.33</v>
      </c>
      <c r="Q3055" s="10" t="s">
        <v>8315</v>
      </c>
      <c r="R3055" t="s">
        <v>8355</v>
      </c>
      <c r="S3055" s="14">
        <f t="shared" si="191"/>
        <v>41862.761724537035</v>
      </c>
      <c r="T3055">
        <f t="shared" si="192"/>
        <v>2014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9"/>
        <v>0</v>
      </c>
      <c r="P3056" t="e">
        <f t="shared" si="190"/>
        <v>#DIV/0!</v>
      </c>
      <c r="Q3056" s="10" t="s">
        <v>8315</v>
      </c>
      <c r="R3056" t="s">
        <v>8355</v>
      </c>
      <c r="S3056" s="14">
        <f t="shared" si="191"/>
        <v>42027.832800925928</v>
      </c>
      <c r="T3056">
        <f t="shared" si="192"/>
        <v>2015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9"/>
        <v>0</v>
      </c>
      <c r="P3057">
        <f t="shared" si="190"/>
        <v>1</v>
      </c>
      <c r="Q3057" s="10" t="s">
        <v>8315</v>
      </c>
      <c r="R3057" t="s">
        <v>8355</v>
      </c>
      <c r="S3057" s="14">
        <f t="shared" si="191"/>
        <v>41953.95821759259</v>
      </c>
      <c r="T3057">
        <f t="shared" si="192"/>
        <v>2014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9"/>
        <v>0</v>
      </c>
      <c r="P3058" t="e">
        <f t="shared" si="190"/>
        <v>#DIV/0!</v>
      </c>
      <c r="Q3058" s="10" t="s">
        <v>8315</v>
      </c>
      <c r="R3058" t="s">
        <v>8355</v>
      </c>
      <c r="S3058" s="14">
        <f t="shared" si="191"/>
        <v>41851.636388888888</v>
      </c>
      <c r="T3058">
        <f t="shared" si="192"/>
        <v>2014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9"/>
        <v>0</v>
      </c>
      <c r="P3059" t="e">
        <f t="shared" si="190"/>
        <v>#DIV/0!</v>
      </c>
      <c r="Q3059" s="10" t="s">
        <v>8315</v>
      </c>
      <c r="R3059" t="s">
        <v>8355</v>
      </c>
      <c r="S3059" s="14">
        <f t="shared" si="191"/>
        <v>42433.650590277779</v>
      </c>
      <c r="T3059">
        <f t="shared" si="192"/>
        <v>2016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9"/>
        <v>0</v>
      </c>
      <c r="P3060">
        <f t="shared" si="190"/>
        <v>1</v>
      </c>
      <c r="Q3060" s="10" t="s">
        <v>8315</v>
      </c>
      <c r="R3060" t="s">
        <v>8355</v>
      </c>
      <c r="S3060" s="14">
        <f t="shared" si="191"/>
        <v>42460.374305555553</v>
      </c>
      <c r="T3060">
        <f t="shared" si="192"/>
        <v>2016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9"/>
        <v>3</v>
      </c>
      <c r="P3061">
        <f t="shared" si="190"/>
        <v>41</v>
      </c>
      <c r="Q3061" s="10" t="s">
        <v>8315</v>
      </c>
      <c r="R3061" t="s">
        <v>8355</v>
      </c>
      <c r="S3061" s="14">
        <f t="shared" si="191"/>
        <v>41829.935717592591</v>
      </c>
      <c r="T3061">
        <f t="shared" si="192"/>
        <v>2014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9"/>
        <v>0</v>
      </c>
      <c r="P3062">
        <f t="shared" si="190"/>
        <v>55.83</v>
      </c>
      <c r="Q3062" s="10" t="s">
        <v>8315</v>
      </c>
      <c r="R3062" t="s">
        <v>8355</v>
      </c>
      <c r="S3062" s="14">
        <f t="shared" si="191"/>
        <v>42245.274699074071</v>
      </c>
      <c r="T3062">
        <f t="shared" si="192"/>
        <v>2015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9"/>
        <v>0</v>
      </c>
      <c r="P3063" t="e">
        <f t="shared" si="190"/>
        <v>#DIV/0!</v>
      </c>
      <c r="Q3063" s="10" t="s">
        <v>8315</v>
      </c>
      <c r="R3063" t="s">
        <v>8355</v>
      </c>
      <c r="S3063" s="14">
        <f t="shared" si="191"/>
        <v>41834.784120370372</v>
      </c>
      <c r="T3063">
        <f t="shared" si="192"/>
        <v>2014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9"/>
        <v>67</v>
      </c>
      <c r="P3064">
        <f t="shared" si="190"/>
        <v>99.76</v>
      </c>
      <c r="Q3064" s="10" t="s">
        <v>8315</v>
      </c>
      <c r="R3064" t="s">
        <v>8355</v>
      </c>
      <c r="S3064" s="14">
        <f t="shared" si="191"/>
        <v>42248.535787037035</v>
      </c>
      <c r="T3064">
        <f t="shared" si="192"/>
        <v>2015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9"/>
        <v>20</v>
      </c>
      <c r="P3065">
        <f t="shared" si="190"/>
        <v>25.52</v>
      </c>
      <c r="Q3065" s="10" t="s">
        <v>8315</v>
      </c>
      <c r="R3065" t="s">
        <v>8355</v>
      </c>
      <c r="S3065" s="14">
        <f t="shared" si="191"/>
        <v>42630.922893518517</v>
      </c>
      <c r="T3065">
        <f t="shared" si="192"/>
        <v>2016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9"/>
        <v>11</v>
      </c>
      <c r="P3066">
        <f t="shared" si="190"/>
        <v>117.65</v>
      </c>
      <c r="Q3066" s="10" t="s">
        <v>8315</v>
      </c>
      <c r="R3066" t="s">
        <v>8355</v>
      </c>
      <c r="S3066" s="14">
        <f t="shared" si="191"/>
        <v>42299.130162037036</v>
      </c>
      <c r="T3066">
        <f t="shared" si="192"/>
        <v>2015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9"/>
        <v>0</v>
      </c>
      <c r="P3067">
        <f t="shared" si="190"/>
        <v>5</v>
      </c>
      <c r="Q3067" s="10" t="s">
        <v>8315</v>
      </c>
      <c r="R3067" t="s">
        <v>8355</v>
      </c>
      <c r="S3067" s="14">
        <f t="shared" si="191"/>
        <v>41825.055231481485</v>
      </c>
      <c r="T3067">
        <f t="shared" si="192"/>
        <v>2014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9"/>
        <v>12</v>
      </c>
      <c r="P3068">
        <f t="shared" si="190"/>
        <v>2796.67</v>
      </c>
      <c r="Q3068" s="10" t="s">
        <v>8315</v>
      </c>
      <c r="R3068" t="s">
        <v>8355</v>
      </c>
      <c r="S3068" s="14">
        <f t="shared" si="191"/>
        <v>42531.228437500002</v>
      </c>
      <c r="T3068">
        <f t="shared" si="192"/>
        <v>2016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9"/>
        <v>3</v>
      </c>
      <c r="P3069">
        <f t="shared" si="190"/>
        <v>200</v>
      </c>
      <c r="Q3069" s="10" t="s">
        <v>8315</v>
      </c>
      <c r="R3069" t="s">
        <v>8355</v>
      </c>
      <c r="S3069" s="14">
        <f t="shared" si="191"/>
        <v>42226.938414351855</v>
      </c>
      <c r="T3069">
        <f t="shared" si="192"/>
        <v>2015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9"/>
        <v>0</v>
      </c>
      <c r="P3070">
        <f t="shared" si="190"/>
        <v>87.5</v>
      </c>
      <c r="Q3070" s="10" t="s">
        <v>8315</v>
      </c>
      <c r="R3070" t="s">
        <v>8355</v>
      </c>
      <c r="S3070" s="14">
        <f t="shared" si="191"/>
        <v>42263.691574074073</v>
      </c>
      <c r="T3070">
        <f t="shared" si="192"/>
        <v>2015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9"/>
        <v>14</v>
      </c>
      <c r="P3071">
        <f t="shared" si="190"/>
        <v>20.14</v>
      </c>
      <c r="Q3071" s="10" t="s">
        <v>8315</v>
      </c>
      <c r="R3071" t="s">
        <v>8355</v>
      </c>
      <c r="S3071" s="14">
        <f t="shared" si="191"/>
        <v>41957.833726851852</v>
      </c>
      <c r="T3071">
        <f t="shared" si="192"/>
        <v>2014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ref="O3072:O3135" si="193">ROUND(E3072/D3072*100,0)</f>
        <v>3</v>
      </c>
      <c r="P3072">
        <f t="shared" si="190"/>
        <v>20.88</v>
      </c>
      <c r="Q3072" s="10" t="s">
        <v>8315</v>
      </c>
      <c r="R3072" t="s">
        <v>8355</v>
      </c>
      <c r="S3072" s="14">
        <f t="shared" si="191"/>
        <v>42690.733437499999</v>
      </c>
      <c r="T3072">
        <f t="shared" si="192"/>
        <v>2016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93"/>
        <v>60</v>
      </c>
      <c r="P3073">
        <f t="shared" si="190"/>
        <v>61.31</v>
      </c>
      <c r="Q3073" s="10" t="s">
        <v>8315</v>
      </c>
      <c r="R3073" t="s">
        <v>8355</v>
      </c>
      <c r="S3073" s="14">
        <f t="shared" si="191"/>
        <v>42097.732418981483</v>
      </c>
      <c r="T3073">
        <f t="shared" si="192"/>
        <v>2015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93"/>
        <v>0</v>
      </c>
      <c r="P3074">
        <f t="shared" si="190"/>
        <v>1</v>
      </c>
      <c r="Q3074" s="10" t="s">
        <v>8315</v>
      </c>
      <c r="R3074" t="s">
        <v>8355</v>
      </c>
      <c r="S3074" s="14">
        <f t="shared" si="191"/>
        <v>42658.690532407403</v>
      </c>
      <c r="T3074">
        <f t="shared" si="192"/>
        <v>2016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3"/>
        <v>0</v>
      </c>
      <c r="P3075">
        <f t="shared" ref="P3075:P3138" si="194">ROUND(E3075/L3075,2)</f>
        <v>92.14</v>
      </c>
      <c r="Q3075" s="10" t="s">
        <v>8315</v>
      </c>
      <c r="R3075" t="s">
        <v>8355</v>
      </c>
      <c r="S3075" s="14">
        <f t="shared" ref="S3075:S3138" si="195">(((J3075/60)/60)/24)+DATE(1970,1,1)</f>
        <v>42111.684027777781</v>
      </c>
      <c r="T3075">
        <f t="shared" ref="T3075:T3138" si="196">YEAR(S3075)</f>
        <v>2015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3"/>
        <v>0</v>
      </c>
      <c r="P3076">
        <f t="shared" si="194"/>
        <v>7.33</v>
      </c>
      <c r="Q3076" s="10" t="s">
        <v>8315</v>
      </c>
      <c r="R3076" t="s">
        <v>8355</v>
      </c>
      <c r="S3076" s="14">
        <f t="shared" si="195"/>
        <v>42409.571284722217</v>
      </c>
      <c r="T3076">
        <f t="shared" si="196"/>
        <v>2016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3"/>
        <v>9</v>
      </c>
      <c r="P3077">
        <f t="shared" si="194"/>
        <v>64.8</v>
      </c>
      <c r="Q3077" s="10" t="s">
        <v>8315</v>
      </c>
      <c r="R3077" t="s">
        <v>8355</v>
      </c>
      <c r="S3077" s="14">
        <f t="shared" si="195"/>
        <v>42551.102314814809</v>
      </c>
      <c r="T3077">
        <f t="shared" si="196"/>
        <v>2016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3"/>
        <v>15</v>
      </c>
      <c r="P3078">
        <f t="shared" si="194"/>
        <v>30.12</v>
      </c>
      <c r="Q3078" s="10" t="s">
        <v>8315</v>
      </c>
      <c r="R3078" t="s">
        <v>8355</v>
      </c>
      <c r="S3078" s="14">
        <f t="shared" si="195"/>
        <v>42226.651886574073</v>
      </c>
      <c r="T3078">
        <f t="shared" si="196"/>
        <v>2015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3"/>
        <v>0</v>
      </c>
      <c r="P3079">
        <f t="shared" si="194"/>
        <v>52.5</v>
      </c>
      <c r="Q3079" s="10" t="s">
        <v>8315</v>
      </c>
      <c r="R3079" t="s">
        <v>8355</v>
      </c>
      <c r="S3079" s="14">
        <f t="shared" si="195"/>
        <v>42766.956921296296</v>
      </c>
      <c r="T3079">
        <f t="shared" si="196"/>
        <v>2017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3"/>
        <v>0</v>
      </c>
      <c r="P3080">
        <f t="shared" si="194"/>
        <v>23.67</v>
      </c>
      <c r="Q3080" s="10" t="s">
        <v>8315</v>
      </c>
      <c r="R3080" t="s">
        <v>8355</v>
      </c>
      <c r="S3080" s="14">
        <f t="shared" si="195"/>
        <v>42031.138831018514</v>
      </c>
      <c r="T3080">
        <f t="shared" si="196"/>
        <v>2015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3"/>
        <v>1</v>
      </c>
      <c r="P3081">
        <f t="shared" si="194"/>
        <v>415.78</v>
      </c>
      <c r="Q3081" s="10" t="s">
        <v>8315</v>
      </c>
      <c r="R3081" t="s">
        <v>8355</v>
      </c>
      <c r="S3081" s="14">
        <f t="shared" si="195"/>
        <v>42055.713368055556</v>
      </c>
      <c r="T3081">
        <f t="shared" si="196"/>
        <v>2015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3"/>
        <v>0</v>
      </c>
      <c r="P3082">
        <f t="shared" si="194"/>
        <v>53.71</v>
      </c>
      <c r="Q3082" s="10" t="s">
        <v>8315</v>
      </c>
      <c r="R3082" t="s">
        <v>8355</v>
      </c>
      <c r="S3082" s="14">
        <f t="shared" si="195"/>
        <v>41940.028287037036</v>
      </c>
      <c r="T3082">
        <f t="shared" si="196"/>
        <v>2014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3"/>
        <v>0</v>
      </c>
      <c r="P3083">
        <f t="shared" si="194"/>
        <v>420.6</v>
      </c>
      <c r="Q3083" s="10" t="s">
        <v>8315</v>
      </c>
      <c r="R3083" t="s">
        <v>8355</v>
      </c>
      <c r="S3083" s="14">
        <f t="shared" si="195"/>
        <v>42237.181608796294</v>
      </c>
      <c r="T3083">
        <f t="shared" si="196"/>
        <v>2015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3"/>
        <v>0</v>
      </c>
      <c r="P3084" t="e">
        <f t="shared" si="194"/>
        <v>#DIV/0!</v>
      </c>
      <c r="Q3084" s="10" t="s">
        <v>8315</v>
      </c>
      <c r="R3084" t="s">
        <v>8355</v>
      </c>
      <c r="S3084" s="14">
        <f t="shared" si="195"/>
        <v>42293.922986111109</v>
      </c>
      <c r="T3084">
        <f t="shared" si="196"/>
        <v>2015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3"/>
        <v>0</v>
      </c>
      <c r="P3085">
        <f t="shared" si="194"/>
        <v>18.670000000000002</v>
      </c>
      <c r="Q3085" s="10" t="s">
        <v>8315</v>
      </c>
      <c r="R3085" t="s">
        <v>8355</v>
      </c>
      <c r="S3085" s="14">
        <f t="shared" si="195"/>
        <v>41853.563402777778</v>
      </c>
      <c r="T3085">
        <f t="shared" si="196"/>
        <v>2014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3"/>
        <v>12</v>
      </c>
      <c r="P3086">
        <f t="shared" si="194"/>
        <v>78.33</v>
      </c>
      <c r="Q3086" s="10" t="s">
        <v>8315</v>
      </c>
      <c r="R3086" t="s">
        <v>8355</v>
      </c>
      <c r="S3086" s="14">
        <f t="shared" si="195"/>
        <v>42100.723738425921</v>
      </c>
      <c r="T3086">
        <f t="shared" si="196"/>
        <v>2015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3"/>
        <v>2</v>
      </c>
      <c r="P3087">
        <f t="shared" si="194"/>
        <v>67.78</v>
      </c>
      <c r="Q3087" s="10" t="s">
        <v>8315</v>
      </c>
      <c r="R3087" t="s">
        <v>8355</v>
      </c>
      <c r="S3087" s="14">
        <f t="shared" si="195"/>
        <v>42246.883784722217</v>
      </c>
      <c r="T3087">
        <f t="shared" si="196"/>
        <v>2015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3"/>
        <v>0</v>
      </c>
      <c r="P3088">
        <f t="shared" si="194"/>
        <v>16.670000000000002</v>
      </c>
      <c r="Q3088" s="10" t="s">
        <v>8315</v>
      </c>
      <c r="R3088" t="s">
        <v>8355</v>
      </c>
      <c r="S3088" s="14">
        <f t="shared" si="195"/>
        <v>42173.67082175926</v>
      </c>
      <c r="T3088">
        <f t="shared" si="196"/>
        <v>2015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3"/>
        <v>1</v>
      </c>
      <c r="P3089">
        <f t="shared" si="194"/>
        <v>62.5</v>
      </c>
      <c r="Q3089" s="10" t="s">
        <v>8315</v>
      </c>
      <c r="R3089" t="s">
        <v>8355</v>
      </c>
      <c r="S3089" s="14">
        <f t="shared" si="195"/>
        <v>42665.150347222225</v>
      </c>
      <c r="T3089">
        <f t="shared" si="196"/>
        <v>2016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3"/>
        <v>0</v>
      </c>
      <c r="P3090">
        <f t="shared" si="194"/>
        <v>42</v>
      </c>
      <c r="Q3090" s="10" t="s">
        <v>8315</v>
      </c>
      <c r="R3090" t="s">
        <v>8355</v>
      </c>
      <c r="S3090" s="14">
        <f t="shared" si="195"/>
        <v>41981.57230324074</v>
      </c>
      <c r="T3090">
        <f t="shared" si="196"/>
        <v>2014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3"/>
        <v>23</v>
      </c>
      <c r="P3091">
        <f t="shared" si="194"/>
        <v>130.09</v>
      </c>
      <c r="Q3091" s="10" t="s">
        <v>8315</v>
      </c>
      <c r="R3091" t="s">
        <v>8355</v>
      </c>
      <c r="S3091" s="14">
        <f t="shared" si="195"/>
        <v>42528.542627314819</v>
      </c>
      <c r="T3091">
        <f t="shared" si="196"/>
        <v>2016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3"/>
        <v>5</v>
      </c>
      <c r="P3092">
        <f t="shared" si="194"/>
        <v>1270.22</v>
      </c>
      <c r="Q3092" s="10" t="s">
        <v>8315</v>
      </c>
      <c r="R3092" t="s">
        <v>8355</v>
      </c>
      <c r="S3092" s="14">
        <f t="shared" si="195"/>
        <v>42065.818807870368</v>
      </c>
      <c r="T3092">
        <f t="shared" si="196"/>
        <v>2015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3"/>
        <v>16</v>
      </c>
      <c r="P3093">
        <f t="shared" si="194"/>
        <v>88.44</v>
      </c>
      <c r="Q3093" s="10" t="s">
        <v>8315</v>
      </c>
      <c r="R3093" t="s">
        <v>8355</v>
      </c>
      <c r="S3093" s="14">
        <f t="shared" si="195"/>
        <v>42566.948414351849</v>
      </c>
      <c r="T3093">
        <f t="shared" si="196"/>
        <v>2016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3"/>
        <v>1</v>
      </c>
      <c r="P3094">
        <f t="shared" si="194"/>
        <v>56.34</v>
      </c>
      <c r="Q3094" s="10" t="s">
        <v>8315</v>
      </c>
      <c r="R3094" t="s">
        <v>8355</v>
      </c>
      <c r="S3094" s="14">
        <f t="shared" si="195"/>
        <v>42255.619351851856</v>
      </c>
      <c r="T3094">
        <f t="shared" si="196"/>
        <v>2015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3"/>
        <v>23</v>
      </c>
      <c r="P3095">
        <f t="shared" si="194"/>
        <v>53.53</v>
      </c>
      <c r="Q3095" s="10" t="s">
        <v>8315</v>
      </c>
      <c r="R3095" t="s">
        <v>8355</v>
      </c>
      <c r="S3095" s="14">
        <f t="shared" si="195"/>
        <v>41760.909039351849</v>
      </c>
      <c r="T3095">
        <f t="shared" si="196"/>
        <v>2014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3"/>
        <v>0</v>
      </c>
      <c r="P3096">
        <f t="shared" si="194"/>
        <v>25</v>
      </c>
      <c r="Q3096" s="10" t="s">
        <v>8315</v>
      </c>
      <c r="R3096" t="s">
        <v>8355</v>
      </c>
      <c r="S3096" s="14">
        <f t="shared" si="195"/>
        <v>42207.795787037037</v>
      </c>
      <c r="T3096">
        <f t="shared" si="196"/>
        <v>2015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3"/>
        <v>0</v>
      </c>
      <c r="P3097">
        <f t="shared" si="194"/>
        <v>50</v>
      </c>
      <c r="Q3097" s="10" t="s">
        <v>8315</v>
      </c>
      <c r="R3097" t="s">
        <v>8355</v>
      </c>
      <c r="S3097" s="14">
        <f t="shared" si="195"/>
        <v>42523.025231481486</v>
      </c>
      <c r="T3097">
        <f t="shared" si="196"/>
        <v>2016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3"/>
        <v>4</v>
      </c>
      <c r="P3098">
        <f t="shared" si="194"/>
        <v>56.79</v>
      </c>
      <c r="Q3098" s="10" t="s">
        <v>8315</v>
      </c>
      <c r="R3098" t="s">
        <v>8355</v>
      </c>
      <c r="S3098" s="14">
        <f t="shared" si="195"/>
        <v>42114.825532407413</v>
      </c>
      <c r="T3098">
        <f t="shared" si="196"/>
        <v>2015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3"/>
        <v>17</v>
      </c>
      <c r="P3099">
        <f t="shared" si="194"/>
        <v>40.83</v>
      </c>
      <c r="Q3099" s="10" t="s">
        <v>8315</v>
      </c>
      <c r="R3099" t="s">
        <v>8355</v>
      </c>
      <c r="S3099" s="14">
        <f t="shared" si="195"/>
        <v>42629.503483796296</v>
      </c>
      <c r="T3099">
        <f t="shared" si="196"/>
        <v>2016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3"/>
        <v>4</v>
      </c>
      <c r="P3100">
        <f t="shared" si="194"/>
        <v>65.11</v>
      </c>
      <c r="Q3100" s="10" t="s">
        <v>8315</v>
      </c>
      <c r="R3100" t="s">
        <v>8355</v>
      </c>
      <c r="S3100" s="14">
        <f t="shared" si="195"/>
        <v>42359.792233796295</v>
      </c>
      <c r="T3100">
        <f t="shared" si="196"/>
        <v>2015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3"/>
        <v>14</v>
      </c>
      <c r="P3101">
        <f t="shared" si="194"/>
        <v>55.6</v>
      </c>
      <c r="Q3101" s="10" t="s">
        <v>8315</v>
      </c>
      <c r="R3101" t="s">
        <v>8355</v>
      </c>
      <c r="S3101" s="14">
        <f t="shared" si="195"/>
        <v>42382.189710648148</v>
      </c>
      <c r="T3101">
        <f t="shared" si="196"/>
        <v>2016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3"/>
        <v>15</v>
      </c>
      <c r="P3102">
        <f t="shared" si="194"/>
        <v>140.54</v>
      </c>
      <c r="Q3102" s="10" t="s">
        <v>8315</v>
      </c>
      <c r="R3102" t="s">
        <v>8355</v>
      </c>
      <c r="S3102" s="14">
        <f t="shared" si="195"/>
        <v>41902.622395833336</v>
      </c>
      <c r="T3102">
        <f t="shared" si="196"/>
        <v>2014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3"/>
        <v>12</v>
      </c>
      <c r="P3103">
        <f t="shared" si="194"/>
        <v>25</v>
      </c>
      <c r="Q3103" s="10" t="s">
        <v>8315</v>
      </c>
      <c r="R3103" t="s">
        <v>8355</v>
      </c>
      <c r="S3103" s="14">
        <f t="shared" si="195"/>
        <v>42171.383530092593</v>
      </c>
      <c r="T3103">
        <f t="shared" si="196"/>
        <v>2015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3"/>
        <v>39</v>
      </c>
      <c r="P3104">
        <f t="shared" si="194"/>
        <v>69.53</v>
      </c>
      <c r="Q3104" s="10" t="s">
        <v>8315</v>
      </c>
      <c r="R3104" t="s">
        <v>8355</v>
      </c>
      <c r="S3104" s="14">
        <f t="shared" si="195"/>
        <v>42555.340486111112</v>
      </c>
      <c r="T3104">
        <f t="shared" si="196"/>
        <v>2016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3"/>
        <v>0</v>
      </c>
      <c r="P3105">
        <f t="shared" si="194"/>
        <v>5.5</v>
      </c>
      <c r="Q3105" s="10" t="s">
        <v>8315</v>
      </c>
      <c r="R3105" t="s">
        <v>8355</v>
      </c>
      <c r="S3105" s="14">
        <f t="shared" si="195"/>
        <v>42107.156319444446</v>
      </c>
      <c r="T3105">
        <f t="shared" si="196"/>
        <v>2015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3"/>
        <v>30</v>
      </c>
      <c r="P3106">
        <f t="shared" si="194"/>
        <v>237</v>
      </c>
      <c r="Q3106" s="10" t="s">
        <v>8315</v>
      </c>
      <c r="R3106" t="s">
        <v>8355</v>
      </c>
      <c r="S3106" s="14">
        <f t="shared" si="195"/>
        <v>42006.908692129626</v>
      </c>
      <c r="T3106">
        <f t="shared" si="196"/>
        <v>2015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3"/>
        <v>42</v>
      </c>
      <c r="P3107">
        <f t="shared" si="194"/>
        <v>79.87</v>
      </c>
      <c r="Q3107" s="10" t="s">
        <v>8315</v>
      </c>
      <c r="R3107" t="s">
        <v>8355</v>
      </c>
      <c r="S3107" s="14">
        <f t="shared" si="195"/>
        <v>41876.718935185185</v>
      </c>
      <c r="T3107">
        <f t="shared" si="196"/>
        <v>2014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3"/>
        <v>4</v>
      </c>
      <c r="P3108">
        <f t="shared" si="194"/>
        <v>10.25</v>
      </c>
      <c r="Q3108" s="10" t="s">
        <v>8315</v>
      </c>
      <c r="R3108" t="s">
        <v>8355</v>
      </c>
      <c r="S3108" s="14">
        <f t="shared" si="195"/>
        <v>42241.429120370376</v>
      </c>
      <c r="T3108">
        <f t="shared" si="196"/>
        <v>2015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3"/>
        <v>20</v>
      </c>
      <c r="P3109">
        <f t="shared" si="194"/>
        <v>272.58999999999997</v>
      </c>
      <c r="Q3109" s="10" t="s">
        <v>8315</v>
      </c>
      <c r="R3109" t="s">
        <v>8355</v>
      </c>
      <c r="S3109" s="14">
        <f t="shared" si="195"/>
        <v>42128.814247685179</v>
      </c>
      <c r="T3109">
        <f t="shared" si="196"/>
        <v>2015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3"/>
        <v>0</v>
      </c>
      <c r="P3110">
        <f t="shared" si="194"/>
        <v>13</v>
      </c>
      <c r="Q3110" s="10" t="s">
        <v>8315</v>
      </c>
      <c r="R3110" t="s">
        <v>8355</v>
      </c>
      <c r="S3110" s="14">
        <f t="shared" si="195"/>
        <v>42062.680486111116</v>
      </c>
      <c r="T3110">
        <f t="shared" si="196"/>
        <v>2015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3"/>
        <v>25</v>
      </c>
      <c r="P3111">
        <f t="shared" si="194"/>
        <v>58.18</v>
      </c>
      <c r="Q3111" s="10" t="s">
        <v>8315</v>
      </c>
      <c r="R3111" t="s">
        <v>8355</v>
      </c>
      <c r="S3111" s="14">
        <f t="shared" si="195"/>
        <v>41844.125115740739</v>
      </c>
      <c r="T3111">
        <f t="shared" si="196"/>
        <v>2014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3"/>
        <v>0</v>
      </c>
      <c r="P3112">
        <f t="shared" si="194"/>
        <v>10</v>
      </c>
      <c r="Q3112" s="10" t="s">
        <v>8315</v>
      </c>
      <c r="R3112" t="s">
        <v>8355</v>
      </c>
      <c r="S3112" s="14">
        <f t="shared" si="195"/>
        <v>42745.031469907408</v>
      </c>
      <c r="T3112">
        <f t="shared" si="196"/>
        <v>2017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3"/>
        <v>27</v>
      </c>
      <c r="P3113">
        <f t="shared" si="194"/>
        <v>70.11</v>
      </c>
      <c r="Q3113" s="10" t="s">
        <v>8315</v>
      </c>
      <c r="R3113" t="s">
        <v>8355</v>
      </c>
      <c r="S3113" s="14">
        <f t="shared" si="195"/>
        <v>41885.595138888886</v>
      </c>
      <c r="T3113">
        <f t="shared" si="196"/>
        <v>2014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3"/>
        <v>5</v>
      </c>
      <c r="P3114">
        <f t="shared" si="194"/>
        <v>57.89</v>
      </c>
      <c r="Q3114" s="10" t="s">
        <v>8315</v>
      </c>
      <c r="R3114" t="s">
        <v>8355</v>
      </c>
      <c r="S3114" s="14">
        <f t="shared" si="195"/>
        <v>42615.121921296297</v>
      </c>
      <c r="T3114">
        <f t="shared" si="196"/>
        <v>2016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3"/>
        <v>4</v>
      </c>
      <c r="P3115">
        <f t="shared" si="194"/>
        <v>125.27</v>
      </c>
      <c r="Q3115" s="10" t="s">
        <v>8315</v>
      </c>
      <c r="R3115" t="s">
        <v>8355</v>
      </c>
      <c r="S3115" s="14">
        <f t="shared" si="195"/>
        <v>42081.731273148151</v>
      </c>
      <c r="T3115">
        <f t="shared" si="196"/>
        <v>2015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3"/>
        <v>0</v>
      </c>
      <c r="P3116" t="e">
        <f t="shared" si="194"/>
        <v>#DIV/0!</v>
      </c>
      <c r="Q3116" s="10" t="s">
        <v>8315</v>
      </c>
      <c r="R3116" t="s">
        <v>8355</v>
      </c>
      <c r="S3116" s="14">
        <f t="shared" si="195"/>
        <v>41843.632523148146</v>
      </c>
      <c r="T3116">
        <f t="shared" si="196"/>
        <v>2014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3"/>
        <v>3</v>
      </c>
      <c r="P3117">
        <f t="shared" si="194"/>
        <v>300</v>
      </c>
      <c r="Q3117" s="10" t="s">
        <v>8315</v>
      </c>
      <c r="R3117" t="s">
        <v>8355</v>
      </c>
      <c r="S3117" s="14">
        <f t="shared" si="195"/>
        <v>42496.447071759263</v>
      </c>
      <c r="T3117">
        <f t="shared" si="196"/>
        <v>2016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3"/>
        <v>57</v>
      </c>
      <c r="P3118">
        <f t="shared" si="194"/>
        <v>43</v>
      </c>
      <c r="Q3118" s="10" t="s">
        <v>8315</v>
      </c>
      <c r="R3118" t="s">
        <v>8355</v>
      </c>
      <c r="S3118" s="14">
        <f t="shared" si="195"/>
        <v>42081.515335648146</v>
      </c>
      <c r="T3118">
        <f t="shared" si="196"/>
        <v>2015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3"/>
        <v>0</v>
      </c>
      <c r="P3119">
        <f t="shared" si="194"/>
        <v>1</v>
      </c>
      <c r="Q3119" s="10" t="s">
        <v>8315</v>
      </c>
      <c r="R3119" t="s">
        <v>8355</v>
      </c>
      <c r="S3119" s="14">
        <f t="shared" si="195"/>
        <v>42509.374537037031</v>
      </c>
      <c r="T3119">
        <f t="shared" si="196"/>
        <v>2016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3"/>
        <v>0</v>
      </c>
      <c r="P3120">
        <f t="shared" si="194"/>
        <v>775</v>
      </c>
      <c r="Q3120" s="10" t="s">
        <v>8315</v>
      </c>
      <c r="R3120" t="s">
        <v>8355</v>
      </c>
      <c r="S3120" s="14">
        <f t="shared" si="195"/>
        <v>42534.649571759262</v>
      </c>
      <c r="T3120">
        <f t="shared" si="196"/>
        <v>2016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3"/>
        <v>0</v>
      </c>
      <c r="P3121">
        <f t="shared" si="194"/>
        <v>5</v>
      </c>
      <c r="Q3121" s="10" t="s">
        <v>8315</v>
      </c>
      <c r="R3121" t="s">
        <v>8355</v>
      </c>
      <c r="S3121" s="14">
        <f t="shared" si="195"/>
        <v>42060.04550925926</v>
      </c>
      <c r="T3121">
        <f t="shared" si="196"/>
        <v>2015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3"/>
        <v>0</v>
      </c>
      <c r="P3122">
        <f t="shared" si="194"/>
        <v>12.8</v>
      </c>
      <c r="Q3122" s="10" t="s">
        <v>8315</v>
      </c>
      <c r="R3122" t="s">
        <v>8355</v>
      </c>
      <c r="S3122" s="14">
        <f t="shared" si="195"/>
        <v>42435.942083333335</v>
      </c>
      <c r="T3122">
        <f t="shared" si="196"/>
        <v>2016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3"/>
        <v>1</v>
      </c>
      <c r="P3123">
        <f t="shared" si="194"/>
        <v>10</v>
      </c>
      <c r="Q3123" s="10" t="s">
        <v>8315</v>
      </c>
      <c r="R3123" t="s">
        <v>8355</v>
      </c>
      <c r="S3123" s="14">
        <f t="shared" si="195"/>
        <v>41848.679803240739</v>
      </c>
      <c r="T3123">
        <f t="shared" si="196"/>
        <v>2014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3"/>
        <v>58</v>
      </c>
      <c r="P3124">
        <f t="shared" si="194"/>
        <v>58</v>
      </c>
      <c r="Q3124" s="10" t="s">
        <v>8315</v>
      </c>
      <c r="R3124" t="s">
        <v>8355</v>
      </c>
      <c r="S3124" s="14">
        <f t="shared" si="195"/>
        <v>42678.932083333333</v>
      </c>
      <c r="T3124">
        <f t="shared" si="196"/>
        <v>2016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3"/>
        <v>68</v>
      </c>
      <c r="P3125">
        <f t="shared" si="194"/>
        <v>244.8</v>
      </c>
      <c r="Q3125" s="10" t="s">
        <v>8315</v>
      </c>
      <c r="R3125" t="s">
        <v>8355</v>
      </c>
      <c r="S3125" s="14">
        <f t="shared" si="195"/>
        <v>42530.993032407408</v>
      </c>
      <c r="T3125">
        <f t="shared" si="196"/>
        <v>2016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3"/>
        <v>0</v>
      </c>
      <c r="P3126">
        <f t="shared" si="194"/>
        <v>6.5</v>
      </c>
      <c r="Q3126" s="10" t="s">
        <v>8315</v>
      </c>
      <c r="R3126" t="s">
        <v>8355</v>
      </c>
      <c r="S3126" s="14">
        <f t="shared" si="195"/>
        <v>41977.780104166668</v>
      </c>
      <c r="T3126">
        <f t="shared" si="196"/>
        <v>2014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3"/>
        <v>0</v>
      </c>
      <c r="P3127" t="e">
        <f t="shared" si="194"/>
        <v>#DIV/0!</v>
      </c>
      <c r="Q3127" s="10" t="s">
        <v>8315</v>
      </c>
      <c r="R3127" t="s">
        <v>8355</v>
      </c>
      <c r="S3127" s="14">
        <f t="shared" si="195"/>
        <v>42346.20685185185</v>
      </c>
      <c r="T3127">
        <f t="shared" si="196"/>
        <v>2015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3"/>
        <v>4</v>
      </c>
      <c r="P3128">
        <f t="shared" si="194"/>
        <v>61.18</v>
      </c>
      <c r="Q3128" s="10" t="s">
        <v>8315</v>
      </c>
      <c r="R3128" t="s">
        <v>8355</v>
      </c>
      <c r="S3128" s="14">
        <f t="shared" si="195"/>
        <v>42427.01807870371</v>
      </c>
      <c r="T3128">
        <f t="shared" si="196"/>
        <v>2016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3"/>
        <v>0</v>
      </c>
      <c r="P3129" t="e">
        <f t="shared" si="194"/>
        <v>#DIV/0!</v>
      </c>
      <c r="Q3129" s="10" t="s">
        <v>8315</v>
      </c>
      <c r="R3129" t="s">
        <v>8355</v>
      </c>
      <c r="S3129" s="14">
        <f t="shared" si="195"/>
        <v>42034.856817129628</v>
      </c>
      <c r="T3129">
        <f t="shared" si="196"/>
        <v>2015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3"/>
        <v>109</v>
      </c>
      <c r="P3130">
        <f t="shared" si="194"/>
        <v>139.24</v>
      </c>
      <c r="Q3130" s="10" t="s">
        <v>8315</v>
      </c>
      <c r="R3130" t="s">
        <v>8316</v>
      </c>
      <c r="S3130" s="14">
        <f t="shared" si="195"/>
        <v>42780.825706018513</v>
      </c>
      <c r="T3130">
        <f t="shared" si="196"/>
        <v>2017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3"/>
        <v>1</v>
      </c>
      <c r="P3131">
        <f t="shared" si="194"/>
        <v>10</v>
      </c>
      <c r="Q3131" s="10" t="s">
        <v>8315</v>
      </c>
      <c r="R3131" t="s">
        <v>8316</v>
      </c>
      <c r="S3131" s="14">
        <f t="shared" si="195"/>
        <v>42803.842812499999</v>
      </c>
      <c r="T3131">
        <f t="shared" si="196"/>
        <v>2017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3"/>
        <v>4</v>
      </c>
      <c r="P3132">
        <f t="shared" si="194"/>
        <v>93.75</v>
      </c>
      <c r="Q3132" s="10" t="s">
        <v>8315</v>
      </c>
      <c r="R3132" t="s">
        <v>8316</v>
      </c>
      <c r="S3132" s="14">
        <f t="shared" si="195"/>
        <v>42808.640231481477</v>
      </c>
      <c r="T3132">
        <f t="shared" si="196"/>
        <v>2017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3"/>
        <v>16</v>
      </c>
      <c r="P3133">
        <f t="shared" si="194"/>
        <v>53.75</v>
      </c>
      <c r="Q3133" s="10" t="s">
        <v>8315</v>
      </c>
      <c r="R3133" t="s">
        <v>8316</v>
      </c>
      <c r="S3133" s="14">
        <f t="shared" si="195"/>
        <v>42803.579224537039</v>
      </c>
      <c r="T3133">
        <f t="shared" si="196"/>
        <v>2017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3"/>
        <v>0</v>
      </c>
      <c r="P3134">
        <f t="shared" si="194"/>
        <v>10</v>
      </c>
      <c r="Q3134" s="10" t="s">
        <v>8315</v>
      </c>
      <c r="R3134" t="s">
        <v>8316</v>
      </c>
      <c r="S3134" s="14">
        <f t="shared" si="195"/>
        <v>42786.350231481483</v>
      </c>
      <c r="T3134">
        <f t="shared" si="196"/>
        <v>2017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3"/>
        <v>108</v>
      </c>
      <c r="P3135">
        <f t="shared" si="194"/>
        <v>33.75</v>
      </c>
      <c r="Q3135" s="10" t="s">
        <v>8315</v>
      </c>
      <c r="R3135" t="s">
        <v>8316</v>
      </c>
      <c r="S3135" s="14">
        <f t="shared" si="195"/>
        <v>42788.565208333333</v>
      </c>
      <c r="T3135">
        <f t="shared" si="196"/>
        <v>2017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ref="O3136:O3199" si="197">ROUND(E3136/D3136*100,0)</f>
        <v>23</v>
      </c>
      <c r="P3136">
        <f t="shared" si="194"/>
        <v>18.75</v>
      </c>
      <c r="Q3136" s="10" t="s">
        <v>8315</v>
      </c>
      <c r="R3136" t="s">
        <v>8316</v>
      </c>
      <c r="S3136" s="14">
        <f t="shared" si="195"/>
        <v>42800.720127314817</v>
      </c>
      <c r="T3136">
        <f t="shared" si="196"/>
        <v>2017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7"/>
        <v>21</v>
      </c>
      <c r="P3137">
        <f t="shared" si="194"/>
        <v>23.14</v>
      </c>
      <c r="Q3137" s="10" t="s">
        <v>8315</v>
      </c>
      <c r="R3137" t="s">
        <v>8316</v>
      </c>
      <c r="S3137" s="14">
        <f t="shared" si="195"/>
        <v>42807.151863425926</v>
      </c>
      <c r="T3137">
        <f t="shared" si="196"/>
        <v>2017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7"/>
        <v>128</v>
      </c>
      <c r="P3138">
        <f t="shared" si="194"/>
        <v>29.05</v>
      </c>
      <c r="Q3138" s="10" t="s">
        <v>8315</v>
      </c>
      <c r="R3138" t="s">
        <v>8316</v>
      </c>
      <c r="S3138" s="14">
        <f t="shared" si="195"/>
        <v>42789.462430555555</v>
      </c>
      <c r="T3138">
        <f t="shared" si="196"/>
        <v>2017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7"/>
        <v>3</v>
      </c>
      <c r="P3139">
        <f t="shared" ref="P3139:P3202" si="198">ROUND(E3139/L3139,2)</f>
        <v>50</v>
      </c>
      <c r="Q3139" s="10" t="s">
        <v>8315</v>
      </c>
      <c r="R3139" t="s">
        <v>8316</v>
      </c>
      <c r="S3139" s="14">
        <f t="shared" ref="S3139:S3202" si="199">(((J3139/60)/60)/24)+DATE(1970,1,1)</f>
        <v>42807.885057870371</v>
      </c>
      <c r="T3139">
        <f t="shared" ref="T3139:T3202" si="200">YEAR(S3139)</f>
        <v>2017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7"/>
        <v>0</v>
      </c>
      <c r="P3140" t="e">
        <f t="shared" si="198"/>
        <v>#DIV/0!</v>
      </c>
      <c r="Q3140" s="10" t="s">
        <v>8315</v>
      </c>
      <c r="R3140" t="s">
        <v>8316</v>
      </c>
      <c r="S3140" s="14">
        <f t="shared" si="199"/>
        <v>42809.645914351851</v>
      </c>
      <c r="T3140">
        <f t="shared" si="200"/>
        <v>2017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7"/>
        <v>5</v>
      </c>
      <c r="P3141">
        <f t="shared" si="198"/>
        <v>450</v>
      </c>
      <c r="Q3141" s="10" t="s">
        <v>8315</v>
      </c>
      <c r="R3141" t="s">
        <v>8316</v>
      </c>
      <c r="S3141" s="14">
        <f t="shared" si="199"/>
        <v>42785.270370370374</v>
      </c>
      <c r="T3141">
        <f t="shared" si="200"/>
        <v>2017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7"/>
        <v>1</v>
      </c>
      <c r="P3142">
        <f t="shared" si="198"/>
        <v>24</v>
      </c>
      <c r="Q3142" s="10" t="s">
        <v>8315</v>
      </c>
      <c r="R3142" t="s">
        <v>8316</v>
      </c>
      <c r="S3142" s="14">
        <f t="shared" si="199"/>
        <v>42802.718784722223</v>
      </c>
      <c r="T3142">
        <f t="shared" si="200"/>
        <v>2017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7"/>
        <v>52</v>
      </c>
      <c r="P3143">
        <f t="shared" si="198"/>
        <v>32.25</v>
      </c>
      <c r="Q3143" s="10" t="s">
        <v>8315</v>
      </c>
      <c r="R3143" t="s">
        <v>8316</v>
      </c>
      <c r="S3143" s="14">
        <f t="shared" si="199"/>
        <v>42800.753333333334</v>
      </c>
      <c r="T3143">
        <f t="shared" si="200"/>
        <v>2017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7"/>
        <v>2</v>
      </c>
      <c r="P3144">
        <f t="shared" si="198"/>
        <v>15</v>
      </c>
      <c r="Q3144" s="10" t="s">
        <v>8315</v>
      </c>
      <c r="R3144" t="s">
        <v>8316</v>
      </c>
      <c r="S3144" s="14">
        <f t="shared" si="199"/>
        <v>42783.513182870374</v>
      </c>
      <c r="T3144">
        <f t="shared" si="200"/>
        <v>2017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7"/>
        <v>0</v>
      </c>
      <c r="P3145" t="e">
        <f t="shared" si="198"/>
        <v>#DIV/0!</v>
      </c>
      <c r="Q3145" s="10" t="s">
        <v>8315</v>
      </c>
      <c r="R3145" t="s">
        <v>8316</v>
      </c>
      <c r="S3145" s="14">
        <f t="shared" si="199"/>
        <v>42808.358287037037</v>
      </c>
      <c r="T3145">
        <f t="shared" si="200"/>
        <v>2017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7"/>
        <v>75</v>
      </c>
      <c r="P3146">
        <f t="shared" si="198"/>
        <v>251.33</v>
      </c>
      <c r="Q3146" s="10" t="s">
        <v>8315</v>
      </c>
      <c r="R3146" t="s">
        <v>8316</v>
      </c>
      <c r="S3146" s="14">
        <f t="shared" si="199"/>
        <v>42796.538275462968</v>
      </c>
      <c r="T3146">
        <f t="shared" si="200"/>
        <v>2017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7"/>
        <v>0</v>
      </c>
      <c r="P3147" t="e">
        <f t="shared" si="198"/>
        <v>#DIV/0!</v>
      </c>
      <c r="Q3147" s="10" t="s">
        <v>8315</v>
      </c>
      <c r="R3147" t="s">
        <v>8316</v>
      </c>
      <c r="S3147" s="14">
        <f t="shared" si="199"/>
        <v>42762.040902777779</v>
      </c>
      <c r="T3147">
        <f t="shared" si="200"/>
        <v>2017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7"/>
        <v>11</v>
      </c>
      <c r="P3148">
        <f t="shared" si="198"/>
        <v>437.5</v>
      </c>
      <c r="Q3148" s="10" t="s">
        <v>8315</v>
      </c>
      <c r="R3148" t="s">
        <v>8316</v>
      </c>
      <c r="S3148" s="14">
        <f t="shared" si="199"/>
        <v>42796.682476851856</v>
      </c>
      <c r="T3148">
        <f t="shared" si="200"/>
        <v>2017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7"/>
        <v>118</v>
      </c>
      <c r="P3149">
        <f t="shared" si="198"/>
        <v>110.35</v>
      </c>
      <c r="Q3149" s="10" t="s">
        <v>8315</v>
      </c>
      <c r="R3149" t="s">
        <v>8316</v>
      </c>
      <c r="S3149" s="14">
        <f t="shared" si="199"/>
        <v>41909.969386574077</v>
      </c>
      <c r="T3149">
        <f t="shared" si="200"/>
        <v>2014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7"/>
        <v>131</v>
      </c>
      <c r="P3150">
        <f t="shared" si="198"/>
        <v>41.42</v>
      </c>
      <c r="Q3150" s="10" t="s">
        <v>8315</v>
      </c>
      <c r="R3150" t="s">
        <v>8316</v>
      </c>
      <c r="S3150" s="14">
        <f t="shared" si="199"/>
        <v>41891.665324074071</v>
      </c>
      <c r="T3150">
        <f t="shared" si="200"/>
        <v>2014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7"/>
        <v>104</v>
      </c>
      <c r="P3151">
        <f t="shared" si="198"/>
        <v>52</v>
      </c>
      <c r="Q3151" s="10" t="s">
        <v>8315</v>
      </c>
      <c r="R3151" t="s">
        <v>8316</v>
      </c>
      <c r="S3151" s="14">
        <f t="shared" si="199"/>
        <v>41226.017361111109</v>
      </c>
      <c r="T3151">
        <f t="shared" si="200"/>
        <v>2012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7"/>
        <v>101</v>
      </c>
      <c r="P3152">
        <f t="shared" si="198"/>
        <v>33.99</v>
      </c>
      <c r="Q3152" s="10" t="s">
        <v>8315</v>
      </c>
      <c r="R3152" t="s">
        <v>8316</v>
      </c>
      <c r="S3152" s="14">
        <f t="shared" si="199"/>
        <v>40478.263923611114</v>
      </c>
      <c r="T3152">
        <f t="shared" si="200"/>
        <v>2010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7"/>
        <v>100</v>
      </c>
      <c r="P3153">
        <f t="shared" si="198"/>
        <v>103.35</v>
      </c>
      <c r="Q3153" s="10" t="s">
        <v>8315</v>
      </c>
      <c r="R3153" t="s">
        <v>8316</v>
      </c>
      <c r="S3153" s="14">
        <f t="shared" si="199"/>
        <v>41862.83997685185</v>
      </c>
      <c r="T3153">
        <f t="shared" si="200"/>
        <v>2014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7"/>
        <v>106</v>
      </c>
      <c r="P3154">
        <f t="shared" si="198"/>
        <v>34.79</v>
      </c>
      <c r="Q3154" s="10" t="s">
        <v>8315</v>
      </c>
      <c r="R3154" t="s">
        <v>8316</v>
      </c>
      <c r="S3154" s="14">
        <f t="shared" si="199"/>
        <v>41550.867673611108</v>
      </c>
      <c r="T3154">
        <f t="shared" si="200"/>
        <v>2013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7"/>
        <v>336</v>
      </c>
      <c r="P3155">
        <f t="shared" si="198"/>
        <v>41.77</v>
      </c>
      <c r="Q3155" s="10" t="s">
        <v>8315</v>
      </c>
      <c r="R3155" t="s">
        <v>8316</v>
      </c>
      <c r="S3155" s="14">
        <f t="shared" si="199"/>
        <v>40633.154363425929</v>
      </c>
      <c r="T3155">
        <f t="shared" si="200"/>
        <v>2011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7"/>
        <v>113</v>
      </c>
      <c r="P3156">
        <f t="shared" si="198"/>
        <v>64.27</v>
      </c>
      <c r="Q3156" s="10" t="s">
        <v>8315</v>
      </c>
      <c r="R3156" t="s">
        <v>8316</v>
      </c>
      <c r="S3156" s="14">
        <f t="shared" si="199"/>
        <v>40970.875671296293</v>
      </c>
      <c r="T3156">
        <f t="shared" si="200"/>
        <v>2012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7"/>
        <v>189</v>
      </c>
      <c r="P3157">
        <f t="shared" si="198"/>
        <v>31.21</v>
      </c>
      <c r="Q3157" s="10" t="s">
        <v>8315</v>
      </c>
      <c r="R3157" t="s">
        <v>8316</v>
      </c>
      <c r="S3157" s="14">
        <f t="shared" si="199"/>
        <v>41233.499131944445</v>
      </c>
      <c r="T3157">
        <f t="shared" si="200"/>
        <v>2012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7"/>
        <v>102</v>
      </c>
      <c r="P3158">
        <f t="shared" si="198"/>
        <v>62.92</v>
      </c>
      <c r="Q3158" s="10" t="s">
        <v>8315</v>
      </c>
      <c r="R3158" t="s">
        <v>8316</v>
      </c>
      <c r="S3158" s="14">
        <f t="shared" si="199"/>
        <v>41026.953055555554</v>
      </c>
      <c r="T3158">
        <f t="shared" si="200"/>
        <v>2012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7"/>
        <v>101</v>
      </c>
      <c r="P3159">
        <f t="shared" si="198"/>
        <v>98.54</v>
      </c>
      <c r="Q3159" s="10" t="s">
        <v>8315</v>
      </c>
      <c r="R3159" t="s">
        <v>8316</v>
      </c>
      <c r="S3159" s="14">
        <f t="shared" si="199"/>
        <v>41829.788252314815</v>
      </c>
      <c r="T3159">
        <f t="shared" si="200"/>
        <v>2014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7"/>
        <v>114</v>
      </c>
      <c r="P3160">
        <f t="shared" si="198"/>
        <v>82.61</v>
      </c>
      <c r="Q3160" s="10" t="s">
        <v>8315</v>
      </c>
      <c r="R3160" t="s">
        <v>8316</v>
      </c>
      <c r="S3160" s="14">
        <f t="shared" si="199"/>
        <v>41447.839722222219</v>
      </c>
      <c r="T3160">
        <f t="shared" si="200"/>
        <v>2013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7"/>
        <v>133</v>
      </c>
      <c r="P3161">
        <f t="shared" si="198"/>
        <v>38.5</v>
      </c>
      <c r="Q3161" s="10" t="s">
        <v>8315</v>
      </c>
      <c r="R3161" t="s">
        <v>8316</v>
      </c>
      <c r="S3161" s="14">
        <f t="shared" si="199"/>
        <v>40884.066678240742</v>
      </c>
      <c r="T3161">
        <f t="shared" si="200"/>
        <v>2011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7"/>
        <v>102</v>
      </c>
      <c r="P3162">
        <f t="shared" si="198"/>
        <v>80.16</v>
      </c>
      <c r="Q3162" s="10" t="s">
        <v>8315</v>
      </c>
      <c r="R3162" t="s">
        <v>8316</v>
      </c>
      <c r="S3162" s="14">
        <f t="shared" si="199"/>
        <v>41841.26489583333</v>
      </c>
      <c r="T3162">
        <f t="shared" si="200"/>
        <v>2014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7"/>
        <v>105</v>
      </c>
      <c r="P3163">
        <f t="shared" si="198"/>
        <v>28.41</v>
      </c>
      <c r="Q3163" s="10" t="s">
        <v>8315</v>
      </c>
      <c r="R3163" t="s">
        <v>8316</v>
      </c>
      <c r="S3163" s="14">
        <f t="shared" si="199"/>
        <v>41897.536134259259</v>
      </c>
      <c r="T3163">
        <f t="shared" si="200"/>
        <v>2014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7"/>
        <v>127</v>
      </c>
      <c r="P3164">
        <f t="shared" si="198"/>
        <v>80.73</v>
      </c>
      <c r="Q3164" s="10" t="s">
        <v>8315</v>
      </c>
      <c r="R3164" t="s">
        <v>8316</v>
      </c>
      <c r="S3164" s="14">
        <f t="shared" si="199"/>
        <v>41799.685902777775</v>
      </c>
      <c r="T3164">
        <f t="shared" si="200"/>
        <v>2014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7"/>
        <v>111</v>
      </c>
      <c r="P3165">
        <f t="shared" si="198"/>
        <v>200.69</v>
      </c>
      <c r="Q3165" s="10" t="s">
        <v>8315</v>
      </c>
      <c r="R3165" t="s">
        <v>8316</v>
      </c>
      <c r="S3165" s="14">
        <f t="shared" si="199"/>
        <v>41775.753761574073</v>
      </c>
      <c r="T3165">
        <f t="shared" si="200"/>
        <v>2014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7"/>
        <v>107</v>
      </c>
      <c r="P3166">
        <f t="shared" si="198"/>
        <v>37.590000000000003</v>
      </c>
      <c r="Q3166" s="10" t="s">
        <v>8315</v>
      </c>
      <c r="R3166" t="s">
        <v>8316</v>
      </c>
      <c r="S3166" s="14">
        <f t="shared" si="199"/>
        <v>41766.80572916667</v>
      </c>
      <c r="T3166">
        <f t="shared" si="200"/>
        <v>2014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7"/>
        <v>163</v>
      </c>
      <c r="P3167">
        <f t="shared" si="198"/>
        <v>58.1</v>
      </c>
      <c r="Q3167" s="10" t="s">
        <v>8315</v>
      </c>
      <c r="R3167" t="s">
        <v>8316</v>
      </c>
      <c r="S3167" s="14">
        <f t="shared" si="199"/>
        <v>40644.159259259257</v>
      </c>
      <c r="T3167">
        <f t="shared" si="200"/>
        <v>2011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7"/>
        <v>160</v>
      </c>
      <c r="P3168">
        <f t="shared" si="198"/>
        <v>60.3</v>
      </c>
      <c r="Q3168" s="10" t="s">
        <v>8315</v>
      </c>
      <c r="R3168" t="s">
        <v>8316</v>
      </c>
      <c r="S3168" s="14">
        <f t="shared" si="199"/>
        <v>41940.69158564815</v>
      </c>
      <c r="T3168">
        <f t="shared" si="200"/>
        <v>2014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7"/>
        <v>116</v>
      </c>
      <c r="P3169">
        <f t="shared" si="198"/>
        <v>63.36</v>
      </c>
      <c r="Q3169" s="10" t="s">
        <v>8315</v>
      </c>
      <c r="R3169" t="s">
        <v>8316</v>
      </c>
      <c r="S3169" s="14">
        <f t="shared" si="199"/>
        <v>41839.175706018519</v>
      </c>
      <c r="T3169">
        <f t="shared" si="200"/>
        <v>2014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7"/>
        <v>124</v>
      </c>
      <c r="P3170">
        <f t="shared" si="198"/>
        <v>50.9</v>
      </c>
      <c r="Q3170" s="10" t="s">
        <v>8315</v>
      </c>
      <c r="R3170" t="s">
        <v>8316</v>
      </c>
      <c r="S3170" s="14">
        <f t="shared" si="199"/>
        <v>41772.105937500004</v>
      </c>
      <c r="T3170">
        <f t="shared" si="200"/>
        <v>2014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7"/>
        <v>103</v>
      </c>
      <c r="P3171">
        <f t="shared" si="198"/>
        <v>100.5</v>
      </c>
      <c r="Q3171" s="10" t="s">
        <v>8315</v>
      </c>
      <c r="R3171" t="s">
        <v>8316</v>
      </c>
      <c r="S3171" s="14">
        <f t="shared" si="199"/>
        <v>41591.737974537034</v>
      </c>
      <c r="T3171">
        <f t="shared" si="200"/>
        <v>2013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7"/>
        <v>112</v>
      </c>
      <c r="P3172">
        <f t="shared" si="198"/>
        <v>31.62</v>
      </c>
      <c r="Q3172" s="10" t="s">
        <v>8315</v>
      </c>
      <c r="R3172" t="s">
        <v>8316</v>
      </c>
      <c r="S3172" s="14">
        <f t="shared" si="199"/>
        <v>41789.080370370371</v>
      </c>
      <c r="T3172">
        <f t="shared" si="200"/>
        <v>2014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7"/>
        <v>109</v>
      </c>
      <c r="P3173">
        <f t="shared" si="198"/>
        <v>65.099999999999994</v>
      </c>
      <c r="Q3173" s="10" t="s">
        <v>8315</v>
      </c>
      <c r="R3173" t="s">
        <v>8316</v>
      </c>
      <c r="S3173" s="14">
        <f t="shared" si="199"/>
        <v>42466.608310185184</v>
      </c>
      <c r="T3173">
        <f t="shared" si="200"/>
        <v>2016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7"/>
        <v>115</v>
      </c>
      <c r="P3174">
        <f t="shared" si="198"/>
        <v>79.31</v>
      </c>
      <c r="Q3174" s="10" t="s">
        <v>8315</v>
      </c>
      <c r="R3174" t="s">
        <v>8316</v>
      </c>
      <c r="S3174" s="14">
        <f t="shared" si="199"/>
        <v>40923.729953703703</v>
      </c>
      <c r="T3174">
        <f t="shared" si="200"/>
        <v>2012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7"/>
        <v>103</v>
      </c>
      <c r="P3175">
        <f t="shared" si="198"/>
        <v>139.19</v>
      </c>
      <c r="Q3175" s="10" t="s">
        <v>8315</v>
      </c>
      <c r="R3175" t="s">
        <v>8316</v>
      </c>
      <c r="S3175" s="14">
        <f t="shared" si="199"/>
        <v>41878.878379629627</v>
      </c>
      <c r="T3175">
        <f t="shared" si="200"/>
        <v>2014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7"/>
        <v>101</v>
      </c>
      <c r="P3176">
        <f t="shared" si="198"/>
        <v>131.91</v>
      </c>
      <c r="Q3176" s="10" t="s">
        <v>8315</v>
      </c>
      <c r="R3176" t="s">
        <v>8316</v>
      </c>
      <c r="S3176" s="14">
        <f t="shared" si="199"/>
        <v>41862.864675925928</v>
      </c>
      <c r="T3176">
        <f t="shared" si="200"/>
        <v>2014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7"/>
        <v>110</v>
      </c>
      <c r="P3177">
        <f t="shared" si="198"/>
        <v>91.3</v>
      </c>
      <c r="Q3177" s="10" t="s">
        <v>8315</v>
      </c>
      <c r="R3177" t="s">
        <v>8316</v>
      </c>
      <c r="S3177" s="14">
        <f t="shared" si="199"/>
        <v>40531.886886574073</v>
      </c>
      <c r="T3177">
        <f t="shared" si="200"/>
        <v>2010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7"/>
        <v>115</v>
      </c>
      <c r="P3178">
        <f t="shared" si="198"/>
        <v>39.67</v>
      </c>
      <c r="Q3178" s="10" t="s">
        <v>8315</v>
      </c>
      <c r="R3178" t="s">
        <v>8316</v>
      </c>
      <c r="S3178" s="14">
        <f t="shared" si="199"/>
        <v>41477.930914351848</v>
      </c>
      <c r="T3178">
        <f t="shared" si="200"/>
        <v>2013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7"/>
        <v>117</v>
      </c>
      <c r="P3179">
        <f t="shared" si="198"/>
        <v>57.55</v>
      </c>
      <c r="Q3179" s="10" t="s">
        <v>8315</v>
      </c>
      <c r="R3179" t="s">
        <v>8316</v>
      </c>
      <c r="S3179" s="14">
        <f t="shared" si="199"/>
        <v>41781.666770833333</v>
      </c>
      <c r="T3179">
        <f t="shared" si="200"/>
        <v>2014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7"/>
        <v>172</v>
      </c>
      <c r="P3180">
        <f t="shared" si="198"/>
        <v>33.03</v>
      </c>
      <c r="Q3180" s="10" t="s">
        <v>8315</v>
      </c>
      <c r="R3180" t="s">
        <v>8316</v>
      </c>
      <c r="S3180" s="14">
        <f t="shared" si="199"/>
        <v>41806.605034722219</v>
      </c>
      <c r="T3180">
        <f t="shared" si="200"/>
        <v>2014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7"/>
        <v>114</v>
      </c>
      <c r="P3181">
        <f t="shared" si="198"/>
        <v>77.34</v>
      </c>
      <c r="Q3181" s="10" t="s">
        <v>8315</v>
      </c>
      <c r="R3181" t="s">
        <v>8316</v>
      </c>
      <c r="S3181" s="14">
        <f t="shared" si="199"/>
        <v>41375.702210648145</v>
      </c>
      <c r="T3181">
        <f t="shared" si="200"/>
        <v>2013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7"/>
        <v>120</v>
      </c>
      <c r="P3182">
        <f t="shared" si="198"/>
        <v>31.93</v>
      </c>
      <c r="Q3182" s="10" t="s">
        <v>8315</v>
      </c>
      <c r="R3182" t="s">
        <v>8316</v>
      </c>
      <c r="S3182" s="14">
        <f t="shared" si="199"/>
        <v>41780.412604166668</v>
      </c>
      <c r="T3182">
        <f t="shared" si="200"/>
        <v>2014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7"/>
        <v>109</v>
      </c>
      <c r="P3183">
        <f t="shared" si="198"/>
        <v>36.33</v>
      </c>
      <c r="Q3183" s="10" t="s">
        <v>8315</v>
      </c>
      <c r="R3183" t="s">
        <v>8316</v>
      </c>
      <c r="S3183" s="14">
        <f t="shared" si="199"/>
        <v>41779.310034722221</v>
      </c>
      <c r="T3183">
        <f t="shared" si="200"/>
        <v>2014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7"/>
        <v>101</v>
      </c>
      <c r="P3184">
        <f t="shared" si="198"/>
        <v>46.77</v>
      </c>
      <c r="Q3184" s="10" t="s">
        <v>8315</v>
      </c>
      <c r="R3184" t="s">
        <v>8316</v>
      </c>
      <c r="S3184" s="14">
        <f t="shared" si="199"/>
        <v>40883.949317129627</v>
      </c>
      <c r="T3184">
        <f t="shared" si="200"/>
        <v>2011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7"/>
        <v>109</v>
      </c>
      <c r="P3185">
        <f t="shared" si="198"/>
        <v>40.07</v>
      </c>
      <c r="Q3185" s="10" t="s">
        <v>8315</v>
      </c>
      <c r="R3185" t="s">
        <v>8316</v>
      </c>
      <c r="S3185" s="14">
        <f t="shared" si="199"/>
        <v>41491.79478009259</v>
      </c>
      <c r="T3185">
        <f t="shared" si="200"/>
        <v>2013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7"/>
        <v>107</v>
      </c>
      <c r="P3186">
        <f t="shared" si="198"/>
        <v>100.22</v>
      </c>
      <c r="Q3186" s="10" t="s">
        <v>8315</v>
      </c>
      <c r="R3186" t="s">
        <v>8316</v>
      </c>
      <c r="S3186" s="14">
        <f t="shared" si="199"/>
        <v>41791.993414351848</v>
      </c>
      <c r="T3186">
        <f t="shared" si="200"/>
        <v>2014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7"/>
        <v>100</v>
      </c>
      <c r="P3187">
        <f t="shared" si="198"/>
        <v>41.67</v>
      </c>
      <c r="Q3187" s="10" t="s">
        <v>8315</v>
      </c>
      <c r="R3187" t="s">
        <v>8316</v>
      </c>
      <c r="S3187" s="14">
        <f t="shared" si="199"/>
        <v>41829.977326388893</v>
      </c>
      <c r="T3187">
        <f t="shared" si="200"/>
        <v>2014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7"/>
        <v>102</v>
      </c>
      <c r="P3188">
        <f t="shared" si="198"/>
        <v>46.71</v>
      </c>
      <c r="Q3188" s="10" t="s">
        <v>8315</v>
      </c>
      <c r="R3188" t="s">
        <v>8316</v>
      </c>
      <c r="S3188" s="14">
        <f t="shared" si="199"/>
        <v>41868.924050925925</v>
      </c>
      <c r="T3188">
        <f t="shared" si="200"/>
        <v>2014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7"/>
        <v>116</v>
      </c>
      <c r="P3189">
        <f t="shared" si="198"/>
        <v>71.489999999999995</v>
      </c>
      <c r="Q3189" s="10" t="s">
        <v>8315</v>
      </c>
      <c r="R3189" t="s">
        <v>8316</v>
      </c>
      <c r="S3189" s="14">
        <f t="shared" si="199"/>
        <v>41835.666354166664</v>
      </c>
      <c r="T3189">
        <f t="shared" si="200"/>
        <v>2014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7"/>
        <v>65</v>
      </c>
      <c r="P3190">
        <f t="shared" si="198"/>
        <v>14.44</v>
      </c>
      <c r="Q3190" s="10" t="s">
        <v>8315</v>
      </c>
      <c r="R3190" t="s">
        <v>8357</v>
      </c>
      <c r="S3190" s="14">
        <f t="shared" si="199"/>
        <v>42144.415532407409</v>
      </c>
      <c r="T3190">
        <f t="shared" si="200"/>
        <v>2015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7"/>
        <v>12</v>
      </c>
      <c r="P3191">
        <f t="shared" si="198"/>
        <v>356.84</v>
      </c>
      <c r="Q3191" s="10" t="s">
        <v>8315</v>
      </c>
      <c r="R3191" t="s">
        <v>8357</v>
      </c>
      <c r="S3191" s="14">
        <f t="shared" si="199"/>
        <v>42118.346435185187</v>
      </c>
      <c r="T3191">
        <f t="shared" si="200"/>
        <v>2015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7"/>
        <v>0</v>
      </c>
      <c r="P3192" t="e">
        <f t="shared" si="198"/>
        <v>#DIV/0!</v>
      </c>
      <c r="Q3192" s="10" t="s">
        <v>8315</v>
      </c>
      <c r="R3192" t="s">
        <v>8357</v>
      </c>
      <c r="S3192" s="14">
        <f t="shared" si="199"/>
        <v>42683.151331018518</v>
      </c>
      <c r="T3192">
        <f t="shared" si="200"/>
        <v>2016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7"/>
        <v>4</v>
      </c>
      <c r="P3193">
        <f t="shared" si="198"/>
        <v>37.75</v>
      </c>
      <c r="Q3193" s="10" t="s">
        <v>8315</v>
      </c>
      <c r="R3193" t="s">
        <v>8357</v>
      </c>
      <c r="S3193" s="14">
        <f t="shared" si="199"/>
        <v>42538.755428240736</v>
      </c>
      <c r="T3193">
        <f t="shared" si="200"/>
        <v>2016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7"/>
        <v>1</v>
      </c>
      <c r="P3194">
        <f t="shared" si="198"/>
        <v>12.75</v>
      </c>
      <c r="Q3194" s="10" t="s">
        <v>8315</v>
      </c>
      <c r="R3194" t="s">
        <v>8357</v>
      </c>
      <c r="S3194" s="14">
        <f t="shared" si="199"/>
        <v>42018.94049768518</v>
      </c>
      <c r="T3194">
        <f t="shared" si="200"/>
        <v>2015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7"/>
        <v>12</v>
      </c>
      <c r="P3195">
        <f t="shared" si="198"/>
        <v>24.46</v>
      </c>
      <c r="Q3195" s="10" t="s">
        <v>8315</v>
      </c>
      <c r="R3195" t="s">
        <v>8357</v>
      </c>
      <c r="S3195" s="14">
        <f t="shared" si="199"/>
        <v>42010.968240740738</v>
      </c>
      <c r="T3195">
        <f t="shared" si="200"/>
        <v>2015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7"/>
        <v>0</v>
      </c>
      <c r="P3196" t="e">
        <f t="shared" si="198"/>
        <v>#DIV/0!</v>
      </c>
      <c r="Q3196" s="10" t="s">
        <v>8315</v>
      </c>
      <c r="R3196" t="s">
        <v>8357</v>
      </c>
      <c r="S3196" s="14">
        <f t="shared" si="199"/>
        <v>42182.062476851846</v>
      </c>
      <c r="T3196">
        <f t="shared" si="200"/>
        <v>2015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7"/>
        <v>59</v>
      </c>
      <c r="P3197">
        <f t="shared" si="198"/>
        <v>53.08</v>
      </c>
      <c r="Q3197" s="10" t="s">
        <v>8315</v>
      </c>
      <c r="R3197" t="s">
        <v>8357</v>
      </c>
      <c r="S3197" s="14">
        <f t="shared" si="199"/>
        <v>42017.594236111108</v>
      </c>
      <c r="T3197">
        <f t="shared" si="200"/>
        <v>2015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7"/>
        <v>0</v>
      </c>
      <c r="P3198">
        <f t="shared" si="198"/>
        <v>300</v>
      </c>
      <c r="Q3198" s="10" t="s">
        <v>8315</v>
      </c>
      <c r="R3198" t="s">
        <v>8357</v>
      </c>
      <c r="S3198" s="14">
        <f t="shared" si="199"/>
        <v>42157.598090277781</v>
      </c>
      <c r="T3198">
        <f t="shared" si="200"/>
        <v>2015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7"/>
        <v>11</v>
      </c>
      <c r="P3199">
        <f t="shared" si="198"/>
        <v>286.25</v>
      </c>
      <c r="Q3199" s="10" t="s">
        <v>8315</v>
      </c>
      <c r="R3199" t="s">
        <v>8357</v>
      </c>
      <c r="S3199" s="14">
        <f t="shared" si="199"/>
        <v>42009.493263888886</v>
      </c>
      <c r="T3199">
        <f t="shared" si="200"/>
        <v>2015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ref="O3200:O3263" si="201">ROUND(E3200/D3200*100,0)</f>
        <v>0</v>
      </c>
      <c r="P3200">
        <f t="shared" si="198"/>
        <v>36.67</v>
      </c>
      <c r="Q3200" s="10" t="s">
        <v>8315</v>
      </c>
      <c r="R3200" t="s">
        <v>8357</v>
      </c>
      <c r="S3200" s="14">
        <f t="shared" si="199"/>
        <v>42013.424502314811</v>
      </c>
      <c r="T3200">
        <f t="shared" si="200"/>
        <v>2015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01"/>
        <v>52</v>
      </c>
      <c r="P3201">
        <f t="shared" si="198"/>
        <v>49.21</v>
      </c>
      <c r="Q3201" s="10" t="s">
        <v>8315</v>
      </c>
      <c r="R3201" t="s">
        <v>8357</v>
      </c>
      <c r="S3201" s="14">
        <f t="shared" si="199"/>
        <v>41858.761782407404</v>
      </c>
      <c r="T3201">
        <f t="shared" si="200"/>
        <v>2014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01"/>
        <v>0</v>
      </c>
      <c r="P3202">
        <f t="shared" si="198"/>
        <v>1</v>
      </c>
      <c r="Q3202" s="10" t="s">
        <v>8315</v>
      </c>
      <c r="R3202" t="s">
        <v>8357</v>
      </c>
      <c r="S3202" s="14">
        <f t="shared" si="199"/>
        <v>42460.320613425924</v>
      </c>
      <c r="T3202">
        <f t="shared" si="200"/>
        <v>2016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1"/>
        <v>1</v>
      </c>
      <c r="P3203">
        <f t="shared" ref="P3203:P3266" si="202">ROUND(E3203/L3203,2)</f>
        <v>12.5</v>
      </c>
      <c r="Q3203" s="10" t="s">
        <v>8315</v>
      </c>
      <c r="R3203" t="s">
        <v>8357</v>
      </c>
      <c r="S3203" s="14">
        <f t="shared" ref="S3203:S3266" si="203">(((J3203/60)/60)/24)+DATE(1970,1,1)</f>
        <v>41861.767094907409</v>
      </c>
      <c r="T3203">
        <f t="shared" ref="T3203:T3266" si="204">YEAR(S3203)</f>
        <v>2014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1"/>
        <v>55</v>
      </c>
      <c r="P3204">
        <f t="shared" si="202"/>
        <v>109.04</v>
      </c>
      <c r="Q3204" s="10" t="s">
        <v>8315</v>
      </c>
      <c r="R3204" t="s">
        <v>8357</v>
      </c>
      <c r="S3204" s="14">
        <f t="shared" si="203"/>
        <v>42293.853541666671</v>
      </c>
      <c r="T3204">
        <f t="shared" si="204"/>
        <v>2015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1"/>
        <v>25</v>
      </c>
      <c r="P3205">
        <f t="shared" si="202"/>
        <v>41.67</v>
      </c>
      <c r="Q3205" s="10" t="s">
        <v>8315</v>
      </c>
      <c r="R3205" t="s">
        <v>8357</v>
      </c>
      <c r="S3205" s="14">
        <f t="shared" si="203"/>
        <v>42242.988680555558</v>
      </c>
      <c r="T3205">
        <f t="shared" si="204"/>
        <v>2015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1"/>
        <v>0</v>
      </c>
      <c r="P3206" t="e">
        <f t="shared" si="202"/>
        <v>#DIV/0!</v>
      </c>
      <c r="Q3206" s="10" t="s">
        <v>8315</v>
      </c>
      <c r="R3206" t="s">
        <v>8357</v>
      </c>
      <c r="S3206" s="14">
        <f t="shared" si="203"/>
        <v>42172.686099537037</v>
      </c>
      <c r="T3206">
        <f t="shared" si="204"/>
        <v>2015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1"/>
        <v>3</v>
      </c>
      <c r="P3207">
        <f t="shared" si="202"/>
        <v>22.75</v>
      </c>
      <c r="Q3207" s="10" t="s">
        <v>8315</v>
      </c>
      <c r="R3207" t="s">
        <v>8357</v>
      </c>
      <c r="S3207" s="14">
        <f t="shared" si="203"/>
        <v>42095.374675925923</v>
      </c>
      <c r="T3207">
        <f t="shared" si="204"/>
        <v>2015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1"/>
        <v>0</v>
      </c>
      <c r="P3208" t="e">
        <f t="shared" si="202"/>
        <v>#DIV/0!</v>
      </c>
      <c r="Q3208" s="10" t="s">
        <v>8315</v>
      </c>
      <c r="R3208" t="s">
        <v>8357</v>
      </c>
      <c r="S3208" s="14">
        <f t="shared" si="203"/>
        <v>42236.276053240741</v>
      </c>
      <c r="T3208">
        <f t="shared" si="204"/>
        <v>2015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1"/>
        <v>46</v>
      </c>
      <c r="P3209">
        <f t="shared" si="202"/>
        <v>70.83</v>
      </c>
      <c r="Q3209" s="10" t="s">
        <v>8315</v>
      </c>
      <c r="R3209" t="s">
        <v>8357</v>
      </c>
      <c r="S3209" s="14">
        <f t="shared" si="203"/>
        <v>42057.277858796297</v>
      </c>
      <c r="T3209">
        <f t="shared" si="204"/>
        <v>2015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1"/>
        <v>104</v>
      </c>
      <c r="P3210">
        <f t="shared" si="202"/>
        <v>63.11</v>
      </c>
      <c r="Q3210" s="10" t="s">
        <v>8315</v>
      </c>
      <c r="R3210" t="s">
        <v>8316</v>
      </c>
      <c r="S3210" s="14">
        <f t="shared" si="203"/>
        <v>41827.605057870373</v>
      </c>
      <c r="T3210">
        <f t="shared" si="204"/>
        <v>2014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1"/>
        <v>119</v>
      </c>
      <c r="P3211">
        <f t="shared" si="202"/>
        <v>50.16</v>
      </c>
      <c r="Q3211" s="10" t="s">
        <v>8315</v>
      </c>
      <c r="R3211" t="s">
        <v>8316</v>
      </c>
      <c r="S3211" s="14">
        <f t="shared" si="203"/>
        <v>41778.637245370373</v>
      </c>
      <c r="T3211">
        <f t="shared" si="204"/>
        <v>2014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1"/>
        <v>126</v>
      </c>
      <c r="P3212">
        <f t="shared" si="202"/>
        <v>62.88</v>
      </c>
      <c r="Q3212" s="10" t="s">
        <v>8315</v>
      </c>
      <c r="R3212" t="s">
        <v>8316</v>
      </c>
      <c r="S3212" s="14">
        <f t="shared" si="203"/>
        <v>41013.936562499999</v>
      </c>
      <c r="T3212">
        <f t="shared" si="204"/>
        <v>2012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1"/>
        <v>120</v>
      </c>
      <c r="P3213">
        <f t="shared" si="202"/>
        <v>85.53</v>
      </c>
      <c r="Q3213" s="10" t="s">
        <v>8315</v>
      </c>
      <c r="R3213" t="s">
        <v>8316</v>
      </c>
      <c r="S3213" s="14">
        <f t="shared" si="203"/>
        <v>41834.586574074077</v>
      </c>
      <c r="T3213">
        <f t="shared" si="204"/>
        <v>2014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1"/>
        <v>126</v>
      </c>
      <c r="P3214">
        <f t="shared" si="202"/>
        <v>53.72</v>
      </c>
      <c r="Q3214" s="10" t="s">
        <v>8315</v>
      </c>
      <c r="R3214" t="s">
        <v>8316</v>
      </c>
      <c r="S3214" s="14">
        <f t="shared" si="203"/>
        <v>41829.795729166668</v>
      </c>
      <c r="T3214">
        <f t="shared" si="204"/>
        <v>2014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1"/>
        <v>100</v>
      </c>
      <c r="P3215">
        <f t="shared" si="202"/>
        <v>127.81</v>
      </c>
      <c r="Q3215" s="10" t="s">
        <v>8315</v>
      </c>
      <c r="R3215" t="s">
        <v>8316</v>
      </c>
      <c r="S3215" s="14">
        <f t="shared" si="203"/>
        <v>42171.763414351852</v>
      </c>
      <c r="T3215">
        <f t="shared" si="204"/>
        <v>2015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1"/>
        <v>102</v>
      </c>
      <c r="P3216">
        <f t="shared" si="202"/>
        <v>106.57</v>
      </c>
      <c r="Q3216" s="10" t="s">
        <v>8315</v>
      </c>
      <c r="R3216" t="s">
        <v>8316</v>
      </c>
      <c r="S3216" s="14">
        <f t="shared" si="203"/>
        <v>42337.792511574073</v>
      </c>
      <c r="T3216">
        <f t="shared" si="204"/>
        <v>2015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1"/>
        <v>100</v>
      </c>
      <c r="P3217">
        <f t="shared" si="202"/>
        <v>262.11</v>
      </c>
      <c r="Q3217" s="10" t="s">
        <v>8315</v>
      </c>
      <c r="R3217" t="s">
        <v>8316</v>
      </c>
      <c r="S3217" s="14">
        <f t="shared" si="203"/>
        <v>42219.665173611109</v>
      </c>
      <c r="T3217">
        <f t="shared" si="204"/>
        <v>2015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1"/>
        <v>100</v>
      </c>
      <c r="P3218">
        <f t="shared" si="202"/>
        <v>57.17</v>
      </c>
      <c r="Q3218" s="10" t="s">
        <v>8315</v>
      </c>
      <c r="R3218" t="s">
        <v>8316</v>
      </c>
      <c r="S3218" s="14">
        <f t="shared" si="203"/>
        <v>42165.462627314817</v>
      </c>
      <c r="T3218">
        <f t="shared" si="204"/>
        <v>2015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1"/>
        <v>116</v>
      </c>
      <c r="P3219">
        <f t="shared" si="202"/>
        <v>50.2</v>
      </c>
      <c r="Q3219" s="10" t="s">
        <v>8315</v>
      </c>
      <c r="R3219" t="s">
        <v>8316</v>
      </c>
      <c r="S3219" s="14">
        <f t="shared" si="203"/>
        <v>42648.546111111107</v>
      </c>
      <c r="T3219">
        <f t="shared" si="204"/>
        <v>2016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1"/>
        <v>102</v>
      </c>
      <c r="P3220">
        <f t="shared" si="202"/>
        <v>66.59</v>
      </c>
      <c r="Q3220" s="10" t="s">
        <v>8315</v>
      </c>
      <c r="R3220" t="s">
        <v>8316</v>
      </c>
      <c r="S3220" s="14">
        <f t="shared" si="203"/>
        <v>41971.002152777779</v>
      </c>
      <c r="T3220">
        <f t="shared" si="204"/>
        <v>2014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1"/>
        <v>100</v>
      </c>
      <c r="P3221">
        <f t="shared" si="202"/>
        <v>168.25</v>
      </c>
      <c r="Q3221" s="10" t="s">
        <v>8315</v>
      </c>
      <c r="R3221" t="s">
        <v>8316</v>
      </c>
      <c r="S3221" s="14">
        <f t="shared" si="203"/>
        <v>42050.983182870375</v>
      </c>
      <c r="T3221">
        <f t="shared" si="204"/>
        <v>2015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1"/>
        <v>101</v>
      </c>
      <c r="P3222">
        <f t="shared" si="202"/>
        <v>256.37</v>
      </c>
      <c r="Q3222" s="10" t="s">
        <v>8315</v>
      </c>
      <c r="R3222" t="s">
        <v>8316</v>
      </c>
      <c r="S3222" s="14">
        <f t="shared" si="203"/>
        <v>42772.833379629628</v>
      </c>
      <c r="T3222">
        <f t="shared" si="204"/>
        <v>2017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1"/>
        <v>103</v>
      </c>
      <c r="P3223">
        <f t="shared" si="202"/>
        <v>36.61</v>
      </c>
      <c r="Q3223" s="10" t="s">
        <v>8315</v>
      </c>
      <c r="R3223" t="s">
        <v>8316</v>
      </c>
      <c r="S3223" s="14">
        <f t="shared" si="203"/>
        <v>42155.696793981479</v>
      </c>
      <c r="T3223">
        <f t="shared" si="204"/>
        <v>2015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1"/>
        <v>125</v>
      </c>
      <c r="P3224">
        <f t="shared" si="202"/>
        <v>37.14</v>
      </c>
      <c r="Q3224" s="10" t="s">
        <v>8315</v>
      </c>
      <c r="R3224" t="s">
        <v>8316</v>
      </c>
      <c r="S3224" s="14">
        <f t="shared" si="203"/>
        <v>42270.582141203704</v>
      </c>
      <c r="T3224">
        <f t="shared" si="204"/>
        <v>2015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1"/>
        <v>110</v>
      </c>
      <c r="P3225">
        <f t="shared" si="202"/>
        <v>45.88</v>
      </c>
      <c r="Q3225" s="10" t="s">
        <v>8315</v>
      </c>
      <c r="R3225" t="s">
        <v>8316</v>
      </c>
      <c r="S3225" s="14">
        <f t="shared" si="203"/>
        <v>42206.835370370376</v>
      </c>
      <c r="T3225">
        <f t="shared" si="204"/>
        <v>2015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1"/>
        <v>102</v>
      </c>
      <c r="P3226">
        <f t="shared" si="202"/>
        <v>141.71</v>
      </c>
      <c r="Q3226" s="10" t="s">
        <v>8315</v>
      </c>
      <c r="R3226" t="s">
        <v>8316</v>
      </c>
      <c r="S3226" s="14">
        <f t="shared" si="203"/>
        <v>42697.850844907407</v>
      </c>
      <c r="T3226">
        <f t="shared" si="204"/>
        <v>2016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1"/>
        <v>102</v>
      </c>
      <c r="P3227">
        <f t="shared" si="202"/>
        <v>52.49</v>
      </c>
      <c r="Q3227" s="10" t="s">
        <v>8315</v>
      </c>
      <c r="R3227" t="s">
        <v>8316</v>
      </c>
      <c r="S3227" s="14">
        <f t="shared" si="203"/>
        <v>42503.559467592597</v>
      </c>
      <c r="T3227">
        <f t="shared" si="204"/>
        <v>2016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1"/>
        <v>104</v>
      </c>
      <c r="P3228">
        <f t="shared" si="202"/>
        <v>59.52</v>
      </c>
      <c r="Q3228" s="10" t="s">
        <v>8315</v>
      </c>
      <c r="R3228" t="s">
        <v>8316</v>
      </c>
      <c r="S3228" s="14">
        <f t="shared" si="203"/>
        <v>42277.583472222221</v>
      </c>
      <c r="T3228">
        <f t="shared" si="204"/>
        <v>2015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1"/>
        <v>125</v>
      </c>
      <c r="P3229">
        <f t="shared" si="202"/>
        <v>50</v>
      </c>
      <c r="Q3229" s="10" t="s">
        <v>8315</v>
      </c>
      <c r="R3229" t="s">
        <v>8316</v>
      </c>
      <c r="S3229" s="14">
        <f t="shared" si="203"/>
        <v>42722.882361111115</v>
      </c>
      <c r="T3229">
        <f t="shared" si="204"/>
        <v>2016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1"/>
        <v>102</v>
      </c>
      <c r="P3230">
        <f t="shared" si="202"/>
        <v>193.62</v>
      </c>
      <c r="Q3230" s="10" t="s">
        <v>8315</v>
      </c>
      <c r="R3230" t="s">
        <v>8316</v>
      </c>
      <c r="S3230" s="14">
        <f t="shared" si="203"/>
        <v>42323.70930555556</v>
      </c>
      <c r="T3230">
        <f t="shared" si="204"/>
        <v>2015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1"/>
        <v>108</v>
      </c>
      <c r="P3231">
        <f t="shared" si="202"/>
        <v>106.8</v>
      </c>
      <c r="Q3231" s="10" t="s">
        <v>8315</v>
      </c>
      <c r="R3231" t="s">
        <v>8316</v>
      </c>
      <c r="S3231" s="14">
        <f t="shared" si="203"/>
        <v>41933.291643518518</v>
      </c>
      <c r="T3231">
        <f t="shared" si="204"/>
        <v>2014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1"/>
        <v>110</v>
      </c>
      <c r="P3232">
        <f t="shared" si="202"/>
        <v>77.22</v>
      </c>
      <c r="Q3232" s="10" t="s">
        <v>8315</v>
      </c>
      <c r="R3232" t="s">
        <v>8316</v>
      </c>
      <c r="S3232" s="14">
        <f t="shared" si="203"/>
        <v>41898.168125000004</v>
      </c>
      <c r="T3232">
        <f t="shared" si="204"/>
        <v>2014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1"/>
        <v>161</v>
      </c>
      <c r="P3233">
        <f t="shared" si="202"/>
        <v>57.5</v>
      </c>
      <c r="Q3233" s="10" t="s">
        <v>8315</v>
      </c>
      <c r="R3233" t="s">
        <v>8316</v>
      </c>
      <c r="S3233" s="14">
        <f t="shared" si="203"/>
        <v>42446.943831018521</v>
      </c>
      <c r="T3233">
        <f t="shared" si="204"/>
        <v>2016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1"/>
        <v>131</v>
      </c>
      <c r="P3234">
        <f t="shared" si="202"/>
        <v>50.46</v>
      </c>
      <c r="Q3234" s="10" t="s">
        <v>8315</v>
      </c>
      <c r="R3234" t="s">
        <v>8316</v>
      </c>
      <c r="S3234" s="14">
        <f t="shared" si="203"/>
        <v>42463.81385416667</v>
      </c>
      <c r="T3234">
        <f t="shared" si="204"/>
        <v>2016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1"/>
        <v>119</v>
      </c>
      <c r="P3235">
        <f t="shared" si="202"/>
        <v>97.38</v>
      </c>
      <c r="Q3235" s="10" t="s">
        <v>8315</v>
      </c>
      <c r="R3235" t="s">
        <v>8316</v>
      </c>
      <c r="S3235" s="14">
        <f t="shared" si="203"/>
        <v>42766.805034722223</v>
      </c>
      <c r="T3235">
        <f t="shared" si="204"/>
        <v>2017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1"/>
        <v>100</v>
      </c>
      <c r="P3236">
        <f t="shared" si="202"/>
        <v>34.92</v>
      </c>
      <c r="Q3236" s="10" t="s">
        <v>8315</v>
      </c>
      <c r="R3236" t="s">
        <v>8316</v>
      </c>
      <c r="S3236" s="14">
        <f t="shared" si="203"/>
        <v>42734.789444444439</v>
      </c>
      <c r="T3236">
        <f t="shared" si="204"/>
        <v>2016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1"/>
        <v>103</v>
      </c>
      <c r="P3237">
        <f t="shared" si="202"/>
        <v>85.53</v>
      </c>
      <c r="Q3237" s="10" t="s">
        <v>8315</v>
      </c>
      <c r="R3237" t="s">
        <v>8316</v>
      </c>
      <c r="S3237" s="14">
        <f t="shared" si="203"/>
        <v>42522.347812499997</v>
      </c>
      <c r="T3237">
        <f t="shared" si="204"/>
        <v>2016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1"/>
        <v>101</v>
      </c>
      <c r="P3238">
        <f t="shared" si="202"/>
        <v>182.91</v>
      </c>
      <c r="Q3238" s="10" t="s">
        <v>8315</v>
      </c>
      <c r="R3238" t="s">
        <v>8316</v>
      </c>
      <c r="S3238" s="14">
        <f t="shared" si="203"/>
        <v>42702.917048611111</v>
      </c>
      <c r="T3238">
        <f t="shared" si="204"/>
        <v>2016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1"/>
        <v>101</v>
      </c>
      <c r="P3239">
        <f t="shared" si="202"/>
        <v>131.13999999999999</v>
      </c>
      <c r="Q3239" s="10" t="s">
        <v>8315</v>
      </c>
      <c r="R3239" t="s">
        <v>8316</v>
      </c>
      <c r="S3239" s="14">
        <f t="shared" si="203"/>
        <v>42252.474351851852</v>
      </c>
      <c r="T3239">
        <f t="shared" si="204"/>
        <v>2015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1"/>
        <v>112</v>
      </c>
      <c r="P3240">
        <f t="shared" si="202"/>
        <v>39.81</v>
      </c>
      <c r="Q3240" s="10" t="s">
        <v>8315</v>
      </c>
      <c r="R3240" t="s">
        <v>8316</v>
      </c>
      <c r="S3240" s="14">
        <f t="shared" si="203"/>
        <v>42156.510393518518</v>
      </c>
      <c r="T3240">
        <f t="shared" si="204"/>
        <v>2015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1"/>
        <v>106</v>
      </c>
      <c r="P3241">
        <f t="shared" si="202"/>
        <v>59.7</v>
      </c>
      <c r="Q3241" s="10" t="s">
        <v>8315</v>
      </c>
      <c r="R3241" t="s">
        <v>8316</v>
      </c>
      <c r="S3241" s="14">
        <f t="shared" si="203"/>
        <v>42278.089039351849</v>
      </c>
      <c r="T3241">
        <f t="shared" si="204"/>
        <v>2015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1"/>
        <v>101</v>
      </c>
      <c r="P3242">
        <f t="shared" si="202"/>
        <v>88.74</v>
      </c>
      <c r="Q3242" s="10" t="s">
        <v>8315</v>
      </c>
      <c r="R3242" t="s">
        <v>8316</v>
      </c>
      <c r="S3242" s="14">
        <f t="shared" si="203"/>
        <v>42754.693842592591</v>
      </c>
      <c r="T3242">
        <f t="shared" si="204"/>
        <v>2017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1"/>
        <v>115</v>
      </c>
      <c r="P3243">
        <f t="shared" si="202"/>
        <v>58.69</v>
      </c>
      <c r="Q3243" s="10" t="s">
        <v>8315</v>
      </c>
      <c r="R3243" t="s">
        <v>8316</v>
      </c>
      <c r="S3243" s="14">
        <f t="shared" si="203"/>
        <v>41893.324884259258</v>
      </c>
      <c r="T3243">
        <f t="shared" si="204"/>
        <v>2014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1"/>
        <v>127</v>
      </c>
      <c r="P3244">
        <f t="shared" si="202"/>
        <v>69.569999999999993</v>
      </c>
      <c r="Q3244" s="10" t="s">
        <v>8315</v>
      </c>
      <c r="R3244" t="s">
        <v>8316</v>
      </c>
      <c r="S3244" s="14">
        <f t="shared" si="203"/>
        <v>41871.755694444444</v>
      </c>
      <c r="T3244">
        <f t="shared" si="204"/>
        <v>2014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1"/>
        <v>103</v>
      </c>
      <c r="P3245">
        <f t="shared" si="202"/>
        <v>115.87</v>
      </c>
      <c r="Q3245" s="10" t="s">
        <v>8315</v>
      </c>
      <c r="R3245" t="s">
        <v>8316</v>
      </c>
      <c r="S3245" s="14">
        <f t="shared" si="203"/>
        <v>42262.096782407403</v>
      </c>
      <c r="T3245">
        <f t="shared" si="204"/>
        <v>2015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1"/>
        <v>103</v>
      </c>
      <c r="P3246">
        <f t="shared" si="202"/>
        <v>23.87</v>
      </c>
      <c r="Q3246" s="10" t="s">
        <v>8315</v>
      </c>
      <c r="R3246" t="s">
        <v>8316</v>
      </c>
      <c r="S3246" s="14">
        <f t="shared" si="203"/>
        <v>42675.694236111114</v>
      </c>
      <c r="T3246">
        <f t="shared" si="204"/>
        <v>2016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1"/>
        <v>104</v>
      </c>
      <c r="P3247">
        <f t="shared" si="202"/>
        <v>81.13</v>
      </c>
      <c r="Q3247" s="10" t="s">
        <v>8315</v>
      </c>
      <c r="R3247" t="s">
        <v>8316</v>
      </c>
      <c r="S3247" s="14">
        <f t="shared" si="203"/>
        <v>42135.60020833333</v>
      </c>
      <c r="T3247">
        <f t="shared" si="204"/>
        <v>2015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1"/>
        <v>111</v>
      </c>
      <c r="P3248">
        <f t="shared" si="202"/>
        <v>57.63</v>
      </c>
      <c r="Q3248" s="10" t="s">
        <v>8315</v>
      </c>
      <c r="R3248" t="s">
        <v>8316</v>
      </c>
      <c r="S3248" s="14">
        <f t="shared" si="203"/>
        <v>42230.472222222219</v>
      </c>
      <c r="T3248">
        <f t="shared" si="204"/>
        <v>2015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1"/>
        <v>106</v>
      </c>
      <c r="P3249">
        <f t="shared" si="202"/>
        <v>46.43</v>
      </c>
      <c r="Q3249" s="10" t="s">
        <v>8315</v>
      </c>
      <c r="R3249" t="s">
        <v>8316</v>
      </c>
      <c r="S3249" s="14">
        <f t="shared" si="203"/>
        <v>42167.434166666666</v>
      </c>
      <c r="T3249">
        <f t="shared" si="204"/>
        <v>2015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1"/>
        <v>101</v>
      </c>
      <c r="P3250">
        <f t="shared" si="202"/>
        <v>60.48</v>
      </c>
      <c r="Q3250" s="10" t="s">
        <v>8315</v>
      </c>
      <c r="R3250" t="s">
        <v>8316</v>
      </c>
      <c r="S3250" s="14">
        <f t="shared" si="203"/>
        <v>42068.888391203705</v>
      </c>
      <c r="T3250">
        <f t="shared" si="204"/>
        <v>2015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1"/>
        <v>105</v>
      </c>
      <c r="P3251">
        <f t="shared" si="202"/>
        <v>65.58</v>
      </c>
      <c r="Q3251" s="10" t="s">
        <v>8315</v>
      </c>
      <c r="R3251" t="s">
        <v>8316</v>
      </c>
      <c r="S3251" s="14">
        <f t="shared" si="203"/>
        <v>42145.746689814812</v>
      </c>
      <c r="T3251">
        <f t="shared" si="204"/>
        <v>2015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1"/>
        <v>102</v>
      </c>
      <c r="P3252">
        <f t="shared" si="202"/>
        <v>119.19</v>
      </c>
      <c r="Q3252" s="10" t="s">
        <v>8315</v>
      </c>
      <c r="R3252" t="s">
        <v>8316</v>
      </c>
      <c r="S3252" s="14">
        <f t="shared" si="203"/>
        <v>41918.742175925923</v>
      </c>
      <c r="T3252">
        <f t="shared" si="204"/>
        <v>2014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1"/>
        <v>111</v>
      </c>
      <c r="P3253">
        <f t="shared" si="202"/>
        <v>83.05</v>
      </c>
      <c r="Q3253" s="10" t="s">
        <v>8315</v>
      </c>
      <c r="R3253" t="s">
        <v>8316</v>
      </c>
      <c r="S3253" s="14">
        <f t="shared" si="203"/>
        <v>42146.731087962966</v>
      </c>
      <c r="T3253">
        <f t="shared" si="204"/>
        <v>2015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1"/>
        <v>128</v>
      </c>
      <c r="P3254">
        <f t="shared" si="202"/>
        <v>57.52</v>
      </c>
      <c r="Q3254" s="10" t="s">
        <v>8315</v>
      </c>
      <c r="R3254" t="s">
        <v>8316</v>
      </c>
      <c r="S3254" s="14">
        <f t="shared" si="203"/>
        <v>42590.472685185188</v>
      </c>
      <c r="T3254">
        <f t="shared" si="204"/>
        <v>2016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1"/>
        <v>102</v>
      </c>
      <c r="P3255">
        <f t="shared" si="202"/>
        <v>177.09</v>
      </c>
      <c r="Q3255" s="10" t="s">
        <v>8315</v>
      </c>
      <c r="R3255" t="s">
        <v>8316</v>
      </c>
      <c r="S3255" s="14">
        <f t="shared" si="203"/>
        <v>42602.576712962968</v>
      </c>
      <c r="T3255">
        <f t="shared" si="204"/>
        <v>2016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1"/>
        <v>101</v>
      </c>
      <c r="P3256">
        <f t="shared" si="202"/>
        <v>70.77</v>
      </c>
      <c r="Q3256" s="10" t="s">
        <v>8315</v>
      </c>
      <c r="R3256" t="s">
        <v>8316</v>
      </c>
      <c r="S3256" s="14">
        <f t="shared" si="203"/>
        <v>42059.085752314815</v>
      </c>
      <c r="T3256">
        <f t="shared" si="204"/>
        <v>2015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1"/>
        <v>175</v>
      </c>
      <c r="P3257">
        <f t="shared" si="202"/>
        <v>29.17</v>
      </c>
      <c r="Q3257" s="10" t="s">
        <v>8315</v>
      </c>
      <c r="R3257" t="s">
        <v>8316</v>
      </c>
      <c r="S3257" s="14">
        <f t="shared" si="203"/>
        <v>41889.768229166664</v>
      </c>
      <c r="T3257">
        <f t="shared" si="204"/>
        <v>2014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1"/>
        <v>128</v>
      </c>
      <c r="P3258">
        <f t="shared" si="202"/>
        <v>72.760000000000005</v>
      </c>
      <c r="Q3258" s="10" t="s">
        <v>8315</v>
      </c>
      <c r="R3258" t="s">
        <v>8316</v>
      </c>
      <c r="S3258" s="14">
        <f t="shared" si="203"/>
        <v>42144.573807870373</v>
      </c>
      <c r="T3258">
        <f t="shared" si="204"/>
        <v>2015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1"/>
        <v>106</v>
      </c>
      <c r="P3259">
        <f t="shared" si="202"/>
        <v>51.85</v>
      </c>
      <c r="Q3259" s="10" t="s">
        <v>8315</v>
      </c>
      <c r="R3259" t="s">
        <v>8316</v>
      </c>
      <c r="S3259" s="14">
        <f t="shared" si="203"/>
        <v>42758.559629629628</v>
      </c>
      <c r="T3259">
        <f t="shared" si="204"/>
        <v>2017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1"/>
        <v>105</v>
      </c>
      <c r="P3260">
        <f t="shared" si="202"/>
        <v>98.2</v>
      </c>
      <c r="Q3260" s="10" t="s">
        <v>8315</v>
      </c>
      <c r="R3260" t="s">
        <v>8316</v>
      </c>
      <c r="S3260" s="14">
        <f t="shared" si="203"/>
        <v>41982.887280092589</v>
      </c>
      <c r="T3260">
        <f t="shared" si="204"/>
        <v>2014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1"/>
        <v>106</v>
      </c>
      <c r="P3261">
        <f t="shared" si="202"/>
        <v>251.74</v>
      </c>
      <c r="Q3261" s="10" t="s">
        <v>8315</v>
      </c>
      <c r="R3261" t="s">
        <v>8316</v>
      </c>
      <c r="S3261" s="14">
        <f t="shared" si="203"/>
        <v>42614.760937500003</v>
      </c>
      <c r="T3261">
        <f t="shared" si="204"/>
        <v>2016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1"/>
        <v>109</v>
      </c>
      <c r="P3262">
        <f t="shared" si="202"/>
        <v>74.819999999999993</v>
      </c>
      <c r="Q3262" s="10" t="s">
        <v>8315</v>
      </c>
      <c r="R3262" t="s">
        <v>8316</v>
      </c>
      <c r="S3262" s="14">
        <f t="shared" si="203"/>
        <v>42303.672662037032</v>
      </c>
      <c r="T3262">
        <f t="shared" si="204"/>
        <v>2015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1"/>
        <v>100</v>
      </c>
      <c r="P3263">
        <f t="shared" si="202"/>
        <v>67.650000000000006</v>
      </c>
      <c r="Q3263" s="10" t="s">
        <v>8315</v>
      </c>
      <c r="R3263" t="s">
        <v>8316</v>
      </c>
      <c r="S3263" s="14">
        <f t="shared" si="203"/>
        <v>42171.725416666668</v>
      </c>
      <c r="T3263">
        <f t="shared" si="204"/>
        <v>2015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ref="O3264:O3327" si="205">ROUND(E3264/D3264*100,0)</f>
        <v>103</v>
      </c>
      <c r="P3264">
        <f t="shared" si="202"/>
        <v>93.81</v>
      </c>
      <c r="Q3264" s="10" t="s">
        <v>8315</v>
      </c>
      <c r="R3264" t="s">
        <v>8316</v>
      </c>
      <c r="S3264" s="14">
        <f t="shared" si="203"/>
        <v>41964.315532407403</v>
      </c>
      <c r="T3264">
        <f t="shared" si="204"/>
        <v>2014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5"/>
        <v>112</v>
      </c>
      <c r="P3265">
        <f t="shared" si="202"/>
        <v>41.24</v>
      </c>
      <c r="Q3265" s="10" t="s">
        <v>8315</v>
      </c>
      <c r="R3265" t="s">
        <v>8316</v>
      </c>
      <c r="S3265" s="14">
        <f t="shared" si="203"/>
        <v>42284.516064814816</v>
      </c>
      <c r="T3265">
        <f t="shared" si="204"/>
        <v>2015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5"/>
        <v>103</v>
      </c>
      <c r="P3266">
        <f t="shared" si="202"/>
        <v>52.55</v>
      </c>
      <c r="Q3266" s="10" t="s">
        <v>8315</v>
      </c>
      <c r="R3266" t="s">
        <v>8316</v>
      </c>
      <c r="S3266" s="14">
        <f t="shared" si="203"/>
        <v>42016.800208333334</v>
      </c>
      <c r="T3266">
        <f t="shared" si="204"/>
        <v>2015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5"/>
        <v>164</v>
      </c>
      <c r="P3267">
        <f t="shared" ref="P3267:P3330" si="206">ROUND(E3267/L3267,2)</f>
        <v>70.290000000000006</v>
      </c>
      <c r="Q3267" s="10" t="s">
        <v>8315</v>
      </c>
      <c r="R3267" t="s">
        <v>8316</v>
      </c>
      <c r="S3267" s="14">
        <f t="shared" ref="S3267:S3330" si="207">(((J3267/60)/60)/24)+DATE(1970,1,1)</f>
        <v>42311.711979166663</v>
      </c>
      <c r="T3267">
        <f t="shared" ref="T3267:T3330" si="208">YEAR(S3267)</f>
        <v>2015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5"/>
        <v>131</v>
      </c>
      <c r="P3268">
        <f t="shared" si="206"/>
        <v>48.33</v>
      </c>
      <c r="Q3268" s="10" t="s">
        <v>8315</v>
      </c>
      <c r="R3268" t="s">
        <v>8316</v>
      </c>
      <c r="S3268" s="14">
        <f t="shared" si="207"/>
        <v>42136.536134259266</v>
      </c>
      <c r="T3268">
        <f t="shared" si="208"/>
        <v>2015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5"/>
        <v>102</v>
      </c>
      <c r="P3269">
        <f t="shared" si="206"/>
        <v>53.18</v>
      </c>
      <c r="Q3269" s="10" t="s">
        <v>8315</v>
      </c>
      <c r="R3269" t="s">
        <v>8316</v>
      </c>
      <c r="S3269" s="14">
        <f t="shared" si="207"/>
        <v>42172.757638888885</v>
      </c>
      <c r="T3269">
        <f t="shared" si="208"/>
        <v>2015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5"/>
        <v>128</v>
      </c>
      <c r="P3270">
        <f t="shared" si="206"/>
        <v>60.95</v>
      </c>
      <c r="Q3270" s="10" t="s">
        <v>8315</v>
      </c>
      <c r="R3270" t="s">
        <v>8316</v>
      </c>
      <c r="S3270" s="14">
        <f t="shared" si="207"/>
        <v>42590.90425925926</v>
      </c>
      <c r="T3270">
        <f t="shared" si="208"/>
        <v>2016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5"/>
        <v>102</v>
      </c>
      <c r="P3271">
        <f t="shared" si="206"/>
        <v>116</v>
      </c>
      <c r="Q3271" s="10" t="s">
        <v>8315</v>
      </c>
      <c r="R3271" t="s">
        <v>8316</v>
      </c>
      <c r="S3271" s="14">
        <f t="shared" si="207"/>
        <v>42137.395798611105</v>
      </c>
      <c r="T3271">
        <f t="shared" si="208"/>
        <v>2015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5"/>
        <v>102</v>
      </c>
      <c r="P3272">
        <f t="shared" si="206"/>
        <v>61</v>
      </c>
      <c r="Q3272" s="10" t="s">
        <v>8315</v>
      </c>
      <c r="R3272" t="s">
        <v>8316</v>
      </c>
      <c r="S3272" s="14">
        <f t="shared" si="207"/>
        <v>42167.533159722225</v>
      </c>
      <c r="T3272">
        <f t="shared" si="208"/>
        <v>2015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5"/>
        <v>130</v>
      </c>
      <c r="P3273">
        <f t="shared" si="206"/>
        <v>38.24</v>
      </c>
      <c r="Q3273" s="10" t="s">
        <v>8315</v>
      </c>
      <c r="R3273" t="s">
        <v>8316</v>
      </c>
      <c r="S3273" s="14">
        <f t="shared" si="207"/>
        <v>41915.437210648146</v>
      </c>
      <c r="T3273">
        <f t="shared" si="208"/>
        <v>2014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5"/>
        <v>154</v>
      </c>
      <c r="P3274">
        <f t="shared" si="206"/>
        <v>106.5</v>
      </c>
      <c r="Q3274" s="10" t="s">
        <v>8315</v>
      </c>
      <c r="R3274" t="s">
        <v>8316</v>
      </c>
      <c r="S3274" s="14">
        <f t="shared" si="207"/>
        <v>42284.500104166669</v>
      </c>
      <c r="T3274">
        <f t="shared" si="208"/>
        <v>2015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5"/>
        <v>107</v>
      </c>
      <c r="P3275">
        <f t="shared" si="206"/>
        <v>204.57</v>
      </c>
      <c r="Q3275" s="10" t="s">
        <v>8315</v>
      </c>
      <c r="R3275" t="s">
        <v>8316</v>
      </c>
      <c r="S3275" s="14">
        <f t="shared" si="207"/>
        <v>42611.801412037035</v>
      </c>
      <c r="T3275">
        <f t="shared" si="208"/>
        <v>2016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5"/>
        <v>101</v>
      </c>
      <c r="P3276">
        <f t="shared" si="206"/>
        <v>54.91</v>
      </c>
      <c r="Q3276" s="10" t="s">
        <v>8315</v>
      </c>
      <c r="R3276" t="s">
        <v>8316</v>
      </c>
      <c r="S3276" s="14">
        <f t="shared" si="207"/>
        <v>42400.704537037032</v>
      </c>
      <c r="T3276">
        <f t="shared" si="208"/>
        <v>2016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5"/>
        <v>100</v>
      </c>
      <c r="P3277">
        <f t="shared" si="206"/>
        <v>150.41999999999999</v>
      </c>
      <c r="Q3277" s="10" t="s">
        <v>8315</v>
      </c>
      <c r="R3277" t="s">
        <v>8316</v>
      </c>
      <c r="S3277" s="14">
        <f t="shared" si="207"/>
        <v>42017.88045138889</v>
      </c>
      <c r="T3277">
        <f t="shared" si="208"/>
        <v>2015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5"/>
        <v>117</v>
      </c>
      <c r="P3278">
        <f t="shared" si="206"/>
        <v>52.58</v>
      </c>
      <c r="Q3278" s="10" t="s">
        <v>8315</v>
      </c>
      <c r="R3278" t="s">
        <v>8316</v>
      </c>
      <c r="S3278" s="14">
        <f t="shared" si="207"/>
        <v>42426.949988425928</v>
      </c>
      <c r="T3278">
        <f t="shared" si="208"/>
        <v>2016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5"/>
        <v>109</v>
      </c>
      <c r="P3279">
        <f t="shared" si="206"/>
        <v>54.3</v>
      </c>
      <c r="Q3279" s="10" t="s">
        <v>8315</v>
      </c>
      <c r="R3279" t="s">
        <v>8316</v>
      </c>
      <c r="S3279" s="14">
        <f t="shared" si="207"/>
        <v>41931.682939814818</v>
      </c>
      <c r="T3279">
        <f t="shared" si="208"/>
        <v>2014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5"/>
        <v>103</v>
      </c>
      <c r="P3280">
        <f t="shared" si="206"/>
        <v>76.03</v>
      </c>
      <c r="Q3280" s="10" t="s">
        <v>8315</v>
      </c>
      <c r="R3280" t="s">
        <v>8316</v>
      </c>
      <c r="S3280" s="14">
        <f t="shared" si="207"/>
        <v>42124.848414351851</v>
      </c>
      <c r="T3280">
        <f t="shared" si="208"/>
        <v>2015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5"/>
        <v>114</v>
      </c>
      <c r="P3281">
        <f t="shared" si="206"/>
        <v>105.21</v>
      </c>
      <c r="Q3281" s="10" t="s">
        <v>8315</v>
      </c>
      <c r="R3281" t="s">
        <v>8316</v>
      </c>
      <c r="S3281" s="14">
        <f t="shared" si="207"/>
        <v>42431.102534722217</v>
      </c>
      <c r="T3281">
        <f t="shared" si="208"/>
        <v>2016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5"/>
        <v>103</v>
      </c>
      <c r="P3282">
        <f t="shared" si="206"/>
        <v>68.67</v>
      </c>
      <c r="Q3282" s="10" t="s">
        <v>8315</v>
      </c>
      <c r="R3282" t="s">
        <v>8316</v>
      </c>
      <c r="S3282" s="14">
        <f t="shared" si="207"/>
        <v>42121.756921296299</v>
      </c>
      <c r="T3282">
        <f t="shared" si="208"/>
        <v>2015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5"/>
        <v>122</v>
      </c>
      <c r="P3283">
        <f t="shared" si="206"/>
        <v>129.36000000000001</v>
      </c>
      <c r="Q3283" s="10" t="s">
        <v>8315</v>
      </c>
      <c r="R3283" t="s">
        <v>8316</v>
      </c>
      <c r="S3283" s="14">
        <f t="shared" si="207"/>
        <v>42219.019733796296</v>
      </c>
      <c r="T3283">
        <f t="shared" si="208"/>
        <v>2015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5"/>
        <v>103</v>
      </c>
      <c r="P3284">
        <f t="shared" si="206"/>
        <v>134.26</v>
      </c>
      <c r="Q3284" s="10" t="s">
        <v>8315</v>
      </c>
      <c r="R3284" t="s">
        <v>8316</v>
      </c>
      <c r="S3284" s="14">
        <f t="shared" si="207"/>
        <v>42445.19430555556</v>
      </c>
      <c r="T3284">
        <f t="shared" si="208"/>
        <v>2016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5"/>
        <v>105</v>
      </c>
      <c r="P3285">
        <f t="shared" si="206"/>
        <v>17.829999999999998</v>
      </c>
      <c r="Q3285" s="10" t="s">
        <v>8315</v>
      </c>
      <c r="R3285" t="s">
        <v>8316</v>
      </c>
      <c r="S3285" s="14">
        <f t="shared" si="207"/>
        <v>42379.74418981481</v>
      </c>
      <c r="T3285">
        <f t="shared" si="208"/>
        <v>2016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5"/>
        <v>102</v>
      </c>
      <c r="P3286">
        <f t="shared" si="206"/>
        <v>203.2</v>
      </c>
      <c r="Q3286" s="10" t="s">
        <v>8315</v>
      </c>
      <c r="R3286" t="s">
        <v>8316</v>
      </c>
      <c r="S3286" s="14">
        <f t="shared" si="207"/>
        <v>42380.884872685187</v>
      </c>
      <c r="T3286">
        <f t="shared" si="208"/>
        <v>2016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5"/>
        <v>112</v>
      </c>
      <c r="P3287">
        <f t="shared" si="206"/>
        <v>69.19</v>
      </c>
      <c r="Q3287" s="10" t="s">
        <v>8315</v>
      </c>
      <c r="R3287" t="s">
        <v>8316</v>
      </c>
      <c r="S3287" s="14">
        <f t="shared" si="207"/>
        <v>42762.942430555559</v>
      </c>
      <c r="T3287">
        <f t="shared" si="208"/>
        <v>2017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5"/>
        <v>102</v>
      </c>
      <c r="P3288">
        <f t="shared" si="206"/>
        <v>125.12</v>
      </c>
      <c r="Q3288" s="10" t="s">
        <v>8315</v>
      </c>
      <c r="R3288" t="s">
        <v>8316</v>
      </c>
      <c r="S3288" s="14">
        <f t="shared" si="207"/>
        <v>42567.840069444443</v>
      </c>
      <c r="T3288">
        <f t="shared" si="208"/>
        <v>2016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5"/>
        <v>100</v>
      </c>
      <c r="P3289">
        <f t="shared" si="206"/>
        <v>73.53</v>
      </c>
      <c r="Q3289" s="10" t="s">
        <v>8315</v>
      </c>
      <c r="R3289" t="s">
        <v>8316</v>
      </c>
      <c r="S3289" s="14">
        <f t="shared" si="207"/>
        <v>42311.750324074077</v>
      </c>
      <c r="T3289">
        <f t="shared" si="208"/>
        <v>2015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5"/>
        <v>100</v>
      </c>
      <c r="P3290">
        <f t="shared" si="206"/>
        <v>48.44</v>
      </c>
      <c r="Q3290" s="10" t="s">
        <v>8315</v>
      </c>
      <c r="R3290" t="s">
        <v>8316</v>
      </c>
      <c r="S3290" s="14">
        <f t="shared" si="207"/>
        <v>42505.774479166663</v>
      </c>
      <c r="T3290">
        <f t="shared" si="208"/>
        <v>2016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5"/>
        <v>133</v>
      </c>
      <c r="P3291">
        <f t="shared" si="206"/>
        <v>26.61</v>
      </c>
      <c r="Q3291" s="10" t="s">
        <v>8315</v>
      </c>
      <c r="R3291" t="s">
        <v>8316</v>
      </c>
      <c r="S3291" s="14">
        <f t="shared" si="207"/>
        <v>42758.368078703701</v>
      </c>
      <c r="T3291">
        <f t="shared" si="208"/>
        <v>2017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5"/>
        <v>121</v>
      </c>
      <c r="P3292">
        <f t="shared" si="206"/>
        <v>33.67</v>
      </c>
      <c r="Q3292" s="10" t="s">
        <v>8315</v>
      </c>
      <c r="R3292" t="s">
        <v>8316</v>
      </c>
      <c r="S3292" s="14">
        <f t="shared" si="207"/>
        <v>42775.51494212963</v>
      </c>
      <c r="T3292">
        <f t="shared" si="208"/>
        <v>2017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5"/>
        <v>114</v>
      </c>
      <c r="P3293">
        <f t="shared" si="206"/>
        <v>40.71</v>
      </c>
      <c r="Q3293" s="10" t="s">
        <v>8315</v>
      </c>
      <c r="R3293" t="s">
        <v>8316</v>
      </c>
      <c r="S3293" s="14">
        <f t="shared" si="207"/>
        <v>42232.702546296292</v>
      </c>
      <c r="T3293">
        <f t="shared" si="208"/>
        <v>2015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5"/>
        <v>286</v>
      </c>
      <c r="P3294">
        <f t="shared" si="206"/>
        <v>19.27</v>
      </c>
      <c r="Q3294" s="10" t="s">
        <v>8315</v>
      </c>
      <c r="R3294" t="s">
        <v>8316</v>
      </c>
      <c r="S3294" s="14">
        <f t="shared" si="207"/>
        <v>42282.770231481481</v>
      </c>
      <c r="T3294">
        <f t="shared" si="208"/>
        <v>2015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5"/>
        <v>170</v>
      </c>
      <c r="P3295">
        <f t="shared" si="206"/>
        <v>84.29</v>
      </c>
      <c r="Q3295" s="10" t="s">
        <v>8315</v>
      </c>
      <c r="R3295" t="s">
        <v>8316</v>
      </c>
      <c r="S3295" s="14">
        <f t="shared" si="207"/>
        <v>42768.425370370373</v>
      </c>
      <c r="T3295">
        <f t="shared" si="208"/>
        <v>2017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5"/>
        <v>118</v>
      </c>
      <c r="P3296">
        <f t="shared" si="206"/>
        <v>29.58</v>
      </c>
      <c r="Q3296" s="10" t="s">
        <v>8315</v>
      </c>
      <c r="R3296" t="s">
        <v>8316</v>
      </c>
      <c r="S3296" s="14">
        <f t="shared" si="207"/>
        <v>42141.541134259256</v>
      </c>
      <c r="T3296">
        <f t="shared" si="208"/>
        <v>2015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5"/>
        <v>103</v>
      </c>
      <c r="P3297">
        <f t="shared" si="206"/>
        <v>26.67</v>
      </c>
      <c r="Q3297" s="10" t="s">
        <v>8315</v>
      </c>
      <c r="R3297" t="s">
        <v>8316</v>
      </c>
      <c r="S3297" s="14">
        <f t="shared" si="207"/>
        <v>42609.442465277782</v>
      </c>
      <c r="T3297">
        <f t="shared" si="208"/>
        <v>2016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5"/>
        <v>144</v>
      </c>
      <c r="P3298">
        <f t="shared" si="206"/>
        <v>45.98</v>
      </c>
      <c r="Q3298" s="10" t="s">
        <v>8315</v>
      </c>
      <c r="R3298" t="s">
        <v>8316</v>
      </c>
      <c r="S3298" s="14">
        <f t="shared" si="207"/>
        <v>42309.756620370375</v>
      </c>
      <c r="T3298">
        <f t="shared" si="208"/>
        <v>2015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5"/>
        <v>100</v>
      </c>
      <c r="P3299">
        <f t="shared" si="206"/>
        <v>125.09</v>
      </c>
      <c r="Q3299" s="10" t="s">
        <v>8315</v>
      </c>
      <c r="R3299" t="s">
        <v>8316</v>
      </c>
      <c r="S3299" s="14">
        <f t="shared" si="207"/>
        <v>42193.771481481483</v>
      </c>
      <c r="T3299">
        <f t="shared" si="208"/>
        <v>2015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5"/>
        <v>102</v>
      </c>
      <c r="P3300">
        <f t="shared" si="206"/>
        <v>141.29</v>
      </c>
      <c r="Q3300" s="10" t="s">
        <v>8315</v>
      </c>
      <c r="R3300" t="s">
        <v>8316</v>
      </c>
      <c r="S3300" s="14">
        <f t="shared" si="207"/>
        <v>42239.957962962959</v>
      </c>
      <c r="T3300">
        <f t="shared" si="208"/>
        <v>2015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5"/>
        <v>116</v>
      </c>
      <c r="P3301">
        <f t="shared" si="206"/>
        <v>55.33</v>
      </c>
      <c r="Q3301" s="10" t="s">
        <v>8315</v>
      </c>
      <c r="R3301" t="s">
        <v>8316</v>
      </c>
      <c r="S3301" s="14">
        <f t="shared" si="207"/>
        <v>42261.917395833334</v>
      </c>
      <c r="T3301">
        <f t="shared" si="208"/>
        <v>2015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5"/>
        <v>136</v>
      </c>
      <c r="P3302">
        <f t="shared" si="206"/>
        <v>46.42</v>
      </c>
      <c r="Q3302" s="10" t="s">
        <v>8315</v>
      </c>
      <c r="R3302" t="s">
        <v>8316</v>
      </c>
      <c r="S3302" s="14">
        <f t="shared" si="207"/>
        <v>42102.743773148148</v>
      </c>
      <c r="T3302">
        <f t="shared" si="208"/>
        <v>2015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5"/>
        <v>133</v>
      </c>
      <c r="P3303">
        <f t="shared" si="206"/>
        <v>57.2</v>
      </c>
      <c r="Q3303" s="10" t="s">
        <v>8315</v>
      </c>
      <c r="R3303" t="s">
        <v>8316</v>
      </c>
      <c r="S3303" s="14">
        <f t="shared" si="207"/>
        <v>42538.73583333334</v>
      </c>
      <c r="T3303">
        <f t="shared" si="208"/>
        <v>2016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5"/>
        <v>103</v>
      </c>
      <c r="P3304">
        <f t="shared" si="206"/>
        <v>173.7</v>
      </c>
      <c r="Q3304" s="10" t="s">
        <v>8315</v>
      </c>
      <c r="R3304" t="s">
        <v>8316</v>
      </c>
      <c r="S3304" s="14">
        <f t="shared" si="207"/>
        <v>42681.35157407407</v>
      </c>
      <c r="T3304">
        <f t="shared" si="208"/>
        <v>2016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5"/>
        <v>116</v>
      </c>
      <c r="P3305">
        <f t="shared" si="206"/>
        <v>59.6</v>
      </c>
      <c r="Q3305" s="10" t="s">
        <v>8315</v>
      </c>
      <c r="R3305" t="s">
        <v>8316</v>
      </c>
      <c r="S3305" s="14">
        <f t="shared" si="207"/>
        <v>42056.65143518518</v>
      </c>
      <c r="T3305">
        <f t="shared" si="208"/>
        <v>2015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5"/>
        <v>105</v>
      </c>
      <c r="P3306">
        <f t="shared" si="206"/>
        <v>89.59</v>
      </c>
      <c r="Q3306" s="10" t="s">
        <v>8315</v>
      </c>
      <c r="R3306" t="s">
        <v>8316</v>
      </c>
      <c r="S3306" s="14">
        <f t="shared" si="207"/>
        <v>42696.624444444446</v>
      </c>
      <c r="T3306">
        <f t="shared" si="208"/>
        <v>2016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5"/>
        <v>102</v>
      </c>
      <c r="P3307">
        <f t="shared" si="206"/>
        <v>204.05</v>
      </c>
      <c r="Q3307" s="10" t="s">
        <v>8315</v>
      </c>
      <c r="R3307" t="s">
        <v>8316</v>
      </c>
      <c r="S3307" s="14">
        <f t="shared" si="207"/>
        <v>42186.855879629627</v>
      </c>
      <c r="T3307">
        <f t="shared" si="208"/>
        <v>2015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5"/>
        <v>175</v>
      </c>
      <c r="P3308">
        <f t="shared" si="206"/>
        <v>48.7</v>
      </c>
      <c r="Q3308" s="10" t="s">
        <v>8315</v>
      </c>
      <c r="R3308" t="s">
        <v>8316</v>
      </c>
      <c r="S3308" s="14">
        <f t="shared" si="207"/>
        <v>42493.219236111108</v>
      </c>
      <c r="T3308">
        <f t="shared" si="208"/>
        <v>2016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5"/>
        <v>107</v>
      </c>
      <c r="P3309">
        <f t="shared" si="206"/>
        <v>53.34</v>
      </c>
      <c r="Q3309" s="10" t="s">
        <v>8315</v>
      </c>
      <c r="R3309" t="s">
        <v>8316</v>
      </c>
      <c r="S3309" s="14">
        <f t="shared" si="207"/>
        <v>42475.057164351849</v>
      </c>
      <c r="T3309">
        <f t="shared" si="208"/>
        <v>2016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5"/>
        <v>122</v>
      </c>
      <c r="P3310">
        <f t="shared" si="206"/>
        <v>75.09</v>
      </c>
      <c r="Q3310" s="10" t="s">
        <v>8315</v>
      </c>
      <c r="R3310" t="s">
        <v>8316</v>
      </c>
      <c r="S3310" s="14">
        <f t="shared" si="207"/>
        <v>42452.876909722225</v>
      </c>
      <c r="T3310">
        <f t="shared" si="208"/>
        <v>2016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5"/>
        <v>159</v>
      </c>
      <c r="P3311">
        <f t="shared" si="206"/>
        <v>18</v>
      </c>
      <c r="Q3311" s="10" t="s">
        <v>8315</v>
      </c>
      <c r="R3311" t="s">
        <v>8316</v>
      </c>
      <c r="S3311" s="14">
        <f t="shared" si="207"/>
        <v>42628.650208333333</v>
      </c>
      <c r="T3311">
        <f t="shared" si="208"/>
        <v>2016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5"/>
        <v>100</v>
      </c>
      <c r="P3312">
        <f t="shared" si="206"/>
        <v>209.84</v>
      </c>
      <c r="Q3312" s="10" t="s">
        <v>8315</v>
      </c>
      <c r="R3312" t="s">
        <v>8316</v>
      </c>
      <c r="S3312" s="14">
        <f t="shared" si="207"/>
        <v>42253.928530092591</v>
      </c>
      <c r="T3312">
        <f t="shared" si="208"/>
        <v>2015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5"/>
        <v>110</v>
      </c>
      <c r="P3313">
        <f t="shared" si="206"/>
        <v>61.02</v>
      </c>
      <c r="Q3313" s="10" t="s">
        <v>8315</v>
      </c>
      <c r="R3313" t="s">
        <v>8316</v>
      </c>
      <c r="S3313" s="14">
        <f t="shared" si="207"/>
        <v>42264.29178240741</v>
      </c>
      <c r="T3313">
        <f t="shared" si="208"/>
        <v>2015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5"/>
        <v>100</v>
      </c>
      <c r="P3314">
        <f t="shared" si="206"/>
        <v>61</v>
      </c>
      <c r="Q3314" s="10" t="s">
        <v>8315</v>
      </c>
      <c r="R3314" t="s">
        <v>8316</v>
      </c>
      <c r="S3314" s="14">
        <f t="shared" si="207"/>
        <v>42664.809560185182</v>
      </c>
      <c r="T3314">
        <f t="shared" si="208"/>
        <v>2016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5"/>
        <v>116</v>
      </c>
      <c r="P3315">
        <f t="shared" si="206"/>
        <v>80.03</v>
      </c>
      <c r="Q3315" s="10" t="s">
        <v>8315</v>
      </c>
      <c r="R3315" t="s">
        <v>8316</v>
      </c>
      <c r="S3315" s="14">
        <f t="shared" si="207"/>
        <v>42382.244409722218</v>
      </c>
      <c r="T3315">
        <f t="shared" si="208"/>
        <v>2016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5"/>
        <v>211</v>
      </c>
      <c r="P3316">
        <f t="shared" si="206"/>
        <v>29.07</v>
      </c>
      <c r="Q3316" s="10" t="s">
        <v>8315</v>
      </c>
      <c r="R3316" t="s">
        <v>8316</v>
      </c>
      <c r="S3316" s="14">
        <f t="shared" si="207"/>
        <v>42105.267488425925</v>
      </c>
      <c r="T3316">
        <f t="shared" si="208"/>
        <v>2015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5"/>
        <v>110</v>
      </c>
      <c r="P3317">
        <f t="shared" si="206"/>
        <v>49.44</v>
      </c>
      <c r="Q3317" s="10" t="s">
        <v>8315</v>
      </c>
      <c r="R3317" t="s">
        <v>8316</v>
      </c>
      <c r="S3317" s="14">
        <f t="shared" si="207"/>
        <v>42466.303715277783</v>
      </c>
      <c r="T3317">
        <f t="shared" si="208"/>
        <v>2016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5"/>
        <v>100</v>
      </c>
      <c r="P3318">
        <f t="shared" si="206"/>
        <v>93.98</v>
      </c>
      <c r="Q3318" s="10" t="s">
        <v>8315</v>
      </c>
      <c r="R3318" t="s">
        <v>8316</v>
      </c>
      <c r="S3318" s="14">
        <f t="shared" si="207"/>
        <v>41826.871238425927</v>
      </c>
      <c r="T3318">
        <f t="shared" si="208"/>
        <v>2014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5"/>
        <v>106</v>
      </c>
      <c r="P3319">
        <f t="shared" si="206"/>
        <v>61.94</v>
      </c>
      <c r="Q3319" s="10" t="s">
        <v>8315</v>
      </c>
      <c r="R3319" t="s">
        <v>8316</v>
      </c>
      <c r="S3319" s="14">
        <f t="shared" si="207"/>
        <v>42499.039629629624</v>
      </c>
      <c r="T3319">
        <f t="shared" si="208"/>
        <v>2016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5"/>
        <v>126</v>
      </c>
      <c r="P3320">
        <f t="shared" si="206"/>
        <v>78.5</v>
      </c>
      <c r="Q3320" s="10" t="s">
        <v>8315</v>
      </c>
      <c r="R3320" t="s">
        <v>8316</v>
      </c>
      <c r="S3320" s="14">
        <f t="shared" si="207"/>
        <v>42431.302002314813</v>
      </c>
      <c r="T3320">
        <f t="shared" si="208"/>
        <v>2016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5"/>
        <v>108</v>
      </c>
      <c r="P3321">
        <f t="shared" si="206"/>
        <v>33.75</v>
      </c>
      <c r="Q3321" s="10" t="s">
        <v>8315</v>
      </c>
      <c r="R3321" t="s">
        <v>8316</v>
      </c>
      <c r="S3321" s="14">
        <f t="shared" si="207"/>
        <v>41990.585486111115</v>
      </c>
      <c r="T3321">
        <f t="shared" si="208"/>
        <v>2014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5"/>
        <v>101</v>
      </c>
      <c r="P3322">
        <f t="shared" si="206"/>
        <v>66.45</v>
      </c>
      <c r="Q3322" s="10" t="s">
        <v>8315</v>
      </c>
      <c r="R3322" t="s">
        <v>8316</v>
      </c>
      <c r="S3322" s="14">
        <f t="shared" si="207"/>
        <v>42513.045798611114</v>
      </c>
      <c r="T3322">
        <f t="shared" si="208"/>
        <v>2016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5"/>
        <v>107</v>
      </c>
      <c r="P3323">
        <f t="shared" si="206"/>
        <v>35.799999999999997</v>
      </c>
      <c r="Q3323" s="10" t="s">
        <v>8315</v>
      </c>
      <c r="R3323" t="s">
        <v>8316</v>
      </c>
      <c r="S3323" s="14">
        <f t="shared" si="207"/>
        <v>41914.100289351853</v>
      </c>
      <c r="T3323">
        <f t="shared" si="208"/>
        <v>2014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5"/>
        <v>102</v>
      </c>
      <c r="P3324">
        <f t="shared" si="206"/>
        <v>145.65</v>
      </c>
      <c r="Q3324" s="10" t="s">
        <v>8315</v>
      </c>
      <c r="R3324" t="s">
        <v>8316</v>
      </c>
      <c r="S3324" s="14">
        <f t="shared" si="207"/>
        <v>42521.010370370372</v>
      </c>
      <c r="T3324">
        <f t="shared" si="208"/>
        <v>2016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5"/>
        <v>126</v>
      </c>
      <c r="P3325">
        <f t="shared" si="206"/>
        <v>25.69</v>
      </c>
      <c r="Q3325" s="10" t="s">
        <v>8315</v>
      </c>
      <c r="R3325" t="s">
        <v>8316</v>
      </c>
      <c r="S3325" s="14">
        <f t="shared" si="207"/>
        <v>42608.36583333333</v>
      </c>
      <c r="T3325">
        <f t="shared" si="208"/>
        <v>2016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5"/>
        <v>102</v>
      </c>
      <c r="P3326">
        <f t="shared" si="206"/>
        <v>152.5</v>
      </c>
      <c r="Q3326" s="10" t="s">
        <v>8315</v>
      </c>
      <c r="R3326" t="s">
        <v>8316</v>
      </c>
      <c r="S3326" s="14">
        <f t="shared" si="207"/>
        <v>42512.58321759259</v>
      </c>
      <c r="T3326">
        <f t="shared" si="208"/>
        <v>2016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5"/>
        <v>113</v>
      </c>
      <c r="P3327">
        <f t="shared" si="206"/>
        <v>30</v>
      </c>
      <c r="Q3327" s="10" t="s">
        <v>8315</v>
      </c>
      <c r="R3327" t="s">
        <v>8316</v>
      </c>
      <c r="S3327" s="14">
        <f t="shared" si="207"/>
        <v>42064.785613425927</v>
      </c>
      <c r="T3327">
        <f t="shared" si="208"/>
        <v>2015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ref="O3328:O3391" si="209">ROUND(E3328/D3328*100,0)</f>
        <v>101</v>
      </c>
      <c r="P3328">
        <f t="shared" si="206"/>
        <v>142.28</v>
      </c>
      <c r="Q3328" s="10" t="s">
        <v>8315</v>
      </c>
      <c r="R3328" t="s">
        <v>8316</v>
      </c>
      <c r="S3328" s="14">
        <f t="shared" si="207"/>
        <v>42041.714178240742</v>
      </c>
      <c r="T3328">
        <f t="shared" si="208"/>
        <v>2015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9"/>
        <v>101</v>
      </c>
      <c r="P3329">
        <f t="shared" si="206"/>
        <v>24.55</v>
      </c>
      <c r="Q3329" s="10" t="s">
        <v>8315</v>
      </c>
      <c r="R3329" t="s">
        <v>8316</v>
      </c>
      <c r="S3329" s="14">
        <f t="shared" si="207"/>
        <v>42468.374606481477</v>
      </c>
      <c r="T3329">
        <f t="shared" si="208"/>
        <v>2016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9"/>
        <v>146</v>
      </c>
      <c r="P3330">
        <f t="shared" si="206"/>
        <v>292.77999999999997</v>
      </c>
      <c r="Q3330" s="10" t="s">
        <v>8315</v>
      </c>
      <c r="R3330" t="s">
        <v>8316</v>
      </c>
      <c r="S3330" s="14">
        <f t="shared" si="207"/>
        <v>41822.57503472222</v>
      </c>
      <c r="T3330">
        <f t="shared" si="208"/>
        <v>2014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9"/>
        <v>117</v>
      </c>
      <c r="P3331">
        <f t="shared" ref="P3331:P3394" si="210">ROUND(E3331/L3331,2)</f>
        <v>44.92</v>
      </c>
      <c r="Q3331" s="10" t="s">
        <v>8315</v>
      </c>
      <c r="R3331" t="s">
        <v>8316</v>
      </c>
      <c r="S3331" s="14">
        <f t="shared" ref="S3331:S3394" si="211">(((J3331/60)/60)/24)+DATE(1970,1,1)</f>
        <v>41837.323009259257</v>
      </c>
      <c r="T3331">
        <f t="shared" ref="T3331:T3394" si="212">YEAR(S3331)</f>
        <v>2014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9"/>
        <v>106</v>
      </c>
      <c r="P3332">
        <f t="shared" si="210"/>
        <v>23.1</v>
      </c>
      <c r="Q3332" s="10" t="s">
        <v>8315</v>
      </c>
      <c r="R3332" t="s">
        <v>8316</v>
      </c>
      <c r="S3332" s="14">
        <f t="shared" si="211"/>
        <v>42065.887361111112</v>
      </c>
      <c r="T3332">
        <f t="shared" si="212"/>
        <v>2015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9"/>
        <v>105</v>
      </c>
      <c r="P3333">
        <f t="shared" si="210"/>
        <v>80.400000000000006</v>
      </c>
      <c r="Q3333" s="10" t="s">
        <v>8315</v>
      </c>
      <c r="R3333" t="s">
        <v>8316</v>
      </c>
      <c r="S3333" s="14">
        <f t="shared" si="211"/>
        <v>42248.697754629626</v>
      </c>
      <c r="T3333">
        <f t="shared" si="212"/>
        <v>2015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9"/>
        <v>100</v>
      </c>
      <c r="P3334">
        <f t="shared" si="210"/>
        <v>72.290000000000006</v>
      </c>
      <c r="Q3334" s="10" t="s">
        <v>8315</v>
      </c>
      <c r="R3334" t="s">
        <v>8316</v>
      </c>
      <c r="S3334" s="14">
        <f t="shared" si="211"/>
        <v>41809.860300925924</v>
      </c>
      <c r="T3334">
        <f t="shared" si="212"/>
        <v>2014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9"/>
        <v>105</v>
      </c>
      <c r="P3335">
        <f t="shared" si="210"/>
        <v>32.97</v>
      </c>
      <c r="Q3335" s="10" t="s">
        <v>8315</v>
      </c>
      <c r="R3335" t="s">
        <v>8316</v>
      </c>
      <c r="S3335" s="14">
        <f t="shared" si="211"/>
        <v>42148.676851851851</v>
      </c>
      <c r="T3335">
        <f t="shared" si="212"/>
        <v>2015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9"/>
        <v>139</v>
      </c>
      <c r="P3336">
        <f t="shared" si="210"/>
        <v>116.65</v>
      </c>
      <c r="Q3336" s="10" t="s">
        <v>8315</v>
      </c>
      <c r="R3336" t="s">
        <v>8316</v>
      </c>
      <c r="S3336" s="14">
        <f t="shared" si="211"/>
        <v>42185.521087962959</v>
      </c>
      <c r="T3336">
        <f t="shared" si="212"/>
        <v>2015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9"/>
        <v>100</v>
      </c>
      <c r="P3337">
        <f t="shared" si="210"/>
        <v>79.62</v>
      </c>
      <c r="Q3337" s="10" t="s">
        <v>8315</v>
      </c>
      <c r="R3337" t="s">
        <v>8316</v>
      </c>
      <c r="S3337" s="14">
        <f t="shared" si="211"/>
        <v>41827.674143518518</v>
      </c>
      <c r="T3337">
        <f t="shared" si="212"/>
        <v>2014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9"/>
        <v>100</v>
      </c>
      <c r="P3338">
        <f t="shared" si="210"/>
        <v>27.78</v>
      </c>
      <c r="Q3338" s="10" t="s">
        <v>8315</v>
      </c>
      <c r="R3338" t="s">
        <v>8316</v>
      </c>
      <c r="S3338" s="14">
        <f t="shared" si="211"/>
        <v>42437.398680555561</v>
      </c>
      <c r="T3338">
        <f t="shared" si="212"/>
        <v>2016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9"/>
        <v>110</v>
      </c>
      <c r="P3339">
        <f t="shared" si="210"/>
        <v>81.03</v>
      </c>
      <c r="Q3339" s="10" t="s">
        <v>8315</v>
      </c>
      <c r="R3339" t="s">
        <v>8316</v>
      </c>
      <c r="S3339" s="14">
        <f t="shared" si="211"/>
        <v>41901.282025462962</v>
      </c>
      <c r="T3339">
        <f t="shared" si="212"/>
        <v>2014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9"/>
        <v>102</v>
      </c>
      <c r="P3340">
        <f t="shared" si="210"/>
        <v>136.85</v>
      </c>
      <c r="Q3340" s="10" t="s">
        <v>8315</v>
      </c>
      <c r="R3340" t="s">
        <v>8316</v>
      </c>
      <c r="S3340" s="14">
        <f t="shared" si="211"/>
        <v>42769.574999999997</v>
      </c>
      <c r="T3340">
        <f t="shared" si="212"/>
        <v>2017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9"/>
        <v>104</v>
      </c>
      <c r="P3341">
        <f t="shared" si="210"/>
        <v>177.62</v>
      </c>
      <c r="Q3341" s="10" t="s">
        <v>8315</v>
      </c>
      <c r="R3341" t="s">
        <v>8316</v>
      </c>
      <c r="S3341" s="14">
        <f t="shared" si="211"/>
        <v>42549.665717592594</v>
      </c>
      <c r="T3341">
        <f t="shared" si="212"/>
        <v>2016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9"/>
        <v>138</v>
      </c>
      <c r="P3342">
        <f t="shared" si="210"/>
        <v>109.08</v>
      </c>
      <c r="Q3342" s="10" t="s">
        <v>8315</v>
      </c>
      <c r="R3342" t="s">
        <v>8316</v>
      </c>
      <c r="S3342" s="14">
        <f t="shared" si="211"/>
        <v>42685.974004629628</v>
      </c>
      <c r="T3342">
        <f t="shared" si="212"/>
        <v>2016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9"/>
        <v>100</v>
      </c>
      <c r="P3343">
        <f t="shared" si="210"/>
        <v>119.64</v>
      </c>
      <c r="Q3343" s="10" t="s">
        <v>8315</v>
      </c>
      <c r="R3343" t="s">
        <v>8316</v>
      </c>
      <c r="S3343" s="14">
        <f t="shared" si="211"/>
        <v>42510.798854166671</v>
      </c>
      <c r="T3343">
        <f t="shared" si="212"/>
        <v>2016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9"/>
        <v>102</v>
      </c>
      <c r="P3344">
        <f t="shared" si="210"/>
        <v>78.209999999999994</v>
      </c>
      <c r="Q3344" s="10" t="s">
        <v>8315</v>
      </c>
      <c r="R3344" t="s">
        <v>8316</v>
      </c>
      <c r="S3344" s="14">
        <f t="shared" si="211"/>
        <v>42062.296412037031</v>
      </c>
      <c r="T3344">
        <f t="shared" si="212"/>
        <v>2015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9"/>
        <v>171</v>
      </c>
      <c r="P3345">
        <f t="shared" si="210"/>
        <v>52.17</v>
      </c>
      <c r="Q3345" s="10" t="s">
        <v>8315</v>
      </c>
      <c r="R3345" t="s">
        <v>8316</v>
      </c>
      <c r="S3345" s="14">
        <f t="shared" si="211"/>
        <v>42452.916481481487</v>
      </c>
      <c r="T3345">
        <f t="shared" si="212"/>
        <v>2016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9"/>
        <v>101</v>
      </c>
      <c r="P3346">
        <f t="shared" si="210"/>
        <v>114.13</v>
      </c>
      <c r="Q3346" s="10" t="s">
        <v>8315</v>
      </c>
      <c r="R3346" t="s">
        <v>8316</v>
      </c>
      <c r="S3346" s="14">
        <f t="shared" si="211"/>
        <v>41851.200150462959</v>
      </c>
      <c r="T3346">
        <f t="shared" si="212"/>
        <v>2014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9"/>
        <v>130</v>
      </c>
      <c r="P3347">
        <f t="shared" si="210"/>
        <v>50</v>
      </c>
      <c r="Q3347" s="10" t="s">
        <v>8315</v>
      </c>
      <c r="R3347" t="s">
        <v>8316</v>
      </c>
      <c r="S3347" s="14">
        <f t="shared" si="211"/>
        <v>42053.106111111112</v>
      </c>
      <c r="T3347">
        <f t="shared" si="212"/>
        <v>2015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9"/>
        <v>110</v>
      </c>
      <c r="P3348">
        <f t="shared" si="210"/>
        <v>91.67</v>
      </c>
      <c r="Q3348" s="10" t="s">
        <v>8315</v>
      </c>
      <c r="R3348" t="s">
        <v>8316</v>
      </c>
      <c r="S3348" s="14">
        <f t="shared" si="211"/>
        <v>42054.024421296301</v>
      </c>
      <c r="T3348">
        <f t="shared" si="212"/>
        <v>2015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9"/>
        <v>119</v>
      </c>
      <c r="P3349">
        <f t="shared" si="210"/>
        <v>108.59</v>
      </c>
      <c r="Q3349" s="10" t="s">
        <v>8315</v>
      </c>
      <c r="R3349" t="s">
        <v>8316</v>
      </c>
      <c r="S3349" s="14">
        <f t="shared" si="211"/>
        <v>42484.551550925928</v>
      </c>
      <c r="T3349">
        <f t="shared" si="212"/>
        <v>2016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9"/>
        <v>100</v>
      </c>
      <c r="P3350">
        <f t="shared" si="210"/>
        <v>69.819999999999993</v>
      </c>
      <c r="Q3350" s="10" t="s">
        <v>8315</v>
      </c>
      <c r="R3350" t="s">
        <v>8316</v>
      </c>
      <c r="S3350" s="14">
        <f t="shared" si="211"/>
        <v>42466.558796296296</v>
      </c>
      <c r="T3350">
        <f t="shared" si="212"/>
        <v>2016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9"/>
        <v>153</v>
      </c>
      <c r="P3351">
        <f t="shared" si="210"/>
        <v>109.57</v>
      </c>
      <c r="Q3351" s="10" t="s">
        <v>8315</v>
      </c>
      <c r="R3351" t="s">
        <v>8316</v>
      </c>
      <c r="S3351" s="14">
        <f t="shared" si="211"/>
        <v>42513.110787037032</v>
      </c>
      <c r="T3351">
        <f t="shared" si="212"/>
        <v>2016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9"/>
        <v>104</v>
      </c>
      <c r="P3352">
        <f t="shared" si="210"/>
        <v>71.67</v>
      </c>
      <c r="Q3352" s="10" t="s">
        <v>8315</v>
      </c>
      <c r="R3352" t="s">
        <v>8316</v>
      </c>
      <c r="S3352" s="14">
        <f t="shared" si="211"/>
        <v>42302.701516203699</v>
      </c>
      <c r="T3352">
        <f t="shared" si="212"/>
        <v>2015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9"/>
        <v>101</v>
      </c>
      <c r="P3353">
        <f t="shared" si="210"/>
        <v>93.61</v>
      </c>
      <c r="Q3353" s="10" t="s">
        <v>8315</v>
      </c>
      <c r="R3353" t="s">
        <v>8316</v>
      </c>
      <c r="S3353" s="14">
        <f t="shared" si="211"/>
        <v>41806.395428240743</v>
      </c>
      <c r="T3353">
        <f t="shared" si="212"/>
        <v>2014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9"/>
        <v>108</v>
      </c>
      <c r="P3354">
        <f t="shared" si="210"/>
        <v>76.8</v>
      </c>
      <c r="Q3354" s="10" t="s">
        <v>8315</v>
      </c>
      <c r="R3354" t="s">
        <v>8316</v>
      </c>
      <c r="S3354" s="14">
        <f t="shared" si="211"/>
        <v>42495.992800925931</v>
      </c>
      <c r="T3354">
        <f t="shared" si="212"/>
        <v>2016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9"/>
        <v>315</v>
      </c>
      <c r="P3355">
        <f t="shared" si="210"/>
        <v>35.799999999999997</v>
      </c>
      <c r="Q3355" s="10" t="s">
        <v>8315</v>
      </c>
      <c r="R3355" t="s">
        <v>8316</v>
      </c>
      <c r="S3355" s="14">
        <f t="shared" si="211"/>
        <v>42479.432291666672</v>
      </c>
      <c r="T3355">
        <f t="shared" si="212"/>
        <v>2016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9"/>
        <v>102</v>
      </c>
      <c r="P3356">
        <f t="shared" si="210"/>
        <v>55.6</v>
      </c>
      <c r="Q3356" s="10" t="s">
        <v>8315</v>
      </c>
      <c r="R3356" t="s">
        <v>8316</v>
      </c>
      <c r="S3356" s="14">
        <f t="shared" si="211"/>
        <v>42270.7269212963</v>
      </c>
      <c r="T3356">
        <f t="shared" si="212"/>
        <v>2015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9"/>
        <v>126</v>
      </c>
      <c r="P3357">
        <f t="shared" si="210"/>
        <v>147.33000000000001</v>
      </c>
      <c r="Q3357" s="10" t="s">
        <v>8315</v>
      </c>
      <c r="R3357" t="s">
        <v>8316</v>
      </c>
      <c r="S3357" s="14">
        <f t="shared" si="211"/>
        <v>42489.619525462964</v>
      </c>
      <c r="T3357">
        <f t="shared" si="212"/>
        <v>2016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9"/>
        <v>101</v>
      </c>
      <c r="P3358">
        <f t="shared" si="210"/>
        <v>56.33</v>
      </c>
      <c r="Q3358" s="10" t="s">
        <v>8315</v>
      </c>
      <c r="R3358" t="s">
        <v>8316</v>
      </c>
      <c r="S3358" s="14">
        <f t="shared" si="211"/>
        <v>42536.815648148149</v>
      </c>
      <c r="T3358">
        <f t="shared" si="212"/>
        <v>2016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9"/>
        <v>101</v>
      </c>
      <c r="P3359">
        <f t="shared" si="210"/>
        <v>96.19</v>
      </c>
      <c r="Q3359" s="10" t="s">
        <v>8315</v>
      </c>
      <c r="R3359" t="s">
        <v>8316</v>
      </c>
      <c r="S3359" s="14">
        <f t="shared" si="211"/>
        <v>41822.417939814812</v>
      </c>
      <c r="T3359">
        <f t="shared" si="212"/>
        <v>2014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9"/>
        <v>103</v>
      </c>
      <c r="P3360">
        <f t="shared" si="210"/>
        <v>63.57</v>
      </c>
      <c r="Q3360" s="10" t="s">
        <v>8315</v>
      </c>
      <c r="R3360" t="s">
        <v>8316</v>
      </c>
      <c r="S3360" s="14">
        <f t="shared" si="211"/>
        <v>41932.311099537037</v>
      </c>
      <c r="T3360">
        <f t="shared" si="212"/>
        <v>2014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9"/>
        <v>106</v>
      </c>
      <c r="P3361">
        <f t="shared" si="210"/>
        <v>184.78</v>
      </c>
      <c r="Q3361" s="10" t="s">
        <v>8315</v>
      </c>
      <c r="R3361" t="s">
        <v>8316</v>
      </c>
      <c r="S3361" s="14">
        <f t="shared" si="211"/>
        <v>42746.057106481487</v>
      </c>
      <c r="T3361">
        <f t="shared" si="212"/>
        <v>2017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9"/>
        <v>101</v>
      </c>
      <c r="P3362">
        <f t="shared" si="210"/>
        <v>126.72</v>
      </c>
      <c r="Q3362" s="10" t="s">
        <v>8315</v>
      </c>
      <c r="R3362" t="s">
        <v>8316</v>
      </c>
      <c r="S3362" s="14">
        <f t="shared" si="211"/>
        <v>42697.082673611112</v>
      </c>
      <c r="T3362">
        <f t="shared" si="212"/>
        <v>2016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9"/>
        <v>113</v>
      </c>
      <c r="P3363">
        <f t="shared" si="210"/>
        <v>83.43</v>
      </c>
      <c r="Q3363" s="10" t="s">
        <v>8315</v>
      </c>
      <c r="R3363" t="s">
        <v>8316</v>
      </c>
      <c r="S3363" s="14">
        <f t="shared" si="211"/>
        <v>41866.025347222225</v>
      </c>
      <c r="T3363">
        <f t="shared" si="212"/>
        <v>2014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9"/>
        <v>218</v>
      </c>
      <c r="P3364">
        <f t="shared" si="210"/>
        <v>54.5</v>
      </c>
      <c r="Q3364" s="10" t="s">
        <v>8315</v>
      </c>
      <c r="R3364" t="s">
        <v>8316</v>
      </c>
      <c r="S3364" s="14">
        <f t="shared" si="211"/>
        <v>42056.091631944444</v>
      </c>
      <c r="T3364">
        <f t="shared" si="212"/>
        <v>2015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9"/>
        <v>101</v>
      </c>
      <c r="P3365">
        <f t="shared" si="210"/>
        <v>302.31</v>
      </c>
      <c r="Q3365" s="10" t="s">
        <v>8315</v>
      </c>
      <c r="R3365" t="s">
        <v>8316</v>
      </c>
      <c r="S3365" s="14">
        <f t="shared" si="211"/>
        <v>41851.771354166667</v>
      </c>
      <c r="T3365">
        <f t="shared" si="212"/>
        <v>2014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9"/>
        <v>106</v>
      </c>
      <c r="P3366">
        <f t="shared" si="210"/>
        <v>44.14</v>
      </c>
      <c r="Q3366" s="10" t="s">
        <v>8315</v>
      </c>
      <c r="R3366" t="s">
        <v>8316</v>
      </c>
      <c r="S3366" s="14">
        <f t="shared" si="211"/>
        <v>42422.977418981478</v>
      </c>
      <c r="T3366">
        <f t="shared" si="212"/>
        <v>2016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9"/>
        <v>104</v>
      </c>
      <c r="P3367">
        <f t="shared" si="210"/>
        <v>866.67</v>
      </c>
      <c r="Q3367" s="10" t="s">
        <v>8315</v>
      </c>
      <c r="R3367" t="s">
        <v>8316</v>
      </c>
      <c r="S3367" s="14">
        <f t="shared" si="211"/>
        <v>42321.101759259262</v>
      </c>
      <c r="T3367">
        <f t="shared" si="212"/>
        <v>2015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9"/>
        <v>221</v>
      </c>
      <c r="P3368">
        <f t="shared" si="210"/>
        <v>61.39</v>
      </c>
      <c r="Q3368" s="10" t="s">
        <v>8315</v>
      </c>
      <c r="R3368" t="s">
        <v>8316</v>
      </c>
      <c r="S3368" s="14">
        <f t="shared" si="211"/>
        <v>42107.067557870367</v>
      </c>
      <c r="T3368">
        <f t="shared" si="212"/>
        <v>2015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9"/>
        <v>119</v>
      </c>
      <c r="P3369">
        <f t="shared" si="210"/>
        <v>29.67</v>
      </c>
      <c r="Q3369" s="10" t="s">
        <v>8315</v>
      </c>
      <c r="R3369" t="s">
        <v>8316</v>
      </c>
      <c r="S3369" s="14">
        <f t="shared" si="211"/>
        <v>42192.933958333335</v>
      </c>
      <c r="T3369">
        <f t="shared" si="212"/>
        <v>2015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9"/>
        <v>105</v>
      </c>
      <c r="P3370">
        <f t="shared" si="210"/>
        <v>45.48</v>
      </c>
      <c r="Q3370" s="10" t="s">
        <v>8315</v>
      </c>
      <c r="R3370" t="s">
        <v>8316</v>
      </c>
      <c r="S3370" s="14">
        <f t="shared" si="211"/>
        <v>41969.199756944443</v>
      </c>
      <c r="T3370">
        <f t="shared" si="212"/>
        <v>2014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9"/>
        <v>104</v>
      </c>
      <c r="P3371">
        <f t="shared" si="210"/>
        <v>96.2</v>
      </c>
      <c r="Q3371" s="10" t="s">
        <v>8315</v>
      </c>
      <c r="R3371" t="s">
        <v>8316</v>
      </c>
      <c r="S3371" s="14">
        <f t="shared" si="211"/>
        <v>42690.041435185187</v>
      </c>
      <c r="T3371">
        <f t="shared" si="212"/>
        <v>2016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9"/>
        <v>118</v>
      </c>
      <c r="P3372">
        <f t="shared" si="210"/>
        <v>67.92</v>
      </c>
      <c r="Q3372" s="10" t="s">
        <v>8315</v>
      </c>
      <c r="R3372" t="s">
        <v>8316</v>
      </c>
      <c r="S3372" s="14">
        <f t="shared" si="211"/>
        <v>42690.334317129629</v>
      </c>
      <c r="T3372">
        <f t="shared" si="212"/>
        <v>2016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9"/>
        <v>139</v>
      </c>
      <c r="P3373">
        <f t="shared" si="210"/>
        <v>30.78</v>
      </c>
      <c r="Q3373" s="10" t="s">
        <v>8315</v>
      </c>
      <c r="R3373" t="s">
        <v>8316</v>
      </c>
      <c r="S3373" s="14">
        <f t="shared" si="211"/>
        <v>42312.874594907407</v>
      </c>
      <c r="T3373">
        <f t="shared" si="212"/>
        <v>2015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9"/>
        <v>104</v>
      </c>
      <c r="P3374">
        <f t="shared" si="210"/>
        <v>38.33</v>
      </c>
      <c r="Q3374" s="10" t="s">
        <v>8315</v>
      </c>
      <c r="R3374" t="s">
        <v>8316</v>
      </c>
      <c r="S3374" s="14">
        <f t="shared" si="211"/>
        <v>41855.548101851848</v>
      </c>
      <c r="T3374">
        <f t="shared" si="212"/>
        <v>2014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9"/>
        <v>100</v>
      </c>
      <c r="P3375">
        <f t="shared" si="210"/>
        <v>66.83</v>
      </c>
      <c r="Q3375" s="10" t="s">
        <v>8315</v>
      </c>
      <c r="R3375" t="s">
        <v>8316</v>
      </c>
      <c r="S3375" s="14">
        <f t="shared" si="211"/>
        <v>42179.854629629626</v>
      </c>
      <c r="T3375">
        <f t="shared" si="212"/>
        <v>2015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9"/>
        <v>107</v>
      </c>
      <c r="P3376">
        <f t="shared" si="210"/>
        <v>71.73</v>
      </c>
      <c r="Q3376" s="10" t="s">
        <v>8315</v>
      </c>
      <c r="R3376" t="s">
        <v>8316</v>
      </c>
      <c r="S3376" s="14">
        <f t="shared" si="211"/>
        <v>42275.731666666667</v>
      </c>
      <c r="T3376">
        <f t="shared" si="212"/>
        <v>2015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9"/>
        <v>100</v>
      </c>
      <c r="P3377">
        <f t="shared" si="210"/>
        <v>176.47</v>
      </c>
      <c r="Q3377" s="10" t="s">
        <v>8315</v>
      </c>
      <c r="R3377" t="s">
        <v>8316</v>
      </c>
      <c r="S3377" s="14">
        <f t="shared" si="211"/>
        <v>41765.610798611109</v>
      </c>
      <c r="T3377">
        <f t="shared" si="212"/>
        <v>2014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9"/>
        <v>100</v>
      </c>
      <c r="P3378">
        <f t="shared" si="210"/>
        <v>421.11</v>
      </c>
      <c r="Q3378" s="10" t="s">
        <v>8315</v>
      </c>
      <c r="R3378" t="s">
        <v>8316</v>
      </c>
      <c r="S3378" s="14">
        <f t="shared" si="211"/>
        <v>42059.701319444444</v>
      </c>
      <c r="T3378">
        <f t="shared" si="212"/>
        <v>2015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9"/>
        <v>101</v>
      </c>
      <c r="P3379">
        <f t="shared" si="210"/>
        <v>104.99</v>
      </c>
      <c r="Q3379" s="10" t="s">
        <v>8315</v>
      </c>
      <c r="R3379" t="s">
        <v>8316</v>
      </c>
      <c r="S3379" s="14">
        <f t="shared" si="211"/>
        <v>42053.732627314821</v>
      </c>
      <c r="T3379">
        <f t="shared" si="212"/>
        <v>2015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9"/>
        <v>108</v>
      </c>
      <c r="P3380">
        <f t="shared" si="210"/>
        <v>28.19</v>
      </c>
      <c r="Q3380" s="10" t="s">
        <v>8315</v>
      </c>
      <c r="R3380" t="s">
        <v>8316</v>
      </c>
      <c r="S3380" s="14">
        <f t="shared" si="211"/>
        <v>41858.355393518519</v>
      </c>
      <c r="T3380">
        <f t="shared" si="212"/>
        <v>2014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9"/>
        <v>104</v>
      </c>
      <c r="P3381">
        <f t="shared" si="210"/>
        <v>54.55</v>
      </c>
      <c r="Q3381" s="10" t="s">
        <v>8315</v>
      </c>
      <c r="R3381" t="s">
        <v>8316</v>
      </c>
      <c r="S3381" s="14">
        <f t="shared" si="211"/>
        <v>42225.513888888891</v>
      </c>
      <c r="T3381">
        <f t="shared" si="212"/>
        <v>2015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9"/>
        <v>104</v>
      </c>
      <c r="P3382">
        <f t="shared" si="210"/>
        <v>111.89</v>
      </c>
      <c r="Q3382" s="10" t="s">
        <v>8315</v>
      </c>
      <c r="R3382" t="s">
        <v>8316</v>
      </c>
      <c r="S3382" s="14">
        <f t="shared" si="211"/>
        <v>41937.95344907407</v>
      </c>
      <c r="T3382">
        <f t="shared" si="212"/>
        <v>2014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9"/>
        <v>102</v>
      </c>
      <c r="P3383">
        <f t="shared" si="210"/>
        <v>85.21</v>
      </c>
      <c r="Q3383" s="10" t="s">
        <v>8315</v>
      </c>
      <c r="R3383" t="s">
        <v>8316</v>
      </c>
      <c r="S3383" s="14">
        <f t="shared" si="211"/>
        <v>42044.184988425928</v>
      </c>
      <c r="T3383">
        <f t="shared" si="212"/>
        <v>2015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9"/>
        <v>101</v>
      </c>
      <c r="P3384">
        <f t="shared" si="210"/>
        <v>76.650000000000006</v>
      </c>
      <c r="Q3384" s="10" t="s">
        <v>8315</v>
      </c>
      <c r="R3384" t="s">
        <v>8316</v>
      </c>
      <c r="S3384" s="14">
        <f t="shared" si="211"/>
        <v>42559.431203703702</v>
      </c>
      <c r="T3384">
        <f t="shared" si="212"/>
        <v>2016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9"/>
        <v>112</v>
      </c>
      <c r="P3385">
        <f t="shared" si="210"/>
        <v>65.17</v>
      </c>
      <c r="Q3385" s="10" t="s">
        <v>8315</v>
      </c>
      <c r="R3385" t="s">
        <v>8316</v>
      </c>
      <c r="S3385" s="14">
        <f t="shared" si="211"/>
        <v>42524.782638888893</v>
      </c>
      <c r="T3385">
        <f t="shared" si="212"/>
        <v>2016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9"/>
        <v>100</v>
      </c>
      <c r="P3386">
        <f t="shared" si="210"/>
        <v>93.76</v>
      </c>
      <c r="Q3386" s="10" t="s">
        <v>8315</v>
      </c>
      <c r="R3386" t="s">
        <v>8316</v>
      </c>
      <c r="S3386" s="14">
        <f t="shared" si="211"/>
        <v>42292.087592592594</v>
      </c>
      <c r="T3386">
        <f t="shared" si="212"/>
        <v>2015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9"/>
        <v>100</v>
      </c>
      <c r="P3387">
        <f t="shared" si="210"/>
        <v>133.33000000000001</v>
      </c>
      <c r="Q3387" s="10" t="s">
        <v>8315</v>
      </c>
      <c r="R3387" t="s">
        <v>8316</v>
      </c>
      <c r="S3387" s="14">
        <f t="shared" si="211"/>
        <v>41953.8675</v>
      </c>
      <c r="T3387">
        <f t="shared" si="212"/>
        <v>2014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9"/>
        <v>105</v>
      </c>
      <c r="P3388">
        <f t="shared" si="210"/>
        <v>51.22</v>
      </c>
      <c r="Q3388" s="10" t="s">
        <v>8315</v>
      </c>
      <c r="R3388" t="s">
        <v>8316</v>
      </c>
      <c r="S3388" s="14">
        <f t="shared" si="211"/>
        <v>41946.644745370373</v>
      </c>
      <c r="T3388">
        <f t="shared" si="212"/>
        <v>2014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9"/>
        <v>117</v>
      </c>
      <c r="P3389">
        <f t="shared" si="210"/>
        <v>100.17</v>
      </c>
      <c r="Q3389" s="10" t="s">
        <v>8315</v>
      </c>
      <c r="R3389" t="s">
        <v>8316</v>
      </c>
      <c r="S3389" s="14">
        <f t="shared" si="211"/>
        <v>41947.762592592589</v>
      </c>
      <c r="T3389">
        <f t="shared" si="212"/>
        <v>2014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9"/>
        <v>104</v>
      </c>
      <c r="P3390">
        <f t="shared" si="210"/>
        <v>34.6</v>
      </c>
      <c r="Q3390" s="10" t="s">
        <v>8315</v>
      </c>
      <c r="R3390" t="s">
        <v>8316</v>
      </c>
      <c r="S3390" s="14">
        <f t="shared" si="211"/>
        <v>42143.461122685185</v>
      </c>
      <c r="T3390">
        <f t="shared" si="212"/>
        <v>2015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9"/>
        <v>115</v>
      </c>
      <c r="P3391">
        <f t="shared" si="210"/>
        <v>184.68</v>
      </c>
      <c r="Q3391" s="10" t="s">
        <v>8315</v>
      </c>
      <c r="R3391" t="s">
        <v>8316</v>
      </c>
      <c r="S3391" s="14">
        <f t="shared" si="211"/>
        <v>42494.563449074078</v>
      </c>
      <c r="T3391">
        <f t="shared" si="212"/>
        <v>2016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ref="O3392:O3455" si="213">ROUND(E3392/D3392*100,0)</f>
        <v>102</v>
      </c>
      <c r="P3392">
        <f t="shared" si="210"/>
        <v>69.819999999999993</v>
      </c>
      <c r="Q3392" s="10" t="s">
        <v>8315</v>
      </c>
      <c r="R3392" t="s">
        <v>8316</v>
      </c>
      <c r="S3392" s="14">
        <f t="shared" si="211"/>
        <v>41815.774826388886</v>
      </c>
      <c r="T3392">
        <f t="shared" si="212"/>
        <v>2014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13"/>
        <v>223</v>
      </c>
      <c r="P3393">
        <f t="shared" si="210"/>
        <v>61.94</v>
      </c>
      <c r="Q3393" s="10" t="s">
        <v>8315</v>
      </c>
      <c r="R3393" t="s">
        <v>8316</v>
      </c>
      <c r="S3393" s="14">
        <f t="shared" si="211"/>
        <v>41830.545694444445</v>
      </c>
      <c r="T3393">
        <f t="shared" si="212"/>
        <v>2014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13"/>
        <v>100</v>
      </c>
      <c r="P3394">
        <f t="shared" si="210"/>
        <v>41.67</v>
      </c>
      <c r="Q3394" s="10" t="s">
        <v>8315</v>
      </c>
      <c r="R3394" t="s">
        <v>8316</v>
      </c>
      <c r="S3394" s="14">
        <f t="shared" si="211"/>
        <v>42446.845543981486</v>
      </c>
      <c r="T3394">
        <f t="shared" si="212"/>
        <v>2016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3"/>
        <v>106</v>
      </c>
      <c r="P3395">
        <f t="shared" ref="P3395:P3458" si="214">ROUND(E3395/L3395,2)</f>
        <v>36.07</v>
      </c>
      <c r="Q3395" s="10" t="s">
        <v>8315</v>
      </c>
      <c r="R3395" t="s">
        <v>8316</v>
      </c>
      <c r="S3395" s="14">
        <f t="shared" ref="S3395:S3458" si="215">(((J3395/60)/60)/24)+DATE(1970,1,1)</f>
        <v>41923.921643518523</v>
      </c>
      <c r="T3395">
        <f t="shared" ref="T3395:T3458" si="216">YEAR(S3395)</f>
        <v>2014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3"/>
        <v>142</v>
      </c>
      <c r="P3396">
        <f t="shared" si="214"/>
        <v>29</v>
      </c>
      <c r="Q3396" s="10" t="s">
        <v>8315</v>
      </c>
      <c r="R3396" t="s">
        <v>8316</v>
      </c>
      <c r="S3396" s="14">
        <f t="shared" si="215"/>
        <v>41817.59542824074</v>
      </c>
      <c r="T3396">
        <f t="shared" si="216"/>
        <v>2014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3"/>
        <v>184</v>
      </c>
      <c r="P3397">
        <f t="shared" si="214"/>
        <v>24.21</v>
      </c>
      <c r="Q3397" s="10" t="s">
        <v>8315</v>
      </c>
      <c r="R3397" t="s">
        <v>8316</v>
      </c>
      <c r="S3397" s="14">
        <f t="shared" si="215"/>
        <v>42140.712314814817</v>
      </c>
      <c r="T3397">
        <f t="shared" si="216"/>
        <v>2015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3"/>
        <v>104</v>
      </c>
      <c r="P3398">
        <f t="shared" si="214"/>
        <v>55.89</v>
      </c>
      <c r="Q3398" s="10" t="s">
        <v>8315</v>
      </c>
      <c r="R3398" t="s">
        <v>8316</v>
      </c>
      <c r="S3398" s="14">
        <f t="shared" si="215"/>
        <v>41764.44663194444</v>
      </c>
      <c r="T3398">
        <f t="shared" si="216"/>
        <v>2014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3"/>
        <v>112</v>
      </c>
      <c r="P3399">
        <f t="shared" si="214"/>
        <v>11.67</v>
      </c>
      <c r="Q3399" s="10" t="s">
        <v>8315</v>
      </c>
      <c r="R3399" t="s">
        <v>8316</v>
      </c>
      <c r="S3399" s="14">
        <f t="shared" si="215"/>
        <v>42378.478344907402</v>
      </c>
      <c r="T3399">
        <f t="shared" si="216"/>
        <v>2016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3"/>
        <v>111</v>
      </c>
      <c r="P3400">
        <f t="shared" si="214"/>
        <v>68.349999999999994</v>
      </c>
      <c r="Q3400" s="10" t="s">
        <v>8315</v>
      </c>
      <c r="R3400" t="s">
        <v>8316</v>
      </c>
      <c r="S3400" s="14">
        <f t="shared" si="215"/>
        <v>41941.75203703704</v>
      </c>
      <c r="T3400">
        <f t="shared" si="216"/>
        <v>2014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3"/>
        <v>104</v>
      </c>
      <c r="P3401">
        <f t="shared" si="214"/>
        <v>27.07</v>
      </c>
      <c r="Q3401" s="10" t="s">
        <v>8315</v>
      </c>
      <c r="R3401" t="s">
        <v>8316</v>
      </c>
      <c r="S3401" s="14">
        <f t="shared" si="215"/>
        <v>42026.920428240745</v>
      </c>
      <c r="T3401">
        <f t="shared" si="216"/>
        <v>2015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3"/>
        <v>100</v>
      </c>
      <c r="P3402">
        <f t="shared" si="214"/>
        <v>118.13</v>
      </c>
      <c r="Q3402" s="10" t="s">
        <v>8315</v>
      </c>
      <c r="R3402" t="s">
        <v>8316</v>
      </c>
      <c r="S3402" s="14">
        <f t="shared" si="215"/>
        <v>41834.953865740739</v>
      </c>
      <c r="T3402">
        <f t="shared" si="216"/>
        <v>2014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3"/>
        <v>102</v>
      </c>
      <c r="P3403">
        <f t="shared" si="214"/>
        <v>44.76</v>
      </c>
      <c r="Q3403" s="10" t="s">
        <v>8315</v>
      </c>
      <c r="R3403" t="s">
        <v>8316</v>
      </c>
      <c r="S3403" s="14">
        <f t="shared" si="215"/>
        <v>42193.723912037036</v>
      </c>
      <c r="T3403">
        <f t="shared" si="216"/>
        <v>2015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3"/>
        <v>110</v>
      </c>
      <c r="P3404">
        <f t="shared" si="214"/>
        <v>99.79</v>
      </c>
      <c r="Q3404" s="10" t="s">
        <v>8315</v>
      </c>
      <c r="R3404" t="s">
        <v>8316</v>
      </c>
      <c r="S3404" s="14">
        <f t="shared" si="215"/>
        <v>42290.61855324074</v>
      </c>
      <c r="T3404">
        <f t="shared" si="216"/>
        <v>2015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3"/>
        <v>100</v>
      </c>
      <c r="P3405">
        <f t="shared" si="214"/>
        <v>117.65</v>
      </c>
      <c r="Q3405" s="10" t="s">
        <v>8315</v>
      </c>
      <c r="R3405" t="s">
        <v>8316</v>
      </c>
      <c r="S3405" s="14">
        <f t="shared" si="215"/>
        <v>42150.462083333332</v>
      </c>
      <c r="T3405">
        <f t="shared" si="216"/>
        <v>2015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3"/>
        <v>122</v>
      </c>
      <c r="P3406">
        <f t="shared" si="214"/>
        <v>203.33</v>
      </c>
      <c r="Q3406" s="10" t="s">
        <v>8315</v>
      </c>
      <c r="R3406" t="s">
        <v>8316</v>
      </c>
      <c r="S3406" s="14">
        <f t="shared" si="215"/>
        <v>42152.503495370373</v>
      </c>
      <c r="T3406">
        <f t="shared" si="216"/>
        <v>2015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3"/>
        <v>138</v>
      </c>
      <c r="P3407">
        <f t="shared" si="214"/>
        <v>28.32</v>
      </c>
      <c r="Q3407" s="10" t="s">
        <v>8315</v>
      </c>
      <c r="R3407" t="s">
        <v>8316</v>
      </c>
      <c r="S3407" s="14">
        <f t="shared" si="215"/>
        <v>42410.017199074078</v>
      </c>
      <c r="T3407">
        <f t="shared" si="216"/>
        <v>2016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3"/>
        <v>100</v>
      </c>
      <c r="P3408">
        <f t="shared" si="214"/>
        <v>110.23</v>
      </c>
      <c r="Q3408" s="10" t="s">
        <v>8315</v>
      </c>
      <c r="R3408" t="s">
        <v>8316</v>
      </c>
      <c r="S3408" s="14">
        <f t="shared" si="215"/>
        <v>41791.492777777778</v>
      </c>
      <c r="T3408">
        <f t="shared" si="216"/>
        <v>2014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3"/>
        <v>107</v>
      </c>
      <c r="P3409">
        <f t="shared" si="214"/>
        <v>31.97</v>
      </c>
      <c r="Q3409" s="10" t="s">
        <v>8315</v>
      </c>
      <c r="R3409" t="s">
        <v>8316</v>
      </c>
      <c r="S3409" s="14">
        <f t="shared" si="215"/>
        <v>41796.422326388885</v>
      </c>
      <c r="T3409">
        <f t="shared" si="216"/>
        <v>2014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3"/>
        <v>211</v>
      </c>
      <c r="P3410">
        <f t="shared" si="214"/>
        <v>58.61</v>
      </c>
      <c r="Q3410" s="10" t="s">
        <v>8315</v>
      </c>
      <c r="R3410" t="s">
        <v>8316</v>
      </c>
      <c r="S3410" s="14">
        <f t="shared" si="215"/>
        <v>41808.991944444446</v>
      </c>
      <c r="T3410">
        <f t="shared" si="216"/>
        <v>2014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3"/>
        <v>124</v>
      </c>
      <c r="P3411">
        <f t="shared" si="214"/>
        <v>29.43</v>
      </c>
      <c r="Q3411" s="10" t="s">
        <v>8315</v>
      </c>
      <c r="R3411" t="s">
        <v>8316</v>
      </c>
      <c r="S3411" s="14">
        <f t="shared" si="215"/>
        <v>42544.814328703709</v>
      </c>
      <c r="T3411">
        <f t="shared" si="216"/>
        <v>2016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3"/>
        <v>109</v>
      </c>
      <c r="P3412">
        <f t="shared" si="214"/>
        <v>81.38</v>
      </c>
      <c r="Q3412" s="10" t="s">
        <v>8315</v>
      </c>
      <c r="R3412" t="s">
        <v>8316</v>
      </c>
      <c r="S3412" s="14">
        <f t="shared" si="215"/>
        <v>42500.041550925926</v>
      </c>
      <c r="T3412">
        <f t="shared" si="216"/>
        <v>2016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3"/>
        <v>104</v>
      </c>
      <c r="P3413">
        <f t="shared" si="214"/>
        <v>199.17</v>
      </c>
      <c r="Q3413" s="10" t="s">
        <v>8315</v>
      </c>
      <c r="R3413" t="s">
        <v>8316</v>
      </c>
      <c r="S3413" s="14">
        <f t="shared" si="215"/>
        <v>42265.022824074069</v>
      </c>
      <c r="T3413">
        <f t="shared" si="216"/>
        <v>2015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3"/>
        <v>100</v>
      </c>
      <c r="P3414">
        <f t="shared" si="214"/>
        <v>115.38</v>
      </c>
      <c r="Q3414" s="10" t="s">
        <v>8315</v>
      </c>
      <c r="R3414" t="s">
        <v>8316</v>
      </c>
      <c r="S3414" s="14">
        <f t="shared" si="215"/>
        <v>41879.959050925929</v>
      </c>
      <c r="T3414">
        <f t="shared" si="216"/>
        <v>2014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3"/>
        <v>130</v>
      </c>
      <c r="P3415">
        <f t="shared" si="214"/>
        <v>46.43</v>
      </c>
      <c r="Q3415" s="10" t="s">
        <v>8315</v>
      </c>
      <c r="R3415" t="s">
        <v>8316</v>
      </c>
      <c r="S3415" s="14">
        <f t="shared" si="215"/>
        <v>42053.733078703706</v>
      </c>
      <c r="T3415">
        <f t="shared" si="216"/>
        <v>2015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3"/>
        <v>104</v>
      </c>
      <c r="P3416">
        <f t="shared" si="214"/>
        <v>70.569999999999993</v>
      </c>
      <c r="Q3416" s="10" t="s">
        <v>8315</v>
      </c>
      <c r="R3416" t="s">
        <v>8316</v>
      </c>
      <c r="S3416" s="14">
        <f t="shared" si="215"/>
        <v>42675.832465277781</v>
      </c>
      <c r="T3416">
        <f t="shared" si="216"/>
        <v>2016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3"/>
        <v>100</v>
      </c>
      <c r="P3417">
        <f t="shared" si="214"/>
        <v>22.22</v>
      </c>
      <c r="Q3417" s="10" t="s">
        <v>8315</v>
      </c>
      <c r="R3417" t="s">
        <v>8316</v>
      </c>
      <c r="S3417" s="14">
        <f t="shared" si="215"/>
        <v>42467.144166666665</v>
      </c>
      <c r="T3417">
        <f t="shared" si="216"/>
        <v>2016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3"/>
        <v>120</v>
      </c>
      <c r="P3418">
        <f t="shared" si="214"/>
        <v>159.47</v>
      </c>
      <c r="Q3418" s="10" t="s">
        <v>8315</v>
      </c>
      <c r="R3418" t="s">
        <v>8316</v>
      </c>
      <c r="S3418" s="14">
        <f t="shared" si="215"/>
        <v>42089.412557870368</v>
      </c>
      <c r="T3418">
        <f t="shared" si="216"/>
        <v>2015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3"/>
        <v>100</v>
      </c>
      <c r="P3419">
        <f t="shared" si="214"/>
        <v>37.78</v>
      </c>
      <c r="Q3419" s="10" t="s">
        <v>8315</v>
      </c>
      <c r="R3419" t="s">
        <v>8316</v>
      </c>
      <c r="S3419" s="14">
        <f t="shared" si="215"/>
        <v>41894.91375</v>
      </c>
      <c r="T3419">
        <f t="shared" si="216"/>
        <v>2014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3"/>
        <v>101</v>
      </c>
      <c r="P3420">
        <f t="shared" si="214"/>
        <v>72.05</v>
      </c>
      <c r="Q3420" s="10" t="s">
        <v>8315</v>
      </c>
      <c r="R3420" t="s">
        <v>8316</v>
      </c>
      <c r="S3420" s="14">
        <f t="shared" si="215"/>
        <v>41752.83457175926</v>
      </c>
      <c r="T3420">
        <f t="shared" si="216"/>
        <v>2014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3"/>
        <v>107</v>
      </c>
      <c r="P3421">
        <f t="shared" si="214"/>
        <v>63.7</v>
      </c>
      <c r="Q3421" s="10" t="s">
        <v>8315</v>
      </c>
      <c r="R3421" t="s">
        <v>8316</v>
      </c>
      <c r="S3421" s="14">
        <f t="shared" si="215"/>
        <v>42448.821585648147</v>
      </c>
      <c r="T3421">
        <f t="shared" si="216"/>
        <v>2016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3"/>
        <v>138</v>
      </c>
      <c r="P3422">
        <f t="shared" si="214"/>
        <v>28.41</v>
      </c>
      <c r="Q3422" s="10" t="s">
        <v>8315</v>
      </c>
      <c r="R3422" t="s">
        <v>8316</v>
      </c>
      <c r="S3422" s="14">
        <f t="shared" si="215"/>
        <v>42405.090300925927</v>
      </c>
      <c r="T3422">
        <f t="shared" si="216"/>
        <v>2016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3"/>
        <v>101</v>
      </c>
      <c r="P3423">
        <f t="shared" si="214"/>
        <v>103.21</v>
      </c>
      <c r="Q3423" s="10" t="s">
        <v>8315</v>
      </c>
      <c r="R3423" t="s">
        <v>8316</v>
      </c>
      <c r="S3423" s="14">
        <f t="shared" si="215"/>
        <v>42037.791238425925</v>
      </c>
      <c r="T3423">
        <f t="shared" si="216"/>
        <v>2015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3"/>
        <v>109</v>
      </c>
      <c r="P3424">
        <f t="shared" si="214"/>
        <v>71.150000000000006</v>
      </c>
      <c r="Q3424" s="10" t="s">
        <v>8315</v>
      </c>
      <c r="R3424" t="s">
        <v>8316</v>
      </c>
      <c r="S3424" s="14">
        <f t="shared" si="215"/>
        <v>42323.562222222223</v>
      </c>
      <c r="T3424">
        <f t="shared" si="216"/>
        <v>2015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3"/>
        <v>140</v>
      </c>
      <c r="P3425">
        <f t="shared" si="214"/>
        <v>35</v>
      </c>
      <c r="Q3425" s="10" t="s">
        <v>8315</v>
      </c>
      <c r="R3425" t="s">
        <v>8316</v>
      </c>
      <c r="S3425" s="14">
        <f t="shared" si="215"/>
        <v>42088.911354166667</v>
      </c>
      <c r="T3425">
        <f t="shared" si="216"/>
        <v>2015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3"/>
        <v>104</v>
      </c>
      <c r="P3426">
        <f t="shared" si="214"/>
        <v>81.78</v>
      </c>
      <c r="Q3426" s="10" t="s">
        <v>8315</v>
      </c>
      <c r="R3426" t="s">
        <v>8316</v>
      </c>
      <c r="S3426" s="14">
        <f t="shared" si="215"/>
        <v>42018.676898148144</v>
      </c>
      <c r="T3426">
        <f t="shared" si="216"/>
        <v>2015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3"/>
        <v>103</v>
      </c>
      <c r="P3427">
        <f t="shared" si="214"/>
        <v>297.02999999999997</v>
      </c>
      <c r="Q3427" s="10" t="s">
        <v>8315</v>
      </c>
      <c r="R3427" t="s">
        <v>8316</v>
      </c>
      <c r="S3427" s="14">
        <f t="shared" si="215"/>
        <v>41884.617314814815</v>
      </c>
      <c r="T3427">
        <f t="shared" si="216"/>
        <v>2014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3"/>
        <v>108</v>
      </c>
      <c r="P3428">
        <f t="shared" si="214"/>
        <v>46.61</v>
      </c>
      <c r="Q3428" s="10" t="s">
        <v>8315</v>
      </c>
      <c r="R3428" t="s">
        <v>8316</v>
      </c>
      <c r="S3428" s="14">
        <f t="shared" si="215"/>
        <v>41884.056747685187</v>
      </c>
      <c r="T3428">
        <f t="shared" si="216"/>
        <v>2014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3"/>
        <v>100</v>
      </c>
      <c r="P3429">
        <f t="shared" si="214"/>
        <v>51.72</v>
      </c>
      <c r="Q3429" s="10" t="s">
        <v>8315</v>
      </c>
      <c r="R3429" t="s">
        <v>8316</v>
      </c>
      <c r="S3429" s="14">
        <f t="shared" si="215"/>
        <v>41792.645277777774</v>
      </c>
      <c r="T3429">
        <f t="shared" si="216"/>
        <v>2014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3"/>
        <v>103</v>
      </c>
      <c r="P3430">
        <f t="shared" si="214"/>
        <v>40.29</v>
      </c>
      <c r="Q3430" s="10" t="s">
        <v>8315</v>
      </c>
      <c r="R3430" t="s">
        <v>8316</v>
      </c>
      <c r="S3430" s="14">
        <f t="shared" si="215"/>
        <v>42038.720451388886</v>
      </c>
      <c r="T3430">
        <f t="shared" si="216"/>
        <v>2015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3"/>
        <v>130</v>
      </c>
      <c r="P3431">
        <f t="shared" si="214"/>
        <v>16.25</v>
      </c>
      <c r="Q3431" s="10" t="s">
        <v>8315</v>
      </c>
      <c r="R3431" t="s">
        <v>8316</v>
      </c>
      <c r="S3431" s="14">
        <f t="shared" si="215"/>
        <v>42662.021539351852</v>
      </c>
      <c r="T3431">
        <f t="shared" si="216"/>
        <v>2016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3"/>
        <v>109</v>
      </c>
      <c r="P3432">
        <f t="shared" si="214"/>
        <v>30.15</v>
      </c>
      <c r="Q3432" s="10" t="s">
        <v>8315</v>
      </c>
      <c r="R3432" t="s">
        <v>8316</v>
      </c>
      <c r="S3432" s="14">
        <f t="shared" si="215"/>
        <v>41820.945613425924</v>
      </c>
      <c r="T3432">
        <f t="shared" si="216"/>
        <v>2014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3"/>
        <v>100</v>
      </c>
      <c r="P3433">
        <f t="shared" si="214"/>
        <v>95.24</v>
      </c>
      <c r="Q3433" s="10" t="s">
        <v>8315</v>
      </c>
      <c r="R3433" t="s">
        <v>8316</v>
      </c>
      <c r="S3433" s="14">
        <f t="shared" si="215"/>
        <v>41839.730937500004</v>
      </c>
      <c r="T3433">
        <f t="shared" si="216"/>
        <v>2014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3"/>
        <v>110</v>
      </c>
      <c r="P3434">
        <f t="shared" si="214"/>
        <v>52.21</v>
      </c>
      <c r="Q3434" s="10" t="s">
        <v>8315</v>
      </c>
      <c r="R3434" t="s">
        <v>8316</v>
      </c>
      <c r="S3434" s="14">
        <f t="shared" si="215"/>
        <v>42380.581180555557</v>
      </c>
      <c r="T3434">
        <f t="shared" si="216"/>
        <v>2016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3"/>
        <v>100</v>
      </c>
      <c r="P3435">
        <f t="shared" si="214"/>
        <v>134.15</v>
      </c>
      <c r="Q3435" s="10" t="s">
        <v>8315</v>
      </c>
      <c r="R3435" t="s">
        <v>8316</v>
      </c>
      <c r="S3435" s="14">
        <f t="shared" si="215"/>
        <v>41776.063136574077</v>
      </c>
      <c r="T3435">
        <f t="shared" si="216"/>
        <v>2014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3"/>
        <v>106</v>
      </c>
      <c r="P3436">
        <f t="shared" si="214"/>
        <v>62.83</v>
      </c>
      <c r="Q3436" s="10" t="s">
        <v>8315</v>
      </c>
      <c r="R3436" t="s">
        <v>8316</v>
      </c>
      <c r="S3436" s="14">
        <f t="shared" si="215"/>
        <v>41800.380428240744</v>
      </c>
      <c r="T3436">
        <f t="shared" si="216"/>
        <v>2014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3"/>
        <v>112</v>
      </c>
      <c r="P3437">
        <f t="shared" si="214"/>
        <v>58.95</v>
      </c>
      <c r="Q3437" s="10" t="s">
        <v>8315</v>
      </c>
      <c r="R3437" t="s">
        <v>8316</v>
      </c>
      <c r="S3437" s="14">
        <f t="shared" si="215"/>
        <v>42572.61681712963</v>
      </c>
      <c r="T3437">
        <f t="shared" si="216"/>
        <v>2016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3"/>
        <v>106</v>
      </c>
      <c r="P3438">
        <f t="shared" si="214"/>
        <v>143.11000000000001</v>
      </c>
      <c r="Q3438" s="10" t="s">
        <v>8315</v>
      </c>
      <c r="R3438" t="s">
        <v>8316</v>
      </c>
      <c r="S3438" s="14">
        <f t="shared" si="215"/>
        <v>41851.541585648149</v>
      </c>
      <c r="T3438">
        <f t="shared" si="216"/>
        <v>2014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3"/>
        <v>101</v>
      </c>
      <c r="P3439">
        <f t="shared" si="214"/>
        <v>84.17</v>
      </c>
      <c r="Q3439" s="10" t="s">
        <v>8315</v>
      </c>
      <c r="R3439" t="s">
        <v>8316</v>
      </c>
      <c r="S3439" s="14">
        <f t="shared" si="215"/>
        <v>42205.710879629631</v>
      </c>
      <c r="T3439">
        <f t="shared" si="216"/>
        <v>2015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3"/>
        <v>104</v>
      </c>
      <c r="P3440">
        <f t="shared" si="214"/>
        <v>186.07</v>
      </c>
      <c r="Q3440" s="10" t="s">
        <v>8315</v>
      </c>
      <c r="R3440" t="s">
        <v>8316</v>
      </c>
      <c r="S3440" s="14">
        <f t="shared" si="215"/>
        <v>42100.927858796291</v>
      </c>
      <c r="T3440">
        <f t="shared" si="216"/>
        <v>2015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3"/>
        <v>135</v>
      </c>
      <c r="P3441">
        <f t="shared" si="214"/>
        <v>89.79</v>
      </c>
      <c r="Q3441" s="10" t="s">
        <v>8315</v>
      </c>
      <c r="R3441" t="s">
        <v>8316</v>
      </c>
      <c r="S3441" s="14">
        <f t="shared" si="215"/>
        <v>42374.911226851851</v>
      </c>
      <c r="T3441">
        <f t="shared" si="216"/>
        <v>2016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3"/>
        <v>105</v>
      </c>
      <c r="P3442">
        <f t="shared" si="214"/>
        <v>64.16</v>
      </c>
      <c r="Q3442" s="10" t="s">
        <v>8315</v>
      </c>
      <c r="R3442" t="s">
        <v>8316</v>
      </c>
      <c r="S3442" s="14">
        <f t="shared" si="215"/>
        <v>41809.12300925926</v>
      </c>
      <c r="T3442">
        <f t="shared" si="216"/>
        <v>2014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3"/>
        <v>103</v>
      </c>
      <c r="P3443">
        <f t="shared" si="214"/>
        <v>59.65</v>
      </c>
      <c r="Q3443" s="10" t="s">
        <v>8315</v>
      </c>
      <c r="R3443" t="s">
        <v>8316</v>
      </c>
      <c r="S3443" s="14">
        <f t="shared" si="215"/>
        <v>42294.429641203707</v>
      </c>
      <c r="T3443">
        <f t="shared" si="216"/>
        <v>2015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3"/>
        <v>100</v>
      </c>
      <c r="P3444">
        <f t="shared" si="214"/>
        <v>31.25</v>
      </c>
      <c r="Q3444" s="10" t="s">
        <v>8315</v>
      </c>
      <c r="R3444" t="s">
        <v>8316</v>
      </c>
      <c r="S3444" s="14">
        <f t="shared" si="215"/>
        <v>42124.841111111105</v>
      </c>
      <c r="T3444">
        <f t="shared" si="216"/>
        <v>2015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3"/>
        <v>186</v>
      </c>
      <c r="P3445">
        <f t="shared" si="214"/>
        <v>41.22</v>
      </c>
      <c r="Q3445" s="10" t="s">
        <v>8315</v>
      </c>
      <c r="R3445" t="s">
        <v>8316</v>
      </c>
      <c r="S3445" s="14">
        <f t="shared" si="215"/>
        <v>41861.524837962963</v>
      </c>
      <c r="T3445">
        <f t="shared" si="216"/>
        <v>2014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3"/>
        <v>289</v>
      </c>
      <c r="P3446">
        <f t="shared" si="214"/>
        <v>43.35</v>
      </c>
      <c r="Q3446" s="10" t="s">
        <v>8315</v>
      </c>
      <c r="R3446" t="s">
        <v>8316</v>
      </c>
      <c r="S3446" s="14">
        <f t="shared" si="215"/>
        <v>42521.291504629626</v>
      </c>
      <c r="T3446">
        <f t="shared" si="216"/>
        <v>2016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3"/>
        <v>100</v>
      </c>
      <c r="P3447">
        <f t="shared" si="214"/>
        <v>64.52</v>
      </c>
      <c r="Q3447" s="10" t="s">
        <v>8315</v>
      </c>
      <c r="R3447" t="s">
        <v>8316</v>
      </c>
      <c r="S3447" s="14">
        <f t="shared" si="215"/>
        <v>42272.530509259261</v>
      </c>
      <c r="T3447">
        <f t="shared" si="216"/>
        <v>2015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3"/>
        <v>108</v>
      </c>
      <c r="P3448">
        <f t="shared" si="214"/>
        <v>43.28</v>
      </c>
      <c r="Q3448" s="10" t="s">
        <v>8315</v>
      </c>
      <c r="R3448" t="s">
        <v>8316</v>
      </c>
      <c r="S3448" s="14">
        <f t="shared" si="215"/>
        <v>42016.832465277781</v>
      </c>
      <c r="T3448">
        <f t="shared" si="216"/>
        <v>2015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3"/>
        <v>108</v>
      </c>
      <c r="P3449">
        <f t="shared" si="214"/>
        <v>77</v>
      </c>
      <c r="Q3449" s="10" t="s">
        <v>8315</v>
      </c>
      <c r="R3449" t="s">
        <v>8316</v>
      </c>
      <c r="S3449" s="14">
        <f t="shared" si="215"/>
        <v>42402.889027777783</v>
      </c>
      <c r="T3449">
        <f t="shared" si="216"/>
        <v>2016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3"/>
        <v>110</v>
      </c>
      <c r="P3450">
        <f t="shared" si="214"/>
        <v>51.22</v>
      </c>
      <c r="Q3450" s="10" t="s">
        <v>8315</v>
      </c>
      <c r="R3450" t="s">
        <v>8316</v>
      </c>
      <c r="S3450" s="14">
        <f t="shared" si="215"/>
        <v>41960.119085648148</v>
      </c>
      <c r="T3450">
        <f t="shared" si="216"/>
        <v>2014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3"/>
        <v>171</v>
      </c>
      <c r="P3451">
        <f t="shared" si="214"/>
        <v>68.25</v>
      </c>
      <c r="Q3451" s="10" t="s">
        <v>8315</v>
      </c>
      <c r="R3451" t="s">
        <v>8316</v>
      </c>
      <c r="S3451" s="14">
        <f t="shared" si="215"/>
        <v>42532.052523148144</v>
      </c>
      <c r="T3451">
        <f t="shared" si="216"/>
        <v>2016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3"/>
        <v>152</v>
      </c>
      <c r="P3452">
        <f t="shared" si="214"/>
        <v>19.489999999999998</v>
      </c>
      <c r="Q3452" s="10" t="s">
        <v>8315</v>
      </c>
      <c r="R3452" t="s">
        <v>8316</v>
      </c>
      <c r="S3452" s="14">
        <f t="shared" si="215"/>
        <v>42036.704525462963</v>
      </c>
      <c r="T3452">
        <f t="shared" si="216"/>
        <v>2015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3"/>
        <v>101</v>
      </c>
      <c r="P3453">
        <f t="shared" si="214"/>
        <v>41.13</v>
      </c>
      <c r="Q3453" s="10" t="s">
        <v>8315</v>
      </c>
      <c r="R3453" t="s">
        <v>8316</v>
      </c>
      <c r="S3453" s="14">
        <f t="shared" si="215"/>
        <v>42088.723692129628</v>
      </c>
      <c r="T3453">
        <f t="shared" si="216"/>
        <v>2015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3"/>
        <v>153</v>
      </c>
      <c r="P3454">
        <f t="shared" si="214"/>
        <v>41.41</v>
      </c>
      <c r="Q3454" s="10" t="s">
        <v>8315</v>
      </c>
      <c r="R3454" t="s">
        <v>8316</v>
      </c>
      <c r="S3454" s="14">
        <f t="shared" si="215"/>
        <v>41820.639189814814</v>
      </c>
      <c r="T3454">
        <f t="shared" si="216"/>
        <v>2014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3"/>
        <v>128</v>
      </c>
      <c r="P3455">
        <f t="shared" si="214"/>
        <v>27.5</v>
      </c>
      <c r="Q3455" s="10" t="s">
        <v>8315</v>
      </c>
      <c r="R3455" t="s">
        <v>8316</v>
      </c>
      <c r="S3455" s="14">
        <f t="shared" si="215"/>
        <v>42535.97865740741</v>
      </c>
      <c r="T3455">
        <f t="shared" si="216"/>
        <v>2016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ref="O3456:O3519" si="217">ROUND(E3456/D3456*100,0)</f>
        <v>101</v>
      </c>
      <c r="P3456">
        <f t="shared" si="214"/>
        <v>33.57</v>
      </c>
      <c r="Q3456" s="10" t="s">
        <v>8315</v>
      </c>
      <c r="R3456" t="s">
        <v>8316</v>
      </c>
      <c r="S3456" s="14">
        <f t="shared" si="215"/>
        <v>41821.698599537034</v>
      </c>
      <c r="T3456">
        <f t="shared" si="216"/>
        <v>2014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7"/>
        <v>101</v>
      </c>
      <c r="P3457">
        <f t="shared" si="214"/>
        <v>145.87</v>
      </c>
      <c r="Q3457" s="10" t="s">
        <v>8315</v>
      </c>
      <c r="R3457" t="s">
        <v>8316</v>
      </c>
      <c r="S3457" s="14">
        <f t="shared" si="215"/>
        <v>42626.7503125</v>
      </c>
      <c r="T3457">
        <f t="shared" si="216"/>
        <v>2016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7"/>
        <v>191</v>
      </c>
      <c r="P3458">
        <f t="shared" si="214"/>
        <v>358.69</v>
      </c>
      <c r="Q3458" s="10" t="s">
        <v>8315</v>
      </c>
      <c r="R3458" t="s">
        <v>8316</v>
      </c>
      <c r="S3458" s="14">
        <f t="shared" si="215"/>
        <v>41821.205636574072</v>
      </c>
      <c r="T3458">
        <f t="shared" si="216"/>
        <v>2014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7"/>
        <v>140</v>
      </c>
      <c r="P3459">
        <f t="shared" ref="P3459:P3522" si="218">ROUND(E3459/L3459,2)</f>
        <v>50.98</v>
      </c>
      <c r="Q3459" s="10" t="s">
        <v>8315</v>
      </c>
      <c r="R3459" t="s">
        <v>8316</v>
      </c>
      <c r="S3459" s="14">
        <f t="shared" ref="S3459:S3522" si="219">(((J3459/60)/60)/24)+DATE(1970,1,1)</f>
        <v>42016.706678240742</v>
      </c>
      <c r="T3459">
        <f t="shared" ref="T3459:T3522" si="220">YEAR(S3459)</f>
        <v>2015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7"/>
        <v>124</v>
      </c>
      <c r="P3460">
        <f t="shared" si="218"/>
        <v>45.04</v>
      </c>
      <c r="Q3460" s="10" t="s">
        <v>8315</v>
      </c>
      <c r="R3460" t="s">
        <v>8316</v>
      </c>
      <c r="S3460" s="14">
        <f t="shared" si="219"/>
        <v>42011.202581018515</v>
      </c>
      <c r="T3460">
        <f t="shared" si="220"/>
        <v>2015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7"/>
        <v>126</v>
      </c>
      <c r="P3461">
        <f t="shared" si="218"/>
        <v>17.53</v>
      </c>
      <c r="Q3461" s="10" t="s">
        <v>8315</v>
      </c>
      <c r="R3461" t="s">
        <v>8316</v>
      </c>
      <c r="S3461" s="14">
        <f t="shared" si="219"/>
        <v>42480.479861111111</v>
      </c>
      <c r="T3461">
        <f t="shared" si="220"/>
        <v>2016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7"/>
        <v>190</v>
      </c>
      <c r="P3462">
        <f t="shared" si="218"/>
        <v>50</v>
      </c>
      <c r="Q3462" s="10" t="s">
        <v>8315</v>
      </c>
      <c r="R3462" t="s">
        <v>8316</v>
      </c>
      <c r="S3462" s="14">
        <f t="shared" si="219"/>
        <v>41852.527222222219</v>
      </c>
      <c r="T3462">
        <f t="shared" si="220"/>
        <v>2014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7"/>
        <v>139</v>
      </c>
      <c r="P3463">
        <f t="shared" si="218"/>
        <v>57.92</v>
      </c>
      <c r="Q3463" s="10" t="s">
        <v>8315</v>
      </c>
      <c r="R3463" t="s">
        <v>8316</v>
      </c>
      <c r="S3463" s="14">
        <f t="shared" si="219"/>
        <v>42643.632858796293</v>
      </c>
      <c r="T3463">
        <f t="shared" si="220"/>
        <v>2016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7"/>
        <v>202</v>
      </c>
      <c r="P3464">
        <f t="shared" si="218"/>
        <v>29.71</v>
      </c>
      <c r="Q3464" s="10" t="s">
        <v>8315</v>
      </c>
      <c r="R3464" t="s">
        <v>8316</v>
      </c>
      <c r="S3464" s="14">
        <f t="shared" si="219"/>
        <v>42179.898472222223</v>
      </c>
      <c r="T3464">
        <f t="shared" si="220"/>
        <v>2015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7"/>
        <v>103</v>
      </c>
      <c r="P3465">
        <f t="shared" si="218"/>
        <v>90.68</v>
      </c>
      <c r="Q3465" s="10" t="s">
        <v>8315</v>
      </c>
      <c r="R3465" t="s">
        <v>8316</v>
      </c>
      <c r="S3465" s="14">
        <f t="shared" si="219"/>
        <v>42612.918807870374</v>
      </c>
      <c r="T3465">
        <f t="shared" si="220"/>
        <v>2016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7"/>
        <v>102</v>
      </c>
      <c r="P3466">
        <f t="shared" si="218"/>
        <v>55.01</v>
      </c>
      <c r="Q3466" s="10" t="s">
        <v>8315</v>
      </c>
      <c r="R3466" t="s">
        <v>8316</v>
      </c>
      <c r="S3466" s="14">
        <f t="shared" si="219"/>
        <v>42575.130057870367</v>
      </c>
      <c r="T3466">
        <f t="shared" si="220"/>
        <v>2016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7"/>
        <v>103</v>
      </c>
      <c r="P3467">
        <f t="shared" si="218"/>
        <v>57.22</v>
      </c>
      <c r="Q3467" s="10" t="s">
        <v>8315</v>
      </c>
      <c r="R3467" t="s">
        <v>8316</v>
      </c>
      <c r="S3467" s="14">
        <f t="shared" si="219"/>
        <v>42200.625833333332</v>
      </c>
      <c r="T3467">
        <f t="shared" si="220"/>
        <v>2015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7"/>
        <v>127</v>
      </c>
      <c r="P3468">
        <f t="shared" si="218"/>
        <v>72.95</v>
      </c>
      <c r="Q3468" s="10" t="s">
        <v>8315</v>
      </c>
      <c r="R3468" t="s">
        <v>8316</v>
      </c>
      <c r="S3468" s="14">
        <f t="shared" si="219"/>
        <v>42420.019097222219</v>
      </c>
      <c r="T3468">
        <f t="shared" si="220"/>
        <v>2016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7"/>
        <v>101</v>
      </c>
      <c r="P3469">
        <f t="shared" si="218"/>
        <v>64.47</v>
      </c>
      <c r="Q3469" s="10" t="s">
        <v>8315</v>
      </c>
      <c r="R3469" t="s">
        <v>8316</v>
      </c>
      <c r="S3469" s="14">
        <f t="shared" si="219"/>
        <v>42053.671666666662</v>
      </c>
      <c r="T3469">
        <f t="shared" si="220"/>
        <v>2015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7"/>
        <v>122</v>
      </c>
      <c r="P3470">
        <f t="shared" si="218"/>
        <v>716.35</v>
      </c>
      <c r="Q3470" s="10" t="s">
        <v>8315</v>
      </c>
      <c r="R3470" t="s">
        <v>8316</v>
      </c>
      <c r="S3470" s="14">
        <f t="shared" si="219"/>
        <v>42605.765381944439</v>
      </c>
      <c r="T3470">
        <f t="shared" si="220"/>
        <v>2016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7"/>
        <v>113</v>
      </c>
      <c r="P3471">
        <f t="shared" si="218"/>
        <v>50.4</v>
      </c>
      <c r="Q3471" s="10" t="s">
        <v>8315</v>
      </c>
      <c r="R3471" t="s">
        <v>8316</v>
      </c>
      <c r="S3471" s="14">
        <f t="shared" si="219"/>
        <v>42458.641724537039</v>
      </c>
      <c r="T3471">
        <f t="shared" si="220"/>
        <v>2016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7"/>
        <v>150</v>
      </c>
      <c r="P3472">
        <f t="shared" si="218"/>
        <v>41.67</v>
      </c>
      <c r="Q3472" s="10" t="s">
        <v>8315</v>
      </c>
      <c r="R3472" t="s">
        <v>8316</v>
      </c>
      <c r="S3472" s="14">
        <f t="shared" si="219"/>
        <v>42529.022013888884</v>
      </c>
      <c r="T3472">
        <f t="shared" si="220"/>
        <v>2016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7"/>
        <v>215</v>
      </c>
      <c r="P3473">
        <f t="shared" si="218"/>
        <v>35.770000000000003</v>
      </c>
      <c r="Q3473" s="10" t="s">
        <v>8315</v>
      </c>
      <c r="R3473" t="s">
        <v>8316</v>
      </c>
      <c r="S3473" s="14">
        <f t="shared" si="219"/>
        <v>41841.820486111108</v>
      </c>
      <c r="T3473">
        <f t="shared" si="220"/>
        <v>2014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7"/>
        <v>102</v>
      </c>
      <c r="P3474">
        <f t="shared" si="218"/>
        <v>88.74</v>
      </c>
      <c r="Q3474" s="10" t="s">
        <v>8315</v>
      </c>
      <c r="R3474" t="s">
        <v>8316</v>
      </c>
      <c r="S3474" s="14">
        <f t="shared" si="219"/>
        <v>41928.170497685183</v>
      </c>
      <c r="T3474">
        <f t="shared" si="220"/>
        <v>2014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7"/>
        <v>100</v>
      </c>
      <c r="P3475">
        <f t="shared" si="218"/>
        <v>148.47999999999999</v>
      </c>
      <c r="Q3475" s="10" t="s">
        <v>8315</v>
      </c>
      <c r="R3475" t="s">
        <v>8316</v>
      </c>
      <c r="S3475" s="14">
        <f t="shared" si="219"/>
        <v>42062.834444444445</v>
      </c>
      <c r="T3475">
        <f t="shared" si="220"/>
        <v>2015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7"/>
        <v>101</v>
      </c>
      <c r="P3476">
        <f t="shared" si="218"/>
        <v>51.79</v>
      </c>
      <c r="Q3476" s="10" t="s">
        <v>8315</v>
      </c>
      <c r="R3476" t="s">
        <v>8316</v>
      </c>
      <c r="S3476" s="14">
        <f t="shared" si="219"/>
        <v>42541.501516203702</v>
      </c>
      <c r="T3476">
        <f t="shared" si="220"/>
        <v>2016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7"/>
        <v>113</v>
      </c>
      <c r="P3477">
        <f t="shared" si="218"/>
        <v>20</v>
      </c>
      <c r="Q3477" s="10" t="s">
        <v>8315</v>
      </c>
      <c r="R3477" t="s">
        <v>8316</v>
      </c>
      <c r="S3477" s="14">
        <f t="shared" si="219"/>
        <v>41918.880833333329</v>
      </c>
      <c r="T3477">
        <f t="shared" si="220"/>
        <v>2014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7"/>
        <v>104</v>
      </c>
      <c r="P3478">
        <f t="shared" si="218"/>
        <v>52</v>
      </c>
      <c r="Q3478" s="10" t="s">
        <v>8315</v>
      </c>
      <c r="R3478" t="s">
        <v>8316</v>
      </c>
      <c r="S3478" s="14">
        <f t="shared" si="219"/>
        <v>41921.279976851853</v>
      </c>
      <c r="T3478">
        <f t="shared" si="220"/>
        <v>2014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7"/>
        <v>115</v>
      </c>
      <c r="P3479">
        <f t="shared" si="218"/>
        <v>53.23</v>
      </c>
      <c r="Q3479" s="10" t="s">
        <v>8315</v>
      </c>
      <c r="R3479" t="s">
        <v>8316</v>
      </c>
      <c r="S3479" s="14">
        <f t="shared" si="219"/>
        <v>42128.736608796295</v>
      </c>
      <c r="T3479">
        <f t="shared" si="220"/>
        <v>2015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7"/>
        <v>113</v>
      </c>
      <c r="P3480">
        <f t="shared" si="218"/>
        <v>39.6</v>
      </c>
      <c r="Q3480" s="10" t="s">
        <v>8315</v>
      </c>
      <c r="R3480" t="s">
        <v>8316</v>
      </c>
      <c r="S3480" s="14">
        <f t="shared" si="219"/>
        <v>42053.916921296302</v>
      </c>
      <c r="T3480">
        <f t="shared" si="220"/>
        <v>2015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7"/>
        <v>128</v>
      </c>
      <c r="P3481">
        <f t="shared" si="218"/>
        <v>34.25</v>
      </c>
      <c r="Q3481" s="10" t="s">
        <v>8315</v>
      </c>
      <c r="R3481" t="s">
        <v>8316</v>
      </c>
      <c r="S3481" s="14">
        <f t="shared" si="219"/>
        <v>41781.855092592588</v>
      </c>
      <c r="T3481">
        <f t="shared" si="220"/>
        <v>2014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7"/>
        <v>143</v>
      </c>
      <c r="P3482">
        <f t="shared" si="218"/>
        <v>164.62</v>
      </c>
      <c r="Q3482" s="10" t="s">
        <v>8315</v>
      </c>
      <c r="R3482" t="s">
        <v>8316</v>
      </c>
      <c r="S3482" s="14">
        <f t="shared" si="219"/>
        <v>42171.317442129628</v>
      </c>
      <c r="T3482">
        <f t="shared" si="220"/>
        <v>2015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7"/>
        <v>119</v>
      </c>
      <c r="P3483">
        <f t="shared" si="218"/>
        <v>125.05</v>
      </c>
      <c r="Q3483" s="10" t="s">
        <v>8315</v>
      </c>
      <c r="R3483" t="s">
        <v>8316</v>
      </c>
      <c r="S3483" s="14">
        <f t="shared" si="219"/>
        <v>41989.24754629629</v>
      </c>
      <c r="T3483">
        <f t="shared" si="220"/>
        <v>2014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7"/>
        <v>138</v>
      </c>
      <c r="P3484">
        <f t="shared" si="218"/>
        <v>51.88</v>
      </c>
      <c r="Q3484" s="10" t="s">
        <v>8315</v>
      </c>
      <c r="R3484" t="s">
        <v>8316</v>
      </c>
      <c r="S3484" s="14">
        <f t="shared" si="219"/>
        <v>41796.771597222221</v>
      </c>
      <c r="T3484">
        <f t="shared" si="220"/>
        <v>2014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7"/>
        <v>160</v>
      </c>
      <c r="P3485">
        <f t="shared" si="218"/>
        <v>40.29</v>
      </c>
      <c r="Q3485" s="10" t="s">
        <v>8315</v>
      </c>
      <c r="R3485" t="s">
        <v>8316</v>
      </c>
      <c r="S3485" s="14">
        <f t="shared" si="219"/>
        <v>41793.668761574074</v>
      </c>
      <c r="T3485">
        <f t="shared" si="220"/>
        <v>2014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7"/>
        <v>114</v>
      </c>
      <c r="P3486">
        <f t="shared" si="218"/>
        <v>64.91</v>
      </c>
      <c r="Q3486" s="10" t="s">
        <v>8315</v>
      </c>
      <c r="R3486" t="s">
        <v>8316</v>
      </c>
      <c r="S3486" s="14">
        <f t="shared" si="219"/>
        <v>42506.760405092587</v>
      </c>
      <c r="T3486">
        <f t="shared" si="220"/>
        <v>2016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7"/>
        <v>101</v>
      </c>
      <c r="P3487">
        <f t="shared" si="218"/>
        <v>55.33</v>
      </c>
      <c r="Q3487" s="10" t="s">
        <v>8315</v>
      </c>
      <c r="R3487" t="s">
        <v>8316</v>
      </c>
      <c r="S3487" s="14">
        <f t="shared" si="219"/>
        <v>42372.693055555559</v>
      </c>
      <c r="T3487">
        <f t="shared" si="220"/>
        <v>2016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7"/>
        <v>155</v>
      </c>
      <c r="P3488">
        <f t="shared" si="218"/>
        <v>83.14</v>
      </c>
      <c r="Q3488" s="10" t="s">
        <v>8315</v>
      </c>
      <c r="R3488" t="s">
        <v>8316</v>
      </c>
      <c r="S3488" s="14">
        <f t="shared" si="219"/>
        <v>42126.87501157407</v>
      </c>
      <c r="T3488">
        <f t="shared" si="220"/>
        <v>2015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7"/>
        <v>128</v>
      </c>
      <c r="P3489">
        <f t="shared" si="218"/>
        <v>38.71</v>
      </c>
      <c r="Q3489" s="10" t="s">
        <v>8315</v>
      </c>
      <c r="R3489" t="s">
        <v>8316</v>
      </c>
      <c r="S3489" s="14">
        <f t="shared" si="219"/>
        <v>42149.940416666665</v>
      </c>
      <c r="T3489">
        <f t="shared" si="220"/>
        <v>2015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7"/>
        <v>121</v>
      </c>
      <c r="P3490">
        <f t="shared" si="218"/>
        <v>125.38</v>
      </c>
      <c r="Q3490" s="10" t="s">
        <v>8315</v>
      </c>
      <c r="R3490" t="s">
        <v>8316</v>
      </c>
      <c r="S3490" s="14">
        <f t="shared" si="219"/>
        <v>42087.768055555556</v>
      </c>
      <c r="T3490">
        <f t="shared" si="220"/>
        <v>2015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7"/>
        <v>113</v>
      </c>
      <c r="P3491">
        <f t="shared" si="218"/>
        <v>78.260000000000005</v>
      </c>
      <c r="Q3491" s="10" t="s">
        <v>8315</v>
      </c>
      <c r="R3491" t="s">
        <v>8316</v>
      </c>
      <c r="S3491" s="14">
        <f t="shared" si="219"/>
        <v>41753.635775462964</v>
      </c>
      <c r="T3491">
        <f t="shared" si="220"/>
        <v>2014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7"/>
        <v>128</v>
      </c>
      <c r="P3492">
        <f t="shared" si="218"/>
        <v>47.22</v>
      </c>
      <c r="Q3492" s="10" t="s">
        <v>8315</v>
      </c>
      <c r="R3492" t="s">
        <v>8316</v>
      </c>
      <c r="S3492" s="14">
        <f t="shared" si="219"/>
        <v>42443.802361111113</v>
      </c>
      <c r="T3492">
        <f t="shared" si="220"/>
        <v>2016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7"/>
        <v>158</v>
      </c>
      <c r="P3493">
        <f t="shared" si="218"/>
        <v>79.099999999999994</v>
      </c>
      <c r="Q3493" s="10" t="s">
        <v>8315</v>
      </c>
      <c r="R3493" t="s">
        <v>8316</v>
      </c>
      <c r="S3493" s="14">
        <f t="shared" si="219"/>
        <v>42121.249814814815</v>
      </c>
      <c r="T3493">
        <f t="shared" si="220"/>
        <v>2015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7"/>
        <v>105</v>
      </c>
      <c r="P3494">
        <f t="shared" si="218"/>
        <v>114.29</v>
      </c>
      <c r="Q3494" s="10" t="s">
        <v>8315</v>
      </c>
      <c r="R3494" t="s">
        <v>8316</v>
      </c>
      <c r="S3494" s="14">
        <f t="shared" si="219"/>
        <v>42268.009224537032</v>
      </c>
      <c r="T3494">
        <f t="shared" si="220"/>
        <v>2015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7"/>
        <v>100</v>
      </c>
      <c r="P3495">
        <f t="shared" si="218"/>
        <v>51.72</v>
      </c>
      <c r="Q3495" s="10" t="s">
        <v>8315</v>
      </c>
      <c r="R3495" t="s">
        <v>8316</v>
      </c>
      <c r="S3495" s="14">
        <f t="shared" si="219"/>
        <v>41848.866157407407</v>
      </c>
      <c r="T3495">
        <f t="shared" si="220"/>
        <v>2014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7"/>
        <v>100</v>
      </c>
      <c r="P3496">
        <f t="shared" si="218"/>
        <v>30.77</v>
      </c>
      <c r="Q3496" s="10" t="s">
        <v>8315</v>
      </c>
      <c r="R3496" t="s">
        <v>8316</v>
      </c>
      <c r="S3496" s="14">
        <f t="shared" si="219"/>
        <v>42689.214988425927</v>
      </c>
      <c r="T3496">
        <f t="shared" si="220"/>
        <v>2016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7"/>
        <v>107</v>
      </c>
      <c r="P3497">
        <f t="shared" si="218"/>
        <v>74.209999999999994</v>
      </c>
      <c r="Q3497" s="10" t="s">
        <v>8315</v>
      </c>
      <c r="R3497" t="s">
        <v>8316</v>
      </c>
      <c r="S3497" s="14">
        <f t="shared" si="219"/>
        <v>41915.762835648151</v>
      </c>
      <c r="T3497">
        <f t="shared" si="220"/>
        <v>2014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7"/>
        <v>124</v>
      </c>
      <c r="P3498">
        <f t="shared" si="218"/>
        <v>47.85</v>
      </c>
      <c r="Q3498" s="10" t="s">
        <v>8315</v>
      </c>
      <c r="R3498" t="s">
        <v>8316</v>
      </c>
      <c r="S3498" s="14">
        <f t="shared" si="219"/>
        <v>42584.846828703703</v>
      </c>
      <c r="T3498">
        <f t="shared" si="220"/>
        <v>2016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7"/>
        <v>109</v>
      </c>
      <c r="P3499">
        <f t="shared" si="218"/>
        <v>34.409999999999997</v>
      </c>
      <c r="Q3499" s="10" t="s">
        <v>8315</v>
      </c>
      <c r="R3499" t="s">
        <v>8316</v>
      </c>
      <c r="S3499" s="14">
        <f t="shared" si="219"/>
        <v>42511.741944444439</v>
      </c>
      <c r="T3499">
        <f t="shared" si="220"/>
        <v>2016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7"/>
        <v>102</v>
      </c>
      <c r="P3500">
        <f t="shared" si="218"/>
        <v>40.24</v>
      </c>
      <c r="Q3500" s="10" t="s">
        <v>8315</v>
      </c>
      <c r="R3500" t="s">
        <v>8316</v>
      </c>
      <c r="S3500" s="14">
        <f t="shared" si="219"/>
        <v>42459.15861111111</v>
      </c>
      <c r="T3500">
        <f t="shared" si="220"/>
        <v>2016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7"/>
        <v>106</v>
      </c>
      <c r="P3501">
        <f t="shared" si="218"/>
        <v>60.29</v>
      </c>
      <c r="Q3501" s="10" t="s">
        <v>8315</v>
      </c>
      <c r="R3501" t="s">
        <v>8316</v>
      </c>
      <c r="S3501" s="14">
        <f t="shared" si="219"/>
        <v>42132.036168981482</v>
      </c>
      <c r="T3501">
        <f t="shared" si="220"/>
        <v>2015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7"/>
        <v>106</v>
      </c>
      <c r="P3502">
        <f t="shared" si="218"/>
        <v>25.31</v>
      </c>
      <c r="Q3502" s="10" t="s">
        <v>8315</v>
      </c>
      <c r="R3502" t="s">
        <v>8316</v>
      </c>
      <c r="S3502" s="14">
        <f t="shared" si="219"/>
        <v>42419.91942129629</v>
      </c>
      <c r="T3502">
        <f t="shared" si="220"/>
        <v>2016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7"/>
        <v>101</v>
      </c>
      <c r="P3503">
        <f t="shared" si="218"/>
        <v>35.950000000000003</v>
      </c>
      <c r="Q3503" s="10" t="s">
        <v>8315</v>
      </c>
      <c r="R3503" t="s">
        <v>8316</v>
      </c>
      <c r="S3503" s="14">
        <f t="shared" si="219"/>
        <v>42233.763831018514</v>
      </c>
      <c r="T3503">
        <f t="shared" si="220"/>
        <v>2015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7"/>
        <v>105</v>
      </c>
      <c r="P3504">
        <f t="shared" si="218"/>
        <v>136</v>
      </c>
      <c r="Q3504" s="10" t="s">
        <v>8315</v>
      </c>
      <c r="R3504" t="s">
        <v>8316</v>
      </c>
      <c r="S3504" s="14">
        <f t="shared" si="219"/>
        <v>42430.839398148149</v>
      </c>
      <c r="T3504">
        <f t="shared" si="220"/>
        <v>2016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7"/>
        <v>108</v>
      </c>
      <c r="P3505">
        <f t="shared" si="218"/>
        <v>70.760000000000005</v>
      </c>
      <c r="Q3505" s="10" t="s">
        <v>8315</v>
      </c>
      <c r="R3505" t="s">
        <v>8316</v>
      </c>
      <c r="S3505" s="14">
        <f t="shared" si="219"/>
        <v>42545.478333333333</v>
      </c>
      <c r="T3505">
        <f t="shared" si="220"/>
        <v>2016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7"/>
        <v>100</v>
      </c>
      <c r="P3506">
        <f t="shared" si="218"/>
        <v>125</v>
      </c>
      <c r="Q3506" s="10" t="s">
        <v>8315</v>
      </c>
      <c r="R3506" t="s">
        <v>8316</v>
      </c>
      <c r="S3506" s="14">
        <f t="shared" si="219"/>
        <v>42297.748738425929</v>
      </c>
      <c r="T3506">
        <f t="shared" si="220"/>
        <v>2015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7"/>
        <v>104</v>
      </c>
      <c r="P3507">
        <f t="shared" si="218"/>
        <v>66.510000000000005</v>
      </c>
      <c r="Q3507" s="10" t="s">
        <v>8315</v>
      </c>
      <c r="R3507" t="s">
        <v>8316</v>
      </c>
      <c r="S3507" s="14">
        <f t="shared" si="219"/>
        <v>41760.935706018521</v>
      </c>
      <c r="T3507">
        <f t="shared" si="220"/>
        <v>2014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7"/>
        <v>102</v>
      </c>
      <c r="P3508">
        <f t="shared" si="218"/>
        <v>105</v>
      </c>
      <c r="Q3508" s="10" t="s">
        <v>8315</v>
      </c>
      <c r="R3508" t="s">
        <v>8316</v>
      </c>
      <c r="S3508" s="14">
        <f t="shared" si="219"/>
        <v>41829.734259259261</v>
      </c>
      <c r="T3508">
        <f t="shared" si="220"/>
        <v>2014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7"/>
        <v>104</v>
      </c>
      <c r="P3509">
        <f t="shared" si="218"/>
        <v>145</v>
      </c>
      <c r="Q3509" s="10" t="s">
        <v>8315</v>
      </c>
      <c r="R3509" t="s">
        <v>8316</v>
      </c>
      <c r="S3509" s="14">
        <f t="shared" si="219"/>
        <v>42491.92288194444</v>
      </c>
      <c r="T3509">
        <f t="shared" si="220"/>
        <v>2016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7"/>
        <v>180</v>
      </c>
      <c r="P3510">
        <f t="shared" si="218"/>
        <v>12</v>
      </c>
      <c r="Q3510" s="10" t="s">
        <v>8315</v>
      </c>
      <c r="R3510" t="s">
        <v>8316</v>
      </c>
      <c r="S3510" s="14">
        <f t="shared" si="219"/>
        <v>42477.729780092588</v>
      </c>
      <c r="T3510">
        <f t="shared" si="220"/>
        <v>2016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7"/>
        <v>106</v>
      </c>
      <c r="P3511">
        <f t="shared" si="218"/>
        <v>96.67</v>
      </c>
      <c r="Q3511" s="10" t="s">
        <v>8315</v>
      </c>
      <c r="R3511" t="s">
        <v>8316</v>
      </c>
      <c r="S3511" s="14">
        <f t="shared" si="219"/>
        <v>41950.859560185185</v>
      </c>
      <c r="T3511">
        <f t="shared" si="220"/>
        <v>2014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7"/>
        <v>101</v>
      </c>
      <c r="P3512">
        <f t="shared" si="218"/>
        <v>60.33</v>
      </c>
      <c r="Q3512" s="10" t="s">
        <v>8315</v>
      </c>
      <c r="R3512" t="s">
        <v>8316</v>
      </c>
      <c r="S3512" s="14">
        <f t="shared" si="219"/>
        <v>41802.62090277778</v>
      </c>
      <c r="T3512">
        <f t="shared" si="220"/>
        <v>2014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7"/>
        <v>101</v>
      </c>
      <c r="P3513">
        <f t="shared" si="218"/>
        <v>79.89</v>
      </c>
      <c r="Q3513" s="10" t="s">
        <v>8315</v>
      </c>
      <c r="R3513" t="s">
        <v>8316</v>
      </c>
      <c r="S3513" s="14">
        <f t="shared" si="219"/>
        <v>41927.873784722222</v>
      </c>
      <c r="T3513">
        <f t="shared" si="220"/>
        <v>2014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7"/>
        <v>100</v>
      </c>
      <c r="P3514">
        <f t="shared" si="218"/>
        <v>58.82</v>
      </c>
      <c r="Q3514" s="10" t="s">
        <v>8315</v>
      </c>
      <c r="R3514" t="s">
        <v>8316</v>
      </c>
      <c r="S3514" s="14">
        <f t="shared" si="219"/>
        <v>42057.536944444444</v>
      </c>
      <c r="T3514">
        <f t="shared" si="220"/>
        <v>2015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7"/>
        <v>118</v>
      </c>
      <c r="P3515">
        <f t="shared" si="218"/>
        <v>75.34</v>
      </c>
      <c r="Q3515" s="10" t="s">
        <v>8315</v>
      </c>
      <c r="R3515" t="s">
        <v>8316</v>
      </c>
      <c r="S3515" s="14">
        <f t="shared" si="219"/>
        <v>41781.096203703702</v>
      </c>
      <c r="T3515">
        <f t="shared" si="220"/>
        <v>2014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7"/>
        <v>110</v>
      </c>
      <c r="P3516">
        <f t="shared" si="218"/>
        <v>55</v>
      </c>
      <c r="Q3516" s="10" t="s">
        <v>8315</v>
      </c>
      <c r="R3516" t="s">
        <v>8316</v>
      </c>
      <c r="S3516" s="14">
        <f t="shared" si="219"/>
        <v>42020.846666666665</v>
      </c>
      <c r="T3516">
        <f t="shared" si="220"/>
        <v>2015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7"/>
        <v>103</v>
      </c>
      <c r="P3517">
        <f t="shared" si="218"/>
        <v>66.959999999999994</v>
      </c>
      <c r="Q3517" s="10" t="s">
        <v>8315</v>
      </c>
      <c r="R3517" t="s">
        <v>8316</v>
      </c>
      <c r="S3517" s="14">
        <f t="shared" si="219"/>
        <v>42125.772812499999</v>
      </c>
      <c r="T3517">
        <f t="shared" si="220"/>
        <v>2015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7"/>
        <v>100</v>
      </c>
      <c r="P3518">
        <f t="shared" si="218"/>
        <v>227.27</v>
      </c>
      <c r="Q3518" s="10" t="s">
        <v>8315</v>
      </c>
      <c r="R3518" t="s">
        <v>8316</v>
      </c>
      <c r="S3518" s="14">
        <f t="shared" si="219"/>
        <v>41856.010069444441</v>
      </c>
      <c r="T3518">
        <f t="shared" si="220"/>
        <v>2014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7"/>
        <v>100</v>
      </c>
      <c r="P3519">
        <f t="shared" si="218"/>
        <v>307.69</v>
      </c>
      <c r="Q3519" s="10" t="s">
        <v>8315</v>
      </c>
      <c r="R3519" t="s">
        <v>8316</v>
      </c>
      <c r="S3519" s="14">
        <f t="shared" si="219"/>
        <v>41794.817523148151</v>
      </c>
      <c r="T3519">
        <f t="shared" si="220"/>
        <v>2014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ref="O3520:O3583" si="221">ROUND(E3520/D3520*100,0)</f>
        <v>110</v>
      </c>
      <c r="P3520">
        <f t="shared" si="218"/>
        <v>50.02</v>
      </c>
      <c r="Q3520" s="10" t="s">
        <v>8315</v>
      </c>
      <c r="R3520" t="s">
        <v>8316</v>
      </c>
      <c r="S3520" s="14">
        <f t="shared" si="219"/>
        <v>41893.783553240741</v>
      </c>
      <c r="T3520">
        <f t="shared" si="220"/>
        <v>2014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21"/>
        <v>101</v>
      </c>
      <c r="P3521">
        <f t="shared" si="218"/>
        <v>72.39</v>
      </c>
      <c r="Q3521" s="10" t="s">
        <v>8315</v>
      </c>
      <c r="R3521" t="s">
        <v>8316</v>
      </c>
      <c r="S3521" s="14">
        <f t="shared" si="219"/>
        <v>42037.598958333328</v>
      </c>
      <c r="T3521">
        <f t="shared" si="220"/>
        <v>2015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21"/>
        <v>101</v>
      </c>
      <c r="P3522">
        <f t="shared" si="218"/>
        <v>95.95</v>
      </c>
      <c r="Q3522" s="10" t="s">
        <v>8315</v>
      </c>
      <c r="R3522" t="s">
        <v>8316</v>
      </c>
      <c r="S3522" s="14">
        <f t="shared" si="219"/>
        <v>42227.824212962965</v>
      </c>
      <c r="T3522">
        <f t="shared" si="220"/>
        <v>2015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1"/>
        <v>169</v>
      </c>
      <c r="P3523">
        <f t="shared" ref="P3523:P3586" si="222">ROUND(E3523/L3523,2)</f>
        <v>45.62</v>
      </c>
      <c r="Q3523" s="10" t="s">
        <v>8315</v>
      </c>
      <c r="R3523" t="s">
        <v>8316</v>
      </c>
      <c r="S3523" s="14">
        <f t="shared" ref="S3523:S3586" si="223">(((J3523/60)/60)/24)+DATE(1970,1,1)</f>
        <v>41881.361342592594</v>
      </c>
      <c r="T3523">
        <f t="shared" ref="T3523:T3586" si="224">YEAR(S3523)</f>
        <v>2014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1"/>
        <v>100</v>
      </c>
      <c r="P3524">
        <f t="shared" si="222"/>
        <v>41.03</v>
      </c>
      <c r="Q3524" s="10" t="s">
        <v>8315</v>
      </c>
      <c r="R3524" t="s">
        <v>8316</v>
      </c>
      <c r="S3524" s="14">
        <f t="shared" si="223"/>
        <v>42234.789884259255</v>
      </c>
      <c r="T3524">
        <f t="shared" si="224"/>
        <v>2015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1"/>
        <v>114</v>
      </c>
      <c r="P3525">
        <f t="shared" si="222"/>
        <v>56.83</v>
      </c>
      <c r="Q3525" s="10" t="s">
        <v>8315</v>
      </c>
      <c r="R3525" t="s">
        <v>8316</v>
      </c>
      <c r="S3525" s="14">
        <f t="shared" si="223"/>
        <v>42581.397546296299</v>
      </c>
      <c r="T3525">
        <f t="shared" si="224"/>
        <v>2016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1"/>
        <v>102</v>
      </c>
      <c r="P3526">
        <f t="shared" si="222"/>
        <v>137.24</v>
      </c>
      <c r="Q3526" s="10" t="s">
        <v>8315</v>
      </c>
      <c r="R3526" t="s">
        <v>8316</v>
      </c>
      <c r="S3526" s="14">
        <f t="shared" si="223"/>
        <v>41880.76357638889</v>
      </c>
      <c r="T3526">
        <f t="shared" si="224"/>
        <v>2014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1"/>
        <v>106</v>
      </c>
      <c r="P3527">
        <f t="shared" si="222"/>
        <v>75.709999999999994</v>
      </c>
      <c r="Q3527" s="10" t="s">
        <v>8315</v>
      </c>
      <c r="R3527" t="s">
        <v>8316</v>
      </c>
      <c r="S3527" s="14">
        <f t="shared" si="223"/>
        <v>42214.6956712963</v>
      </c>
      <c r="T3527">
        <f t="shared" si="224"/>
        <v>2015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1"/>
        <v>102</v>
      </c>
      <c r="P3528">
        <f t="shared" si="222"/>
        <v>99</v>
      </c>
      <c r="Q3528" s="10" t="s">
        <v>8315</v>
      </c>
      <c r="R3528" t="s">
        <v>8316</v>
      </c>
      <c r="S3528" s="14">
        <f t="shared" si="223"/>
        <v>42460.335312499999</v>
      </c>
      <c r="T3528">
        <f t="shared" si="224"/>
        <v>2016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1"/>
        <v>117</v>
      </c>
      <c r="P3529">
        <f t="shared" si="222"/>
        <v>81.569999999999993</v>
      </c>
      <c r="Q3529" s="10" t="s">
        <v>8315</v>
      </c>
      <c r="R3529" t="s">
        <v>8316</v>
      </c>
      <c r="S3529" s="14">
        <f t="shared" si="223"/>
        <v>42167.023206018523</v>
      </c>
      <c r="T3529">
        <f t="shared" si="224"/>
        <v>2015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1"/>
        <v>101</v>
      </c>
      <c r="P3530">
        <f t="shared" si="222"/>
        <v>45.11</v>
      </c>
      <c r="Q3530" s="10" t="s">
        <v>8315</v>
      </c>
      <c r="R3530" t="s">
        <v>8316</v>
      </c>
      <c r="S3530" s="14">
        <f t="shared" si="223"/>
        <v>42733.50136574074</v>
      </c>
      <c r="T3530">
        <f t="shared" si="224"/>
        <v>2016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1"/>
        <v>132</v>
      </c>
      <c r="P3531">
        <f t="shared" si="222"/>
        <v>36.67</v>
      </c>
      <c r="Q3531" s="10" t="s">
        <v>8315</v>
      </c>
      <c r="R3531" t="s">
        <v>8316</v>
      </c>
      <c r="S3531" s="14">
        <f t="shared" si="223"/>
        <v>42177.761782407411</v>
      </c>
      <c r="T3531">
        <f t="shared" si="224"/>
        <v>2015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1"/>
        <v>100</v>
      </c>
      <c r="P3532">
        <f t="shared" si="222"/>
        <v>125</v>
      </c>
      <c r="Q3532" s="10" t="s">
        <v>8315</v>
      </c>
      <c r="R3532" t="s">
        <v>8316</v>
      </c>
      <c r="S3532" s="14">
        <f t="shared" si="223"/>
        <v>42442.623344907406</v>
      </c>
      <c r="T3532">
        <f t="shared" si="224"/>
        <v>2016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1"/>
        <v>128</v>
      </c>
      <c r="P3533">
        <f t="shared" si="222"/>
        <v>49.23</v>
      </c>
      <c r="Q3533" s="10" t="s">
        <v>8315</v>
      </c>
      <c r="R3533" t="s">
        <v>8316</v>
      </c>
      <c r="S3533" s="14">
        <f t="shared" si="223"/>
        <v>42521.654328703706</v>
      </c>
      <c r="T3533">
        <f t="shared" si="224"/>
        <v>2016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1"/>
        <v>119</v>
      </c>
      <c r="P3534">
        <f t="shared" si="222"/>
        <v>42.3</v>
      </c>
      <c r="Q3534" s="10" t="s">
        <v>8315</v>
      </c>
      <c r="R3534" t="s">
        <v>8316</v>
      </c>
      <c r="S3534" s="14">
        <f t="shared" si="223"/>
        <v>41884.599849537037</v>
      </c>
      <c r="T3534">
        <f t="shared" si="224"/>
        <v>2014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1"/>
        <v>126</v>
      </c>
      <c r="P3535">
        <f t="shared" si="222"/>
        <v>78.88</v>
      </c>
      <c r="Q3535" s="10" t="s">
        <v>8315</v>
      </c>
      <c r="R3535" t="s">
        <v>8316</v>
      </c>
      <c r="S3535" s="14">
        <f t="shared" si="223"/>
        <v>42289.761192129634</v>
      </c>
      <c r="T3535">
        <f t="shared" si="224"/>
        <v>2015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1"/>
        <v>156</v>
      </c>
      <c r="P3536">
        <f t="shared" si="222"/>
        <v>38.28</v>
      </c>
      <c r="Q3536" s="10" t="s">
        <v>8315</v>
      </c>
      <c r="R3536" t="s">
        <v>8316</v>
      </c>
      <c r="S3536" s="14">
        <f t="shared" si="223"/>
        <v>42243.6252662037</v>
      </c>
      <c r="T3536">
        <f t="shared" si="224"/>
        <v>2015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1"/>
        <v>103</v>
      </c>
      <c r="P3537">
        <f t="shared" si="222"/>
        <v>44.85</v>
      </c>
      <c r="Q3537" s="10" t="s">
        <v>8315</v>
      </c>
      <c r="R3537" t="s">
        <v>8316</v>
      </c>
      <c r="S3537" s="14">
        <f t="shared" si="223"/>
        <v>42248.640162037031</v>
      </c>
      <c r="T3537">
        <f t="shared" si="224"/>
        <v>2015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1"/>
        <v>153</v>
      </c>
      <c r="P3538">
        <f t="shared" si="222"/>
        <v>13.53</v>
      </c>
      <c r="Q3538" s="10" t="s">
        <v>8315</v>
      </c>
      <c r="R3538" t="s">
        <v>8316</v>
      </c>
      <c r="S3538" s="14">
        <f t="shared" si="223"/>
        <v>42328.727141203708</v>
      </c>
      <c r="T3538">
        <f t="shared" si="224"/>
        <v>2015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1"/>
        <v>180</v>
      </c>
      <c r="P3539">
        <f t="shared" si="222"/>
        <v>43.5</v>
      </c>
      <c r="Q3539" s="10" t="s">
        <v>8315</v>
      </c>
      <c r="R3539" t="s">
        <v>8316</v>
      </c>
      <c r="S3539" s="14">
        <f t="shared" si="223"/>
        <v>41923.354351851849</v>
      </c>
      <c r="T3539">
        <f t="shared" si="224"/>
        <v>2014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1"/>
        <v>128</v>
      </c>
      <c r="P3540">
        <f t="shared" si="222"/>
        <v>30.95</v>
      </c>
      <c r="Q3540" s="10" t="s">
        <v>8315</v>
      </c>
      <c r="R3540" t="s">
        <v>8316</v>
      </c>
      <c r="S3540" s="14">
        <f t="shared" si="223"/>
        <v>42571.420601851853</v>
      </c>
      <c r="T3540">
        <f t="shared" si="224"/>
        <v>2016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1"/>
        <v>120</v>
      </c>
      <c r="P3541">
        <f t="shared" si="222"/>
        <v>55.23</v>
      </c>
      <c r="Q3541" s="10" t="s">
        <v>8315</v>
      </c>
      <c r="R3541" t="s">
        <v>8316</v>
      </c>
      <c r="S3541" s="14">
        <f t="shared" si="223"/>
        <v>42600.756041666667</v>
      </c>
      <c r="T3541">
        <f t="shared" si="224"/>
        <v>2016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1"/>
        <v>123</v>
      </c>
      <c r="P3542">
        <f t="shared" si="222"/>
        <v>46.13</v>
      </c>
      <c r="Q3542" s="10" t="s">
        <v>8315</v>
      </c>
      <c r="R3542" t="s">
        <v>8316</v>
      </c>
      <c r="S3542" s="14">
        <f t="shared" si="223"/>
        <v>42517.003368055557</v>
      </c>
      <c r="T3542">
        <f t="shared" si="224"/>
        <v>2016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1"/>
        <v>105</v>
      </c>
      <c r="P3543">
        <f t="shared" si="222"/>
        <v>39.380000000000003</v>
      </c>
      <c r="Q3543" s="10" t="s">
        <v>8315</v>
      </c>
      <c r="R3543" t="s">
        <v>8316</v>
      </c>
      <c r="S3543" s="14">
        <f t="shared" si="223"/>
        <v>42222.730034722219</v>
      </c>
      <c r="T3543">
        <f t="shared" si="224"/>
        <v>2015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1"/>
        <v>102</v>
      </c>
      <c r="P3544">
        <f t="shared" si="222"/>
        <v>66.150000000000006</v>
      </c>
      <c r="Q3544" s="10" t="s">
        <v>8315</v>
      </c>
      <c r="R3544" t="s">
        <v>8316</v>
      </c>
      <c r="S3544" s="14">
        <f t="shared" si="223"/>
        <v>41829.599791666667</v>
      </c>
      <c r="T3544">
        <f t="shared" si="224"/>
        <v>2014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1"/>
        <v>105</v>
      </c>
      <c r="P3545">
        <f t="shared" si="222"/>
        <v>54.14</v>
      </c>
      <c r="Q3545" s="10" t="s">
        <v>8315</v>
      </c>
      <c r="R3545" t="s">
        <v>8316</v>
      </c>
      <c r="S3545" s="14">
        <f t="shared" si="223"/>
        <v>42150.755312499998</v>
      </c>
      <c r="T3545">
        <f t="shared" si="224"/>
        <v>2015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1"/>
        <v>100</v>
      </c>
      <c r="P3546">
        <f t="shared" si="222"/>
        <v>104.17</v>
      </c>
      <c r="Q3546" s="10" t="s">
        <v>8315</v>
      </c>
      <c r="R3546" t="s">
        <v>8316</v>
      </c>
      <c r="S3546" s="14">
        <f t="shared" si="223"/>
        <v>42040.831678240742</v>
      </c>
      <c r="T3546">
        <f t="shared" si="224"/>
        <v>2015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1"/>
        <v>100</v>
      </c>
      <c r="P3547">
        <f t="shared" si="222"/>
        <v>31.38</v>
      </c>
      <c r="Q3547" s="10" t="s">
        <v>8315</v>
      </c>
      <c r="R3547" t="s">
        <v>8316</v>
      </c>
      <c r="S3547" s="14">
        <f t="shared" si="223"/>
        <v>42075.807395833333</v>
      </c>
      <c r="T3547">
        <f t="shared" si="224"/>
        <v>2015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1"/>
        <v>102</v>
      </c>
      <c r="P3548">
        <f t="shared" si="222"/>
        <v>59.21</v>
      </c>
      <c r="Q3548" s="10" t="s">
        <v>8315</v>
      </c>
      <c r="R3548" t="s">
        <v>8316</v>
      </c>
      <c r="S3548" s="14">
        <f t="shared" si="223"/>
        <v>42073.660694444443</v>
      </c>
      <c r="T3548">
        <f t="shared" si="224"/>
        <v>2015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1"/>
        <v>114</v>
      </c>
      <c r="P3549">
        <f t="shared" si="222"/>
        <v>119.18</v>
      </c>
      <c r="Q3549" s="10" t="s">
        <v>8315</v>
      </c>
      <c r="R3549" t="s">
        <v>8316</v>
      </c>
      <c r="S3549" s="14">
        <f t="shared" si="223"/>
        <v>42480.078715277778</v>
      </c>
      <c r="T3549">
        <f t="shared" si="224"/>
        <v>2016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1"/>
        <v>102</v>
      </c>
      <c r="P3550">
        <f t="shared" si="222"/>
        <v>164.62</v>
      </c>
      <c r="Q3550" s="10" t="s">
        <v>8315</v>
      </c>
      <c r="R3550" t="s">
        <v>8316</v>
      </c>
      <c r="S3550" s="14">
        <f t="shared" si="223"/>
        <v>42411.942291666666</v>
      </c>
      <c r="T3550">
        <f t="shared" si="224"/>
        <v>2016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1"/>
        <v>102</v>
      </c>
      <c r="P3551">
        <f t="shared" si="222"/>
        <v>24.29</v>
      </c>
      <c r="Q3551" s="10" t="s">
        <v>8315</v>
      </c>
      <c r="R3551" t="s">
        <v>8316</v>
      </c>
      <c r="S3551" s="14">
        <f t="shared" si="223"/>
        <v>42223.394363425927</v>
      </c>
      <c r="T3551">
        <f t="shared" si="224"/>
        <v>2015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1"/>
        <v>105</v>
      </c>
      <c r="P3552">
        <f t="shared" si="222"/>
        <v>40.94</v>
      </c>
      <c r="Q3552" s="10" t="s">
        <v>8315</v>
      </c>
      <c r="R3552" t="s">
        <v>8316</v>
      </c>
      <c r="S3552" s="14">
        <f t="shared" si="223"/>
        <v>42462.893495370372</v>
      </c>
      <c r="T3552">
        <f t="shared" si="224"/>
        <v>2016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1"/>
        <v>102</v>
      </c>
      <c r="P3553">
        <f t="shared" si="222"/>
        <v>61.1</v>
      </c>
      <c r="Q3553" s="10" t="s">
        <v>8315</v>
      </c>
      <c r="R3553" t="s">
        <v>8316</v>
      </c>
      <c r="S3553" s="14">
        <f t="shared" si="223"/>
        <v>41753.515856481477</v>
      </c>
      <c r="T3553">
        <f t="shared" si="224"/>
        <v>2014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1"/>
        <v>100</v>
      </c>
      <c r="P3554">
        <f t="shared" si="222"/>
        <v>38.65</v>
      </c>
      <c r="Q3554" s="10" t="s">
        <v>8315</v>
      </c>
      <c r="R3554" t="s">
        <v>8316</v>
      </c>
      <c r="S3554" s="14">
        <f t="shared" si="223"/>
        <v>41788.587083333332</v>
      </c>
      <c r="T3554">
        <f t="shared" si="224"/>
        <v>2014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1"/>
        <v>106</v>
      </c>
      <c r="P3555">
        <f t="shared" si="222"/>
        <v>56.2</v>
      </c>
      <c r="Q3555" s="10" t="s">
        <v>8315</v>
      </c>
      <c r="R3555" t="s">
        <v>8316</v>
      </c>
      <c r="S3555" s="14">
        <f t="shared" si="223"/>
        <v>42196.028703703705</v>
      </c>
      <c r="T3555">
        <f t="shared" si="224"/>
        <v>2015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1"/>
        <v>113</v>
      </c>
      <c r="P3556">
        <f t="shared" si="222"/>
        <v>107</v>
      </c>
      <c r="Q3556" s="10" t="s">
        <v>8315</v>
      </c>
      <c r="R3556" t="s">
        <v>8316</v>
      </c>
      <c r="S3556" s="14">
        <f t="shared" si="223"/>
        <v>42016.050451388888</v>
      </c>
      <c r="T3556">
        <f t="shared" si="224"/>
        <v>2015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1"/>
        <v>100</v>
      </c>
      <c r="P3557">
        <f t="shared" si="222"/>
        <v>171.43</v>
      </c>
      <c r="Q3557" s="10" t="s">
        <v>8315</v>
      </c>
      <c r="R3557" t="s">
        <v>8316</v>
      </c>
      <c r="S3557" s="14">
        <f t="shared" si="223"/>
        <v>42661.442060185189</v>
      </c>
      <c r="T3557">
        <f t="shared" si="224"/>
        <v>2016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1"/>
        <v>100</v>
      </c>
      <c r="P3558">
        <f t="shared" si="222"/>
        <v>110.5</v>
      </c>
      <c r="Q3558" s="10" t="s">
        <v>8315</v>
      </c>
      <c r="R3558" t="s">
        <v>8316</v>
      </c>
      <c r="S3558" s="14">
        <f t="shared" si="223"/>
        <v>41808.649583333332</v>
      </c>
      <c r="T3558">
        <f t="shared" si="224"/>
        <v>2014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1"/>
        <v>100</v>
      </c>
      <c r="P3559">
        <f t="shared" si="222"/>
        <v>179.28</v>
      </c>
      <c r="Q3559" s="10" t="s">
        <v>8315</v>
      </c>
      <c r="R3559" t="s">
        <v>8316</v>
      </c>
      <c r="S3559" s="14">
        <f t="shared" si="223"/>
        <v>41730.276747685188</v>
      </c>
      <c r="T3559">
        <f t="shared" si="224"/>
        <v>2014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1"/>
        <v>144</v>
      </c>
      <c r="P3560">
        <f t="shared" si="222"/>
        <v>22.91</v>
      </c>
      <c r="Q3560" s="10" t="s">
        <v>8315</v>
      </c>
      <c r="R3560" t="s">
        <v>8316</v>
      </c>
      <c r="S3560" s="14">
        <f t="shared" si="223"/>
        <v>42139.816840277781</v>
      </c>
      <c r="T3560">
        <f t="shared" si="224"/>
        <v>2015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1"/>
        <v>104</v>
      </c>
      <c r="P3561">
        <f t="shared" si="222"/>
        <v>43.13</v>
      </c>
      <c r="Q3561" s="10" t="s">
        <v>8315</v>
      </c>
      <c r="R3561" t="s">
        <v>8316</v>
      </c>
      <c r="S3561" s="14">
        <f t="shared" si="223"/>
        <v>42194.096157407403</v>
      </c>
      <c r="T3561">
        <f t="shared" si="224"/>
        <v>2015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1"/>
        <v>108</v>
      </c>
      <c r="P3562">
        <f t="shared" si="222"/>
        <v>46.89</v>
      </c>
      <c r="Q3562" s="10" t="s">
        <v>8315</v>
      </c>
      <c r="R3562" t="s">
        <v>8316</v>
      </c>
      <c r="S3562" s="14">
        <f t="shared" si="223"/>
        <v>42115.889652777783</v>
      </c>
      <c r="T3562">
        <f t="shared" si="224"/>
        <v>2015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1"/>
        <v>102</v>
      </c>
      <c r="P3563">
        <f t="shared" si="222"/>
        <v>47.41</v>
      </c>
      <c r="Q3563" s="10" t="s">
        <v>8315</v>
      </c>
      <c r="R3563" t="s">
        <v>8316</v>
      </c>
      <c r="S3563" s="14">
        <f t="shared" si="223"/>
        <v>42203.680300925931</v>
      </c>
      <c r="T3563">
        <f t="shared" si="224"/>
        <v>2015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1"/>
        <v>149</v>
      </c>
      <c r="P3564">
        <f t="shared" si="222"/>
        <v>15.13</v>
      </c>
      <c r="Q3564" s="10" t="s">
        <v>8315</v>
      </c>
      <c r="R3564" t="s">
        <v>8316</v>
      </c>
      <c r="S3564" s="14">
        <f t="shared" si="223"/>
        <v>42433.761886574073</v>
      </c>
      <c r="T3564">
        <f t="shared" si="224"/>
        <v>2016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1"/>
        <v>105</v>
      </c>
      <c r="P3565">
        <f t="shared" si="222"/>
        <v>21.1</v>
      </c>
      <c r="Q3565" s="10" t="s">
        <v>8315</v>
      </c>
      <c r="R3565" t="s">
        <v>8316</v>
      </c>
      <c r="S3565" s="14">
        <f t="shared" si="223"/>
        <v>42555.671944444446</v>
      </c>
      <c r="T3565">
        <f t="shared" si="224"/>
        <v>2016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1"/>
        <v>101</v>
      </c>
      <c r="P3566">
        <f t="shared" si="222"/>
        <v>59.12</v>
      </c>
      <c r="Q3566" s="10" t="s">
        <v>8315</v>
      </c>
      <c r="R3566" t="s">
        <v>8316</v>
      </c>
      <c r="S3566" s="14">
        <f t="shared" si="223"/>
        <v>42236.623252314821</v>
      </c>
      <c r="T3566">
        <f t="shared" si="224"/>
        <v>2015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1"/>
        <v>131</v>
      </c>
      <c r="P3567">
        <f t="shared" si="222"/>
        <v>97.92</v>
      </c>
      <c r="Q3567" s="10" t="s">
        <v>8315</v>
      </c>
      <c r="R3567" t="s">
        <v>8316</v>
      </c>
      <c r="S3567" s="14">
        <f t="shared" si="223"/>
        <v>41974.743148148147</v>
      </c>
      <c r="T3567">
        <f t="shared" si="224"/>
        <v>2014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1"/>
        <v>105</v>
      </c>
      <c r="P3568">
        <f t="shared" si="222"/>
        <v>55.13</v>
      </c>
      <c r="Q3568" s="10" t="s">
        <v>8315</v>
      </c>
      <c r="R3568" t="s">
        <v>8316</v>
      </c>
      <c r="S3568" s="14">
        <f t="shared" si="223"/>
        <v>41997.507905092592</v>
      </c>
      <c r="T3568">
        <f t="shared" si="224"/>
        <v>2014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1"/>
        <v>109</v>
      </c>
      <c r="P3569">
        <f t="shared" si="222"/>
        <v>26.54</v>
      </c>
      <c r="Q3569" s="10" t="s">
        <v>8315</v>
      </c>
      <c r="R3569" t="s">
        <v>8316</v>
      </c>
      <c r="S3569" s="14">
        <f t="shared" si="223"/>
        <v>42135.810694444444</v>
      </c>
      <c r="T3569">
        <f t="shared" si="224"/>
        <v>2015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1"/>
        <v>111</v>
      </c>
      <c r="P3570">
        <f t="shared" si="222"/>
        <v>58.42</v>
      </c>
      <c r="Q3570" s="10" t="s">
        <v>8315</v>
      </c>
      <c r="R3570" t="s">
        <v>8316</v>
      </c>
      <c r="S3570" s="14">
        <f t="shared" si="223"/>
        <v>41869.740671296298</v>
      </c>
      <c r="T3570">
        <f t="shared" si="224"/>
        <v>2014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1"/>
        <v>100</v>
      </c>
      <c r="P3571">
        <f t="shared" si="222"/>
        <v>122.54</v>
      </c>
      <c r="Q3571" s="10" t="s">
        <v>8315</v>
      </c>
      <c r="R3571" t="s">
        <v>8316</v>
      </c>
      <c r="S3571" s="14">
        <f t="shared" si="223"/>
        <v>41982.688611111109</v>
      </c>
      <c r="T3571">
        <f t="shared" si="224"/>
        <v>2014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1"/>
        <v>114</v>
      </c>
      <c r="P3572">
        <f t="shared" si="222"/>
        <v>87.96</v>
      </c>
      <c r="Q3572" s="10" t="s">
        <v>8315</v>
      </c>
      <c r="R3572" t="s">
        <v>8316</v>
      </c>
      <c r="S3572" s="14">
        <f t="shared" si="223"/>
        <v>41976.331979166673</v>
      </c>
      <c r="T3572">
        <f t="shared" si="224"/>
        <v>2014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1"/>
        <v>122</v>
      </c>
      <c r="P3573">
        <f t="shared" si="222"/>
        <v>73.239999999999995</v>
      </c>
      <c r="Q3573" s="10" t="s">
        <v>8315</v>
      </c>
      <c r="R3573" t="s">
        <v>8316</v>
      </c>
      <c r="S3573" s="14">
        <f t="shared" si="223"/>
        <v>41912.858946759261</v>
      </c>
      <c r="T3573">
        <f t="shared" si="224"/>
        <v>2014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1"/>
        <v>100</v>
      </c>
      <c r="P3574">
        <f t="shared" si="222"/>
        <v>55.56</v>
      </c>
      <c r="Q3574" s="10" t="s">
        <v>8315</v>
      </c>
      <c r="R3574" t="s">
        <v>8316</v>
      </c>
      <c r="S3574" s="14">
        <f t="shared" si="223"/>
        <v>42146.570393518516</v>
      </c>
      <c r="T3574">
        <f t="shared" si="224"/>
        <v>2015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1"/>
        <v>103</v>
      </c>
      <c r="P3575">
        <f t="shared" si="222"/>
        <v>39.54</v>
      </c>
      <c r="Q3575" s="10" t="s">
        <v>8315</v>
      </c>
      <c r="R3575" t="s">
        <v>8316</v>
      </c>
      <c r="S3575" s="14">
        <f t="shared" si="223"/>
        <v>41921.375532407408</v>
      </c>
      <c r="T3575">
        <f t="shared" si="224"/>
        <v>2014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1"/>
        <v>106</v>
      </c>
      <c r="P3576">
        <f t="shared" si="222"/>
        <v>136.78</v>
      </c>
      <c r="Q3576" s="10" t="s">
        <v>8315</v>
      </c>
      <c r="R3576" t="s">
        <v>8316</v>
      </c>
      <c r="S3576" s="14">
        <f t="shared" si="223"/>
        <v>41926.942685185182</v>
      </c>
      <c r="T3576">
        <f t="shared" si="224"/>
        <v>2014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1"/>
        <v>101</v>
      </c>
      <c r="P3577">
        <f t="shared" si="222"/>
        <v>99.34</v>
      </c>
      <c r="Q3577" s="10" t="s">
        <v>8315</v>
      </c>
      <c r="R3577" t="s">
        <v>8316</v>
      </c>
      <c r="S3577" s="14">
        <f t="shared" si="223"/>
        <v>42561.783877314811</v>
      </c>
      <c r="T3577">
        <f t="shared" si="224"/>
        <v>2016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1"/>
        <v>100</v>
      </c>
      <c r="P3578">
        <f t="shared" si="222"/>
        <v>20</v>
      </c>
      <c r="Q3578" s="10" t="s">
        <v>8315</v>
      </c>
      <c r="R3578" t="s">
        <v>8316</v>
      </c>
      <c r="S3578" s="14">
        <f t="shared" si="223"/>
        <v>42649.54923611111</v>
      </c>
      <c r="T3578">
        <f t="shared" si="224"/>
        <v>2016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1"/>
        <v>130</v>
      </c>
      <c r="P3579">
        <f t="shared" si="222"/>
        <v>28.89</v>
      </c>
      <c r="Q3579" s="10" t="s">
        <v>8315</v>
      </c>
      <c r="R3579" t="s">
        <v>8316</v>
      </c>
      <c r="S3579" s="14">
        <f t="shared" si="223"/>
        <v>42093.786840277782</v>
      </c>
      <c r="T3579">
        <f t="shared" si="224"/>
        <v>2015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1"/>
        <v>100</v>
      </c>
      <c r="P3580">
        <f t="shared" si="222"/>
        <v>40.549999999999997</v>
      </c>
      <c r="Q3580" s="10" t="s">
        <v>8315</v>
      </c>
      <c r="R3580" t="s">
        <v>8316</v>
      </c>
      <c r="S3580" s="14">
        <f t="shared" si="223"/>
        <v>42460.733530092592</v>
      </c>
      <c r="T3580">
        <f t="shared" si="224"/>
        <v>2016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1"/>
        <v>100</v>
      </c>
      <c r="P3581">
        <f t="shared" si="222"/>
        <v>35.71</v>
      </c>
      <c r="Q3581" s="10" t="s">
        <v>8315</v>
      </c>
      <c r="R3581" t="s">
        <v>8316</v>
      </c>
      <c r="S3581" s="14">
        <f t="shared" si="223"/>
        <v>42430.762222222227</v>
      </c>
      <c r="T3581">
        <f t="shared" si="224"/>
        <v>2016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1"/>
        <v>114</v>
      </c>
      <c r="P3582">
        <f t="shared" si="222"/>
        <v>37.96</v>
      </c>
      <c r="Q3582" s="10" t="s">
        <v>8315</v>
      </c>
      <c r="R3582" t="s">
        <v>8316</v>
      </c>
      <c r="S3582" s="14">
        <f t="shared" si="223"/>
        <v>42026.176180555558</v>
      </c>
      <c r="T3582">
        <f t="shared" si="224"/>
        <v>2015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1"/>
        <v>100</v>
      </c>
      <c r="P3583">
        <f t="shared" si="222"/>
        <v>33.33</v>
      </c>
      <c r="Q3583" s="10" t="s">
        <v>8315</v>
      </c>
      <c r="R3583" t="s">
        <v>8316</v>
      </c>
      <c r="S3583" s="14">
        <f t="shared" si="223"/>
        <v>41836.471180555556</v>
      </c>
      <c r="T3583">
        <f t="shared" si="224"/>
        <v>2014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ref="O3584:O3647" si="225">ROUND(E3584/D3584*100,0)</f>
        <v>287</v>
      </c>
      <c r="P3584">
        <f t="shared" si="222"/>
        <v>58.57</v>
      </c>
      <c r="Q3584" s="10" t="s">
        <v>8315</v>
      </c>
      <c r="R3584" t="s">
        <v>8316</v>
      </c>
      <c r="S3584" s="14">
        <f t="shared" si="223"/>
        <v>42451.095856481479</v>
      </c>
      <c r="T3584">
        <f t="shared" si="224"/>
        <v>2016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5"/>
        <v>109</v>
      </c>
      <c r="P3585">
        <f t="shared" si="222"/>
        <v>135.63</v>
      </c>
      <c r="Q3585" s="10" t="s">
        <v>8315</v>
      </c>
      <c r="R3585" t="s">
        <v>8316</v>
      </c>
      <c r="S3585" s="14">
        <f t="shared" si="223"/>
        <v>42418.425983796296</v>
      </c>
      <c r="T3585">
        <f t="shared" si="224"/>
        <v>2016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5"/>
        <v>116</v>
      </c>
      <c r="P3586">
        <f t="shared" si="222"/>
        <v>30.94</v>
      </c>
      <c r="Q3586" s="10" t="s">
        <v>8315</v>
      </c>
      <c r="R3586" t="s">
        <v>8316</v>
      </c>
      <c r="S3586" s="14">
        <f t="shared" si="223"/>
        <v>42168.316481481481</v>
      </c>
      <c r="T3586">
        <f t="shared" si="224"/>
        <v>2015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5"/>
        <v>119</v>
      </c>
      <c r="P3587">
        <f t="shared" ref="P3587:P3650" si="226">ROUND(E3587/L3587,2)</f>
        <v>176.09</v>
      </c>
      <c r="Q3587" s="10" t="s">
        <v>8315</v>
      </c>
      <c r="R3587" t="s">
        <v>8316</v>
      </c>
      <c r="S3587" s="14">
        <f t="shared" ref="S3587:S3650" si="227">(((J3587/60)/60)/24)+DATE(1970,1,1)</f>
        <v>41964.716319444444</v>
      </c>
      <c r="T3587">
        <f t="shared" ref="T3587:T3650" si="228">YEAR(S3587)</f>
        <v>2014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5"/>
        <v>109</v>
      </c>
      <c r="P3588">
        <f t="shared" si="226"/>
        <v>151.97999999999999</v>
      </c>
      <c r="Q3588" s="10" t="s">
        <v>8315</v>
      </c>
      <c r="R3588" t="s">
        <v>8316</v>
      </c>
      <c r="S3588" s="14">
        <f t="shared" si="227"/>
        <v>42576.697569444441</v>
      </c>
      <c r="T3588">
        <f t="shared" si="228"/>
        <v>2016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5"/>
        <v>127</v>
      </c>
      <c r="P3589">
        <f t="shared" si="226"/>
        <v>22.61</v>
      </c>
      <c r="Q3589" s="10" t="s">
        <v>8315</v>
      </c>
      <c r="R3589" t="s">
        <v>8316</v>
      </c>
      <c r="S3589" s="14">
        <f t="shared" si="227"/>
        <v>42503.539976851855</v>
      </c>
      <c r="T3589">
        <f t="shared" si="228"/>
        <v>2016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5"/>
        <v>101</v>
      </c>
      <c r="P3590">
        <f t="shared" si="226"/>
        <v>18.27</v>
      </c>
      <c r="Q3590" s="10" t="s">
        <v>8315</v>
      </c>
      <c r="R3590" t="s">
        <v>8316</v>
      </c>
      <c r="S3590" s="14">
        <f t="shared" si="227"/>
        <v>42101.828819444447</v>
      </c>
      <c r="T3590">
        <f t="shared" si="228"/>
        <v>2015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5"/>
        <v>128</v>
      </c>
      <c r="P3591">
        <f t="shared" si="226"/>
        <v>82.26</v>
      </c>
      <c r="Q3591" s="10" t="s">
        <v>8315</v>
      </c>
      <c r="R3591" t="s">
        <v>8316</v>
      </c>
      <c r="S3591" s="14">
        <f t="shared" si="227"/>
        <v>42125.647534722222</v>
      </c>
      <c r="T3591">
        <f t="shared" si="228"/>
        <v>2015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5"/>
        <v>100</v>
      </c>
      <c r="P3592">
        <f t="shared" si="226"/>
        <v>68.53</v>
      </c>
      <c r="Q3592" s="10" t="s">
        <v>8315</v>
      </c>
      <c r="R3592" t="s">
        <v>8316</v>
      </c>
      <c r="S3592" s="14">
        <f t="shared" si="227"/>
        <v>41902.333726851852</v>
      </c>
      <c r="T3592">
        <f t="shared" si="228"/>
        <v>2014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5"/>
        <v>175</v>
      </c>
      <c r="P3593">
        <f t="shared" si="226"/>
        <v>68.06</v>
      </c>
      <c r="Q3593" s="10" t="s">
        <v>8315</v>
      </c>
      <c r="R3593" t="s">
        <v>8316</v>
      </c>
      <c r="S3593" s="14">
        <f t="shared" si="227"/>
        <v>42003.948425925926</v>
      </c>
      <c r="T3593">
        <f t="shared" si="228"/>
        <v>2014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5"/>
        <v>127</v>
      </c>
      <c r="P3594">
        <f t="shared" si="226"/>
        <v>72.709999999999994</v>
      </c>
      <c r="Q3594" s="10" t="s">
        <v>8315</v>
      </c>
      <c r="R3594" t="s">
        <v>8316</v>
      </c>
      <c r="S3594" s="14">
        <f t="shared" si="227"/>
        <v>41988.829942129625</v>
      </c>
      <c r="T3594">
        <f t="shared" si="228"/>
        <v>2014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5"/>
        <v>111</v>
      </c>
      <c r="P3595">
        <f t="shared" si="226"/>
        <v>77.19</v>
      </c>
      <c r="Q3595" s="10" t="s">
        <v>8315</v>
      </c>
      <c r="R3595" t="s">
        <v>8316</v>
      </c>
      <c r="S3595" s="14">
        <f t="shared" si="227"/>
        <v>41974.898599537039</v>
      </c>
      <c r="T3595">
        <f t="shared" si="228"/>
        <v>2014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5"/>
        <v>126</v>
      </c>
      <c r="P3596">
        <f t="shared" si="226"/>
        <v>55.97</v>
      </c>
      <c r="Q3596" s="10" t="s">
        <v>8315</v>
      </c>
      <c r="R3596" t="s">
        <v>8316</v>
      </c>
      <c r="S3596" s="14">
        <f t="shared" si="227"/>
        <v>42592.066921296297</v>
      </c>
      <c r="T3596">
        <f t="shared" si="228"/>
        <v>2016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5"/>
        <v>119</v>
      </c>
      <c r="P3597">
        <f t="shared" si="226"/>
        <v>49.69</v>
      </c>
      <c r="Q3597" s="10" t="s">
        <v>8315</v>
      </c>
      <c r="R3597" t="s">
        <v>8316</v>
      </c>
      <c r="S3597" s="14">
        <f t="shared" si="227"/>
        <v>42050.008368055554</v>
      </c>
      <c r="T3597">
        <f t="shared" si="228"/>
        <v>2015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5"/>
        <v>108</v>
      </c>
      <c r="P3598">
        <f t="shared" si="226"/>
        <v>79</v>
      </c>
      <c r="Q3598" s="10" t="s">
        <v>8315</v>
      </c>
      <c r="R3598" t="s">
        <v>8316</v>
      </c>
      <c r="S3598" s="14">
        <f t="shared" si="227"/>
        <v>41856.715069444443</v>
      </c>
      <c r="T3598">
        <f t="shared" si="228"/>
        <v>2014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5"/>
        <v>103</v>
      </c>
      <c r="P3599">
        <f t="shared" si="226"/>
        <v>77.73</v>
      </c>
      <c r="Q3599" s="10" t="s">
        <v>8315</v>
      </c>
      <c r="R3599" t="s">
        <v>8316</v>
      </c>
      <c r="S3599" s="14">
        <f t="shared" si="227"/>
        <v>42417.585532407407</v>
      </c>
      <c r="T3599">
        <f t="shared" si="228"/>
        <v>2016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5"/>
        <v>110</v>
      </c>
      <c r="P3600">
        <f t="shared" si="226"/>
        <v>40.78</v>
      </c>
      <c r="Q3600" s="10" t="s">
        <v>8315</v>
      </c>
      <c r="R3600" t="s">
        <v>8316</v>
      </c>
      <c r="S3600" s="14">
        <f t="shared" si="227"/>
        <v>41866.79886574074</v>
      </c>
      <c r="T3600">
        <f t="shared" si="228"/>
        <v>2014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5"/>
        <v>202</v>
      </c>
      <c r="P3601">
        <f t="shared" si="226"/>
        <v>59.41</v>
      </c>
      <c r="Q3601" s="10" t="s">
        <v>8315</v>
      </c>
      <c r="R3601" t="s">
        <v>8316</v>
      </c>
      <c r="S3601" s="14">
        <f t="shared" si="227"/>
        <v>42220.79487268519</v>
      </c>
      <c r="T3601">
        <f t="shared" si="228"/>
        <v>2015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5"/>
        <v>130</v>
      </c>
      <c r="P3602">
        <f t="shared" si="226"/>
        <v>3.25</v>
      </c>
      <c r="Q3602" s="10" t="s">
        <v>8315</v>
      </c>
      <c r="R3602" t="s">
        <v>8316</v>
      </c>
      <c r="S3602" s="14">
        <f t="shared" si="227"/>
        <v>42628.849120370374</v>
      </c>
      <c r="T3602">
        <f t="shared" si="228"/>
        <v>2016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5"/>
        <v>104</v>
      </c>
      <c r="P3603">
        <f t="shared" si="226"/>
        <v>39.380000000000003</v>
      </c>
      <c r="Q3603" s="10" t="s">
        <v>8315</v>
      </c>
      <c r="R3603" t="s">
        <v>8316</v>
      </c>
      <c r="S3603" s="14">
        <f t="shared" si="227"/>
        <v>41990.99863425926</v>
      </c>
      <c r="T3603">
        <f t="shared" si="228"/>
        <v>2014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5"/>
        <v>100</v>
      </c>
      <c r="P3604">
        <f t="shared" si="226"/>
        <v>81.67</v>
      </c>
      <c r="Q3604" s="10" t="s">
        <v>8315</v>
      </c>
      <c r="R3604" t="s">
        <v>8316</v>
      </c>
      <c r="S3604" s="14">
        <f t="shared" si="227"/>
        <v>42447.894432870366</v>
      </c>
      <c r="T3604">
        <f t="shared" si="228"/>
        <v>2016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5"/>
        <v>171</v>
      </c>
      <c r="P3605">
        <f t="shared" si="226"/>
        <v>44.91</v>
      </c>
      <c r="Q3605" s="10" t="s">
        <v>8315</v>
      </c>
      <c r="R3605" t="s">
        <v>8316</v>
      </c>
      <c r="S3605" s="14">
        <f t="shared" si="227"/>
        <v>42283.864351851851</v>
      </c>
      <c r="T3605">
        <f t="shared" si="228"/>
        <v>2015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5"/>
        <v>113</v>
      </c>
      <c r="P3606">
        <f t="shared" si="226"/>
        <v>49.06</v>
      </c>
      <c r="Q3606" s="10" t="s">
        <v>8315</v>
      </c>
      <c r="R3606" t="s">
        <v>8316</v>
      </c>
      <c r="S3606" s="14">
        <f t="shared" si="227"/>
        <v>42483.015694444446</v>
      </c>
      <c r="T3606">
        <f t="shared" si="228"/>
        <v>2016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5"/>
        <v>184</v>
      </c>
      <c r="P3607">
        <f t="shared" si="226"/>
        <v>30.67</v>
      </c>
      <c r="Q3607" s="10" t="s">
        <v>8315</v>
      </c>
      <c r="R3607" t="s">
        <v>8316</v>
      </c>
      <c r="S3607" s="14">
        <f t="shared" si="227"/>
        <v>42383.793124999997</v>
      </c>
      <c r="T3607">
        <f t="shared" si="228"/>
        <v>2016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5"/>
        <v>130</v>
      </c>
      <c r="P3608">
        <f t="shared" si="226"/>
        <v>61.06</v>
      </c>
      <c r="Q3608" s="10" t="s">
        <v>8315</v>
      </c>
      <c r="R3608" t="s">
        <v>8316</v>
      </c>
      <c r="S3608" s="14">
        <f t="shared" si="227"/>
        <v>42566.604826388888</v>
      </c>
      <c r="T3608">
        <f t="shared" si="228"/>
        <v>2016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5"/>
        <v>105</v>
      </c>
      <c r="P3609">
        <f t="shared" si="226"/>
        <v>29</v>
      </c>
      <c r="Q3609" s="10" t="s">
        <v>8315</v>
      </c>
      <c r="R3609" t="s">
        <v>8316</v>
      </c>
      <c r="S3609" s="14">
        <f t="shared" si="227"/>
        <v>42338.963912037041</v>
      </c>
      <c r="T3609">
        <f t="shared" si="228"/>
        <v>2015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5"/>
        <v>100</v>
      </c>
      <c r="P3610">
        <f t="shared" si="226"/>
        <v>29.63</v>
      </c>
      <c r="Q3610" s="10" t="s">
        <v>8315</v>
      </c>
      <c r="R3610" t="s">
        <v>8316</v>
      </c>
      <c r="S3610" s="14">
        <f t="shared" si="227"/>
        <v>42506.709375000006</v>
      </c>
      <c r="T3610">
        <f t="shared" si="228"/>
        <v>2016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5"/>
        <v>153</v>
      </c>
      <c r="P3611">
        <f t="shared" si="226"/>
        <v>143.1</v>
      </c>
      <c r="Q3611" s="10" t="s">
        <v>8315</v>
      </c>
      <c r="R3611" t="s">
        <v>8316</v>
      </c>
      <c r="S3611" s="14">
        <f t="shared" si="227"/>
        <v>42429.991724537031</v>
      </c>
      <c r="T3611">
        <f t="shared" si="228"/>
        <v>2016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5"/>
        <v>162</v>
      </c>
      <c r="P3612">
        <f t="shared" si="226"/>
        <v>52.35</v>
      </c>
      <c r="Q3612" s="10" t="s">
        <v>8315</v>
      </c>
      <c r="R3612" t="s">
        <v>8316</v>
      </c>
      <c r="S3612" s="14">
        <f t="shared" si="227"/>
        <v>42203.432129629626</v>
      </c>
      <c r="T3612">
        <f t="shared" si="228"/>
        <v>2015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5"/>
        <v>136</v>
      </c>
      <c r="P3613">
        <f t="shared" si="226"/>
        <v>66.67</v>
      </c>
      <c r="Q3613" s="10" t="s">
        <v>8315</v>
      </c>
      <c r="R3613" t="s">
        <v>8316</v>
      </c>
      <c r="S3613" s="14">
        <f t="shared" si="227"/>
        <v>42072.370381944449</v>
      </c>
      <c r="T3613">
        <f t="shared" si="228"/>
        <v>2015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5"/>
        <v>144</v>
      </c>
      <c r="P3614">
        <f t="shared" si="226"/>
        <v>126.67</v>
      </c>
      <c r="Q3614" s="10" t="s">
        <v>8315</v>
      </c>
      <c r="R3614" t="s">
        <v>8316</v>
      </c>
      <c r="S3614" s="14">
        <f t="shared" si="227"/>
        <v>41789.726979166669</v>
      </c>
      <c r="T3614">
        <f t="shared" si="228"/>
        <v>2014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5"/>
        <v>100</v>
      </c>
      <c r="P3615">
        <f t="shared" si="226"/>
        <v>62.5</v>
      </c>
      <c r="Q3615" s="10" t="s">
        <v>8315</v>
      </c>
      <c r="R3615" t="s">
        <v>8316</v>
      </c>
      <c r="S3615" s="14">
        <f t="shared" si="227"/>
        <v>41788.58997685185</v>
      </c>
      <c r="T3615">
        <f t="shared" si="228"/>
        <v>2014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5"/>
        <v>101</v>
      </c>
      <c r="P3616">
        <f t="shared" si="226"/>
        <v>35.49</v>
      </c>
      <c r="Q3616" s="10" t="s">
        <v>8315</v>
      </c>
      <c r="R3616" t="s">
        <v>8316</v>
      </c>
      <c r="S3616" s="14">
        <f t="shared" si="227"/>
        <v>42144.041851851856</v>
      </c>
      <c r="T3616">
        <f t="shared" si="228"/>
        <v>2015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5"/>
        <v>107</v>
      </c>
      <c r="P3617">
        <f t="shared" si="226"/>
        <v>37.08</v>
      </c>
      <c r="Q3617" s="10" t="s">
        <v>8315</v>
      </c>
      <c r="R3617" t="s">
        <v>8316</v>
      </c>
      <c r="S3617" s="14">
        <f t="shared" si="227"/>
        <v>42318.593703703707</v>
      </c>
      <c r="T3617">
        <f t="shared" si="228"/>
        <v>2015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5"/>
        <v>125</v>
      </c>
      <c r="P3618">
        <f t="shared" si="226"/>
        <v>69.33</v>
      </c>
      <c r="Q3618" s="10" t="s">
        <v>8315</v>
      </c>
      <c r="R3618" t="s">
        <v>8316</v>
      </c>
      <c r="S3618" s="14">
        <f t="shared" si="227"/>
        <v>42052.949814814812</v>
      </c>
      <c r="T3618">
        <f t="shared" si="228"/>
        <v>2015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5"/>
        <v>119</v>
      </c>
      <c r="P3619">
        <f t="shared" si="226"/>
        <v>17.25</v>
      </c>
      <c r="Q3619" s="10" t="s">
        <v>8315</v>
      </c>
      <c r="R3619" t="s">
        <v>8316</v>
      </c>
      <c r="S3619" s="14">
        <f t="shared" si="227"/>
        <v>42779.610289351855</v>
      </c>
      <c r="T3619">
        <f t="shared" si="228"/>
        <v>2017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5"/>
        <v>101</v>
      </c>
      <c r="P3620">
        <f t="shared" si="226"/>
        <v>36.07</v>
      </c>
      <c r="Q3620" s="10" t="s">
        <v>8315</v>
      </c>
      <c r="R3620" t="s">
        <v>8316</v>
      </c>
      <c r="S3620" s="14">
        <f t="shared" si="227"/>
        <v>42128.627893518518</v>
      </c>
      <c r="T3620">
        <f t="shared" si="228"/>
        <v>2015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5"/>
        <v>113</v>
      </c>
      <c r="P3621">
        <f t="shared" si="226"/>
        <v>66.47</v>
      </c>
      <c r="Q3621" s="10" t="s">
        <v>8315</v>
      </c>
      <c r="R3621" t="s">
        <v>8316</v>
      </c>
      <c r="S3621" s="14">
        <f t="shared" si="227"/>
        <v>42661.132245370376</v>
      </c>
      <c r="T3621">
        <f t="shared" si="228"/>
        <v>2016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5"/>
        <v>105</v>
      </c>
      <c r="P3622">
        <f t="shared" si="226"/>
        <v>56.07</v>
      </c>
      <c r="Q3622" s="10" t="s">
        <v>8315</v>
      </c>
      <c r="R3622" t="s">
        <v>8316</v>
      </c>
      <c r="S3622" s="14">
        <f t="shared" si="227"/>
        <v>42037.938206018516</v>
      </c>
      <c r="T3622">
        <f t="shared" si="228"/>
        <v>2015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5"/>
        <v>110</v>
      </c>
      <c r="P3623">
        <f t="shared" si="226"/>
        <v>47.03</v>
      </c>
      <c r="Q3623" s="10" t="s">
        <v>8315</v>
      </c>
      <c r="R3623" t="s">
        <v>8316</v>
      </c>
      <c r="S3623" s="14">
        <f t="shared" si="227"/>
        <v>42619.935694444444</v>
      </c>
      <c r="T3623">
        <f t="shared" si="228"/>
        <v>2016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5"/>
        <v>100</v>
      </c>
      <c r="P3624">
        <f t="shared" si="226"/>
        <v>47.67</v>
      </c>
      <c r="Q3624" s="10" t="s">
        <v>8315</v>
      </c>
      <c r="R3624" t="s">
        <v>8316</v>
      </c>
      <c r="S3624" s="14">
        <f t="shared" si="227"/>
        <v>41877.221886574072</v>
      </c>
      <c r="T3624">
        <f t="shared" si="228"/>
        <v>2014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5"/>
        <v>120</v>
      </c>
      <c r="P3625">
        <f t="shared" si="226"/>
        <v>88.24</v>
      </c>
      <c r="Q3625" s="10" t="s">
        <v>8315</v>
      </c>
      <c r="R3625" t="s">
        <v>8316</v>
      </c>
      <c r="S3625" s="14">
        <f t="shared" si="227"/>
        <v>41828.736921296295</v>
      </c>
      <c r="T3625">
        <f t="shared" si="228"/>
        <v>2014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5"/>
        <v>105</v>
      </c>
      <c r="P3626">
        <f t="shared" si="226"/>
        <v>80.72</v>
      </c>
      <c r="Q3626" s="10" t="s">
        <v>8315</v>
      </c>
      <c r="R3626" t="s">
        <v>8316</v>
      </c>
      <c r="S3626" s="14">
        <f t="shared" si="227"/>
        <v>42545.774189814809</v>
      </c>
      <c r="T3626">
        <f t="shared" si="228"/>
        <v>2016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5"/>
        <v>103</v>
      </c>
      <c r="P3627">
        <f t="shared" si="226"/>
        <v>39.49</v>
      </c>
      <c r="Q3627" s="10" t="s">
        <v>8315</v>
      </c>
      <c r="R3627" t="s">
        <v>8316</v>
      </c>
      <c r="S3627" s="14">
        <f t="shared" si="227"/>
        <v>42157.652511574073</v>
      </c>
      <c r="T3627">
        <f t="shared" si="228"/>
        <v>2015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5"/>
        <v>102</v>
      </c>
      <c r="P3628">
        <f t="shared" si="226"/>
        <v>84.85</v>
      </c>
      <c r="Q3628" s="10" t="s">
        <v>8315</v>
      </c>
      <c r="R3628" t="s">
        <v>8316</v>
      </c>
      <c r="S3628" s="14">
        <f t="shared" si="227"/>
        <v>41846.667326388888</v>
      </c>
      <c r="T3628">
        <f t="shared" si="228"/>
        <v>2014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5"/>
        <v>100</v>
      </c>
      <c r="P3629">
        <f t="shared" si="226"/>
        <v>68.97</v>
      </c>
      <c r="Q3629" s="10" t="s">
        <v>8315</v>
      </c>
      <c r="R3629" t="s">
        <v>8316</v>
      </c>
      <c r="S3629" s="14">
        <f t="shared" si="227"/>
        <v>42460.741747685184</v>
      </c>
      <c r="T3629">
        <f t="shared" si="228"/>
        <v>2016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5"/>
        <v>0</v>
      </c>
      <c r="P3630" t="e">
        <f t="shared" si="226"/>
        <v>#DIV/0!</v>
      </c>
      <c r="Q3630" s="10" t="s">
        <v>8315</v>
      </c>
      <c r="R3630" t="s">
        <v>8357</v>
      </c>
      <c r="S3630" s="14">
        <f t="shared" si="227"/>
        <v>42291.833287037036</v>
      </c>
      <c r="T3630">
        <f t="shared" si="228"/>
        <v>2015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5"/>
        <v>0</v>
      </c>
      <c r="P3631">
        <f t="shared" si="226"/>
        <v>1</v>
      </c>
      <c r="Q3631" s="10" t="s">
        <v>8315</v>
      </c>
      <c r="R3631" t="s">
        <v>8357</v>
      </c>
      <c r="S3631" s="14">
        <f t="shared" si="227"/>
        <v>42437.094490740739</v>
      </c>
      <c r="T3631">
        <f t="shared" si="228"/>
        <v>2016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5"/>
        <v>0</v>
      </c>
      <c r="P3632">
        <f t="shared" si="226"/>
        <v>1</v>
      </c>
      <c r="Q3632" s="10" t="s">
        <v>8315</v>
      </c>
      <c r="R3632" t="s">
        <v>8357</v>
      </c>
      <c r="S3632" s="14">
        <f t="shared" si="227"/>
        <v>41942.84710648148</v>
      </c>
      <c r="T3632">
        <f t="shared" si="228"/>
        <v>2014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5"/>
        <v>51</v>
      </c>
      <c r="P3633">
        <f t="shared" si="226"/>
        <v>147.88</v>
      </c>
      <c r="Q3633" s="10" t="s">
        <v>8315</v>
      </c>
      <c r="R3633" t="s">
        <v>8357</v>
      </c>
      <c r="S3633" s="14">
        <f t="shared" si="227"/>
        <v>41880.753437499996</v>
      </c>
      <c r="T3633">
        <f t="shared" si="228"/>
        <v>2014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5"/>
        <v>20</v>
      </c>
      <c r="P3634">
        <f t="shared" si="226"/>
        <v>100</v>
      </c>
      <c r="Q3634" s="10" t="s">
        <v>8315</v>
      </c>
      <c r="R3634" t="s">
        <v>8357</v>
      </c>
      <c r="S3634" s="14">
        <f t="shared" si="227"/>
        <v>41946.936909722222</v>
      </c>
      <c r="T3634">
        <f t="shared" si="228"/>
        <v>2014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5"/>
        <v>35</v>
      </c>
      <c r="P3635">
        <f t="shared" si="226"/>
        <v>56.84</v>
      </c>
      <c r="Q3635" s="10" t="s">
        <v>8315</v>
      </c>
      <c r="R3635" t="s">
        <v>8357</v>
      </c>
      <c r="S3635" s="14">
        <f t="shared" si="227"/>
        <v>42649.623460648145</v>
      </c>
      <c r="T3635">
        <f t="shared" si="228"/>
        <v>2016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5"/>
        <v>4</v>
      </c>
      <c r="P3636">
        <f t="shared" si="226"/>
        <v>176.94</v>
      </c>
      <c r="Q3636" s="10" t="s">
        <v>8315</v>
      </c>
      <c r="R3636" t="s">
        <v>8357</v>
      </c>
      <c r="S3636" s="14">
        <f t="shared" si="227"/>
        <v>42701.166365740741</v>
      </c>
      <c r="T3636">
        <f t="shared" si="228"/>
        <v>2016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5"/>
        <v>36</v>
      </c>
      <c r="P3637">
        <f t="shared" si="226"/>
        <v>127.6</v>
      </c>
      <c r="Q3637" s="10" t="s">
        <v>8315</v>
      </c>
      <c r="R3637" t="s">
        <v>8357</v>
      </c>
      <c r="S3637" s="14">
        <f t="shared" si="227"/>
        <v>42450.88282407407</v>
      </c>
      <c r="T3637">
        <f t="shared" si="228"/>
        <v>2016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5"/>
        <v>0</v>
      </c>
      <c r="P3638" t="e">
        <f t="shared" si="226"/>
        <v>#DIV/0!</v>
      </c>
      <c r="Q3638" s="10" t="s">
        <v>8315</v>
      </c>
      <c r="R3638" t="s">
        <v>8357</v>
      </c>
      <c r="S3638" s="14">
        <f t="shared" si="227"/>
        <v>42226.694780092599</v>
      </c>
      <c r="T3638">
        <f t="shared" si="228"/>
        <v>2015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5"/>
        <v>31</v>
      </c>
      <c r="P3639">
        <f t="shared" si="226"/>
        <v>66.14</v>
      </c>
      <c r="Q3639" s="10" t="s">
        <v>8315</v>
      </c>
      <c r="R3639" t="s">
        <v>8357</v>
      </c>
      <c r="S3639" s="14">
        <f t="shared" si="227"/>
        <v>41975.700636574074</v>
      </c>
      <c r="T3639">
        <f t="shared" si="228"/>
        <v>2014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5"/>
        <v>7</v>
      </c>
      <c r="P3640">
        <f t="shared" si="226"/>
        <v>108</v>
      </c>
      <c r="Q3640" s="10" t="s">
        <v>8315</v>
      </c>
      <c r="R3640" t="s">
        <v>8357</v>
      </c>
      <c r="S3640" s="14">
        <f t="shared" si="227"/>
        <v>42053.672824074078</v>
      </c>
      <c r="T3640">
        <f t="shared" si="228"/>
        <v>2015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5"/>
        <v>0</v>
      </c>
      <c r="P3641">
        <f t="shared" si="226"/>
        <v>1</v>
      </c>
      <c r="Q3641" s="10" t="s">
        <v>8315</v>
      </c>
      <c r="R3641" t="s">
        <v>8357</v>
      </c>
      <c r="S3641" s="14">
        <f t="shared" si="227"/>
        <v>42590.677152777775</v>
      </c>
      <c r="T3641">
        <f t="shared" si="228"/>
        <v>2016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5"/>
        <v>6</v>
      </c>
      <c r="P3642">
        <f t="shared" si="226"/>
        <v>18.329999999999998</v>
      </c>
      <c r="Q3642" s="10" t="s">
        <v>8315</v>
      </c>
      <c r="R3642" t="s">
        <v>8357</v>
      </c>
      <c r="S3642" s="14">
        <f t="shared" si="227"/>
        <v>42104.781597222223</v>
      </c>
      <c r="T3642">
        <f t="shared" si="228"/>
        <v>2015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5"/>
        <v>0</v>
      </c>
      <c r="P3643" t="e">
        <f t="shared" si="226"/>
        <v>#DIV/0!</v>
      </c>
      <c r="Q3643" s="10" t="s">
        <v>8315</v>
      </c>
      <c r="R3643" t="s">
        <v>8357</v>
      </c>
      <c r="S3643" s="14">
        <f t="shared" si="227"/>
        <v>41899.627071759263</v>
      </c>
      <c r="T3643">
        <f t="shared" si="228"/>
        <v>2014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5"/>
        <v>2</v>
      </c>
      <c r="P3644">
        <f t="shared" si="226"/>
        <v>7.5</v>
      </c>
      <c r="Q3644" s="10" t="s">
        <v>8315</v>
      </c>
      <c r="R3644" t="s">
        <v>8357</v>
      </c>
      <c r="S3644" s="14">
        <f t="shared" si="227"/>
        <v>42297.816284722227</v>
      </c>
      <c r="T3644">
        <f t="shared" si="228"/>
        <v>2015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5"/>
        <v>0</v>
      </c>
      <c r="P3645" t="e">
        <f t="shared" si="226"/>
        <v>#DIV/0!</v>
      </c>
      <c r="Q3645" s="10" t="s">
        <v>8315</v>
      </c>
      <c r="R3645" t="s">
        <v>8357</v>
      </c>
      <c r="S3645" s="14">
        <f t="shared" si="227"/>
        <v>42285.143969907411</v>
      </c>
      <c r="T3645">
        <f t="shared" si="228"/>
        <v>2015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5"/>
        <v>16</v>
      </c>
      <c r="P3646">
        <f t="shared" si="226"/>
        <v>68.42</v>
      </c>
      <c r="Q3646" s="10" t="s">
        <v>8315</v>
      </c>
      <c r="R3646" t="s">
        <v>8357</v>
      </c>
      <c r="S3646" s="14">
        <f t="shared" si="227"/>
        <v>42409.241747685184</v>
      </c>
      <c r="T3646">
        <f t="shared" si="228"/>
        <v>2016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5"/>
        <v>0</v>
      </c>
      <c r="P3647">
        <f t="shared" si="226"/>
        <v>1</v>
      </c>
      <c r="Q3647" s="10" t="s">
        <v>8315</v>
      </c>
      <c r="R3647" t="s">
        <v>8357</v>
      </c>
      <c r="S3647" s="14">
        <f t="shared" si="227"/>
        <v>42665.970347222217</v>
      </c>
      <c r="T3647">
        <f t="shared" si="228"/>
        <v>2016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ref="O3648:O3711" si="229">ROUND(E3648/D3648*100,0)</f>
        <v>5</v>
      </c>
      <c r="P3648">
        <f t="shared" si="226"/>
        <v>60.13</v>
      </c>
      <c r="Q3648" s="10" t="s">
        <v>8315</v>
      </c>
      <c r="R3648" t="s">
        <v>8357</v>
      </c>
      <c r="S3648" s="14">
        <f t="shared" si="227"/>
        <v>42140.421319444446</v>
      </c>
      <c r="T3648">
        <f t="shared" si="228"/>
        <v>2015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9"/>
        <v>6</v>
      </c>
      <c r="P3649">
        <f t="shared" si="226"/>
        <v>15</v>
      </c>
      <c r="Q3649" s="10" t="s">
        <v>8315</v>
      </c>
      <c r="R3649" t="s">
        <v>8357</v>
      </c>
      <c r="S3649" s="14">
        <f t="shared" si="227"/>
        <v>42598.749155092592</v>
      </c>
      <c r="T3649">
        <f t="shared" si="228"/>
        <v>2016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9"/>
        <v>100</v>
      </c>
      <c r="P3650">
        <f t="shared" si="226"/>
        <v>550.04</v>
      </c>
      <c r="Q3650" s="10" t="s">
        <v>8315</v>
      </c>
      <c r="R3650" t="s">
        <v>8316</v>
      </c>
      <c r="S3650" s="14">
        <f t="shared" si="227"/>
        <v>41887.292187500003</v>
      </c>
      <c r="T3650">
        <f t="shared" si="228"/>
        <v>2014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9"/>
        <v>104</v>
      </c>
      <c r="P3651">
        <f t="shared" ref="P3651:P3714" si="230">ROUND(E3651/L3651,2)</f>
        <v>97.5</v>
      </c>
      <c r="Q3651" s="10" t="s">
        <v>8315</v>
      </c>
      <c r="R3651" t="s">
        <v>8316</v>
      </c>
      <c r="S3651" s="14">
        <f t="shared" ref="S3651:S3714" si="231">(((J3651/60)/60)/24)+DATE(1970,1,1)</f>
        <v>41780.712893518517</v>
      </c>
      <c r="T3651">
        <f t="shared" ref="T3651:T3714" si="232">YEAR(S3651)</f>
        <v>2014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9"/>
        <v>100</v>
      </c>
      <c r="P3652">
        <f t="shared" si="230"/>
        <v>29.41</v>
      </c>
      <c r="Q3652" s="10" t="s">
        <v>8315</v>
      </c>
      <c r="R3652" t="s">
        <v>8316</v>
      </c>
      <c r="S3652" s="14">
        <f t="shared" si="231"/>
        <v>42381.478981481487</v>
      </c>
      <c r="T3652">
        <f t="shared" si="232"/>
        <v>2016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9"/>
        <v>104</v>
      </c>
      <c r="P3653">
        <f t="shared" si="230"/>
        <v>57.78</v>
      </c>
      <c r="Q3653" s="10" t="s">
        <v>8315</v>
      </c>
      <c r="R3653" t="s">
        <v>8316</v>
      </c>
      <c r="S3653" s="14">
        <f t="shared" si="231"/>
        <v>41828.646319444444</v>
      </c>
      <c r="T3653">
        <f t="shared" si="232"/>
        <v>2014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9"/>
        <v>251</v>
      </c>
      <c r="P3654">
        <f t="shared" si="230"/>
        <v>44.24</v>
      </c>
      <c r="Q3654" s="10" t="s">
        <v>8315</v>
      </c>
      <c r="R3654" t="s">
        <v>8316</v>
      </c>
      <c r="S3654" s="14">
        <f t="shared" si="231"/>
        <v>42596.644699074073</v>
      </c>
      <c r="T3654">
        <f t="shared" si="232"/>
        <v>2016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9"/>
        <v>101</v>
      </c>
      <c r="P3655">
        <f t="shared" si="230"/>
        <v>60.91</v>
      </c>
      <c r="Q3655" s="10" t="s">
        <v>8315</v>
      </c>
      <c r="R3655" t="s">
        <v>8316</v>
      </c>
      <c r="S3655" s="14">
        <f t="shared" si="231"/>
        <v>42191.363506944443</v>
      </c>
      <c r="T3655">
        <f t="shared" si="232"/>
        <v>2015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9"/>
        <v>174</v>
      </c>
      <c r="P3656">
        <f t="shared" si="230"/>
        <v>68.84</v>
      </c>
      <c r="Q3656" s="10" t="s">
        <v>8315</v>
      </c>
      <c r="R3656" t="s">
        <v>8316</v>
      </c>
      <c r="S3656" s="14">
        <f t="shared" si="231"/>
        <v>42440.416504629626</v>
      </c>
      <c r="T3656">
        <f t="shared" si="232"/>
        <v>2016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9"/>
        <v>116</v>
      </c>
      <c r="P3657">
        <f t="shared" si="230"/>
        <v>73.58</v>
      </c>
      <c r="Q3657" s="10" t="s">
        <v>8315</v>
      </c>
      <c r="R3657" t="s">
        <v>8316</v>
      </c>
      <c r="S3657" s="14">
        <f t="shared" si="231"/>
        <v>42173.803217592591</v>
      </c>
      <c r="T3657">
        <f t="shared" si="232"/>
        <v>2015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9"/>
        <v>106</v>
      </c>
      <c r="P3658">
        <f t="shared" si="230"/>
        <v>115.02</v>
      </c>
      <c r="Q3658" s="10" t="s">
        <v>8315</v>
      </c>
      <c r="R3658" t="s">
        <v>8316</v>
      </c>
      <c r="S3658" s="14">
        <f t="shared" si="231"/>
        <v>42737.910138888896</v>
      </c>
      <c r="T3658">
        <f t="shared" si="232"/>
        <v>2017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9"/>
        <v>111</v>
      </c>
      <c r="P3659">
        <f t="shared" si="230"/>
        <v>110.75</v>
      </c>
      <c r="Q3659" s="10" t="s">
        <v>8315</v>
      </c>
      <c r="R3659" t="s">
        <v>8316</v>
      </c>
      <c r="S3659" s="14">
        <f t="shared" si="231"/>
        <v>42499.629849537043</v>
      </c>
      <c r="T3659">
        <f t="shared" si="232"/>
        <v>2016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9"/>
        <v>101</v>
      </c>
      <c r="P3660">
        <f t="shared" si="230"/>
        <v>75.5</v>
      </c>
      <c r="Q3660" s="10" t="s">
        <v>8315</v>
      </c>
      <c r="R3660" t="s">
        <v>8316</v>
      </c>
      <c r="S3660" s="14">
        <f t="shared" si="231"/>
        <v>41775.858564814815</v>
      </c>
      <c r="T3660">
        <f t="shared" si="232"/>
        <v>2014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9"/>
        <v>102</v>
      </c>
      <c r="P3661">
        <f t="shared" si="230"/>
        <v>235.46</v>
      </c>
      <c r="Q3661" s="10" t="s">
        <v>8315</v>
      </c>
      <c r="R3661" t="s">
        <v>8316</v>
      </c>
      <c r="S3661" s="14">
        <f t="shared" si="231"/>
        <v>42055.277199074073</v>
      </c>
      <c r="T3661">
        <f t="shared" si="232"/>
        <v>2015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9"/>
        <v>100</v>
      </c>
      <c r="P3662">
        <f t="shared" si="230"/>
        <v>11.36</v>
      </c>
      <c r="Q3662" s="10" t="s">
        <v>8315</v>
      </c>
      <c r="R3662" t="s">
        <v>8316</v>
      </c>
      <c r="S3662" s="14">
        <f t="shared" si="231"/>
        <v>41971.881076388891</v>
      </c>
      <c r="T3662">
        <f t="shared" si="232"/>
        <v>2014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9"/>
        <v>111</v>
      </c>
      <c r="P3663">
        <f t="shared" si="230"/>
        <v>92.5</v>
      </c>
      <c r="Q3663" s="10" t="s">
        <v>8315</v>
      </c>
      <c r="R3663" t="s">
        <v>8316</v>
      </c>
      <c r="S3663" s="14">
        <f t="shared" si="231"/>
        <v>42447.896666666667</v>
      </c>
      <c r="T3663">
        <f t="shared" si="232"/>
        <v>2016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9"/>
        <v>101</v>
      </c>
      <c r="P3664">
        <f t="shared" si="230"/>
        <v>202.85</v>
      </c>
      <c r="Q3664" s="10" t="s">
        <v>8315</v>
      </c>
      <c r="R3664" t="s">
        <v>8316</v>
      </c>
      <c r="S3664" s="14">
        <f t="shared" si="231"/>
        <v>42064.220069444447</v>
      </c>
      <c r="T3664">
        <f t="shared" si="232"/>
        <v>2015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9"/>
        <v>104</v>
      </c>
      <c r="P3665">
        <f t="shared" si="230"/>
        <v>26</v>
      </c>
      <c r="Q3665" s="10" t="s">
        <v>8315</v>
      </c>
      <c r="R3665" t="s">
        <v>8316</v>
      </c>
      <c r="S3665" s="14">
        <f t="shared" si="231"/>
        <v>42665.451736111107</v>
      </c>
      <c r="T3665">
        <f t="shared" si="232"/>
        <v>2016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9"/>
        <v>109</v>
      </c>
      <c r="P3666">
        <f t="shared" si="230"/>
        <v>46.05</v>
      </c>
      <c r="Q3666" s="10" t="s">
        <v>8315</v>
      </c>
      <c r="R3666" t="s">
        <v>8316</v>
      </c>
      <c r="S3666" s="14">
        <f t="shared" si="231"/>
        <v>42523.248715277776</v>
      </c>
      <c r="T3666">
        <f t="shared" si="232"/>
        <v>2016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9"/>
        <v>115</v>
      </c>
      <c r="P3667">
        <f t="shared" si="230"/>
        <v>51</v>
      </c>
      <c r="Q3667" s="10" t="s">
        <v>8315</v>
      </c>
      <c r="R3667" t="s">
        <v>8316</v>
      </c>
      <c r="S3667" s="14">
        <f t="shared" si="231"/>
        <v>42294.808124999996</v>
      </c>
      <c r="T3667">
        <f t="shared" si="232"/>
        <v>2015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9"/>
        <v>100</v>
      </c>
      <c r="P3668">
        <f t="shared" si="230"/>
        <v>31.58</v>
      </c>
      <c r="Q3668" s="10" t="s">
        <v>8315</v>
      </c>
      <c r="R3668" t="s">
        <v>8316</v>
      </c>
      <c r="S3668" s="14">
        <f t="shared" si="231"/>
        <v>41822.90488425926</v>
      </c>
      <c r="T3668">
        <f t="shared" si="232"/>
        <v>2014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9"/>
        <v>103</v>
      </c>
      <c r="P3669">
        <f t="shared" si="230"/>
        <v>53.36</v>
      </c>
      <c r="Q3669" s="10" t="s">
        <v>8315</v>
      </c>
      <c r="R3669" t="s">
        <v>8316</v>
      </c>
      <c r="S3669" s="14">
        <f t="shared" si="231"/>
        <v>42173.970127314817</v>
      </c>
      <c r="T3669">
        <f t="shared" si="232"/>
        <v>2015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9"/>
        <v>104</v>
      </c>
      <c r="P3670">
        <f t="shared" si="230"/>
        <v>36.96</v>
      </c>
      <c r="Q3670" s="10" t="s">
        <v>8315</v>
      </c>
      <c r="R3670" t="s">
        <v>8316</v>
      </c>
      <c r="S3670" s="14">
        <f t="shared" si="231"/>
        <v>42185.556157407409</v>
      </c>
      <c r="T3670">
        <f t="shared" si="232"/>
        <v>2015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9"/>
        <v>138</v>
      </c>
      <c r="P3671">
        <f t="shared" si="230"/>
        <v>81.290000000000006</v>
      </c>
      <c r="Q3671" s="10" t="s">
        <v>8315</v>
      </c>
      <c r="R3671" t="s">
        <v>8316</v>
      </c>
      <c r="S3671" s="14">
        <f t="shared" si="231"/>
        <v>42136.675196759257</v>
      </c>
      <c r="T3671">
        <f t="shared" si="232"/>
        <v>2015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9"/>
        <v>110</v>
      </c>
      <c r="P3672">
        <f t="shared" si="230"/>
        <v>20.079999999999998</v>
      </c>
      <c r="Q3672" s="10" t="s">
        <v>8315</v>
      </c>
      <c r="R3672" t="s">
        <v>8316</v>
      </c>
      <c r="S3672" s="14">
        <f t="shared" si="231"/>
        <v>42142.514016203699</v>
      </c>
      <c r="T3672">
        <f t="shared" si="232"/>
        <v>2015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9"/>
        <v>101</v>
      </c>
      <c r="P3673">
        <f t="shared" si="230"/>
        <v>88.25</v>
      </c>
      <c r="Q3673" s="10" t="s">
        <v>8315</v>
      </c>
      <c r="R3673" t="s">
        <v>8316</v>
      </c>
      <c r="S3673" s="14">
        <f t="shared" si="231"/>
        <v>41820.62809027778</v>
      </c>
      <c r="T3673">
        <f t="shared" si="232"/>
        <v>2014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9"/>
        <v>102</v>
      </c>
      <c r="P3674">
        <f t="shared" si="230"/>
        <v>53.44</v>
      </c>
      <c r="Q3674" s="10" t="s">
        <v>8315</v>
      </c>
      <c r="R3674" t="s">
        <v>8316</v>
      </c>
      <c r="S3674" s="14">
        <f t="shared" si="231"/>
        <v>41878.946574074071</v>
      </c>
      <c r="T3674">
        <f t="shared" si="232"/>
        <v>2014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9"/>
        <v>114</v>
      </c>
      <c r="P3675">
        <f t="shared" si="230"/>
        <v>39.869999999999997</v>
      </c>
      <c r="Q3675" s="10" t="s">
        <v>8315</v>
      </c>
      <c r="R3675" t="s">
        <v>8316</v>
      </c>
      <c r="S3675" s="14">
        <f t="shared" si="231"/>
        <v>41914.295104166667</v>
      </c>
      <c r="T3675">
        <f t="shared" si="232"/>
        <v>2014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9"/>
        <v>100</v>
      </c>
      <c r="P3676">
        <f t="shared" si="230"/>
        <v>145.16</v>
      </c>
      <c r="Q3676" s="10" t="s">
        <v>8315</v>
      </c>
      <c r="R3676" t="s">
        <v>8316</v>
      </c>
      <c r="S3676" s="14">
        <f t="shared" si="231"/>
        <v>42556.873020833329</v>
      </c>
      <c r="T3676">
        <f t="shared" si="232"/>
        <v>2016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9"/>
        <v>140</v>
      </c>
      <c r="P3677">
        <f t="shared" si="230"/>
        <v>23.33</v>
      </c>
      <c r="Q3677" s="10" t="s">
        <v>8315</v>
      </c>
      <c r="R3677" t="s">
        <v>8316</v>
      </c>
      <c r="S3677" s="14">
        <f t="shared" si="231"/>
        <v>42493.597013888888</v>
      </c>
      <c r="T3677">
        <f t="shared" si="232"/>
        <v>2016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9"/>
        <v>129</v>
      </c>
      <c r="P3678">
        <f t="shared" si="230"/>
        <v>64.38</v>
      </c>
      <c r="Q3678" s="10" t="s">
        <v>8315</v>
      </c>
      <c r="R3678" t="s">
        <v>8316</v>
      </c>
      <c r="S3678" s="14">
        <f t="shared" si="231"/>
        <v>41876.815787037034</v>
      </c>
      <c r="T3678">
        <f t="shared" si="232"/>
        <v>2014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9"/>
        <v>103</v>
      </c>
      <c r="P3679">
        <f t="shared" si="230"/>
        <v>62.05</v>
      </c>
      <c r="Q3679" s="10" t="s">
        <v>8315</v>
      </c>
      <c r="R3679" t="s">
        <v>8316</v>
      </c>
      <c r="S3679" s="14">
        <f t="shared" si="231"/>
        <v>41802.574282407404</v>
      </c>
      <c r="T3679">
        <f t="shared" si="232"/>
        <v>2014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9"/>
        <v>103</v>
      </c>
      <c r="P3680">
        <f t="shared" si="230"/>
        <v>66.13</v>
      </c>
      <c r="Q3680" s="10" t="s">
        <v>8315</v>
      </c>
      <c r="R3680" t="s">
        <v>8316</v>
      </c>
      <c r="S3680" s="14">
        <f t="shared" si="231"/>
        <v>42120.531226851846</v>
      </c>
      <c r="T3680">
        <f t="shared" si="232"/>
        <v>2015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9"/>
        <v>110</v>
      </c>
      <c r="P3681">
        <f t="shared" si="230"/>
        <v>73.400000000000006</v>
      </c>
      <c r="Q3681" s="10" t="s">
        <v>8315</v>
      </c>
      <c r="R3681" t="s">
        <v>8316</v>
      </c>
      <c r="S3681" s="14">
        <f t="shared" si="231"/>
        <v>41786.761354166665</v>
      </c>
      <c r="T3681">
        <f t="shared" si="232"/>
        <v>2014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9"/>
        <v>113</v>
      </c>
      <c r="P3682">
        <f t="shared" si="230"/>
        <v>99.5</v>
      </c>
      <c r="Q3682" s="10" t="s">
        <v>8315</v>
      </c>
      <c r="R3682" t="s">
        <v>8316</v>
      </c>
      <c r="S3682" s="14">
        <f t="shared" si="231"/>
        <v>42627.454097222217</v>
      </c>
      <c r="T3682">
        <f t="shared" si="232"/>
        <v>2016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9"/>
        <v>112</v>
      </c>
      <c r="P3683">
        <f t="shared" si="230"/>
        <v>62.17</v>
      </c>
      <c r="Q3683" s="10" t="s">
        <v>8315</v>
      </c>
      <c r="R3683" t="s">
        <v>8316</v>
      </c>
      <c r="S3683" s="14">
        <f t="shared" si="231"/>
        <v>42374.651504629626</v>
      </c>
      <c r="T3683">
        <f t="shared" si="232"/>
        <v>2016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9"/>
        <v>139</v>
      </c>
      <c r="P3684">
        <f t="shared" si="230"/>
        <v>62.33</v>
      </c>
      <c r="Q3684" s="10" t="s">
        <v>8315</v>
      </c>
      <c r="R3684" t="s">
        <v>8316</v>
      </c>
      <c r="S3684" s="14">
        <f t="shared" si="231"/>
        <v>41772.685393518521</v>
      </c>
      <c r="T3684">
        <f t="shared" si="232"/>
        <v>2014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9"/>
        <v>111</v>
      </c>
      <c r="P3685">
        <f t="shared" si="230"/>
        <v>58.79</v>
      </c>
      <c r="Q3685" s="10" t="s">
        <v>8315</v>
      </c>
      <c r="R3685" t="s">
        <v>8316</v>
      </c>
      <c r="S3685" s="14">
        <f t="shared" si="231"/>
        <v>42633.116851851853</v>
      </c>
      <c r="T3685">
        <f t="shared" si="232"/>
        <v>2016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9"/>
        <v>139</v>
      </c>
      <c r="P3686">
        <f t="shared" si="230"/>
        <v>45.35</v>
      </c>
      <c r="Q3686" s="10" t="s">
        <v>8315</v>
      </c>
      <c r="R3686" t="s">
        <v>8316</v>
      </c>
      <c r="S3686" s="14">
        <f t="shared" si="231"/>
        <v>42219.180393518516</v>
      </c>
      <c r="T3686">
        <f t="shared" si="232"/>
        <v>2015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9"/>
        <v>106</v>
      </c>
      <c r="P3687">
        <f t="shared" si="230"/>
        <v>41.94</v>
      </c>
      <c r="Q3687" s="10" t="s">
        <v>8315</v>
      </c>
      <c r="R3687" t="s">
        <v>8316</v>
      </c>
      <c r="S3687" s="14">
        <f t="shared" si="231"/>
        <v>41753.593275462961</v>
      </c>
      <c r="T3687">
        <f t="shared" si="232"/>
        <v>2014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9"/>
        <v>101</v>
      </c>
      <c r="P3688">
        <f t="shared" si="230"/>
        <v>59.17</v>
      </c>
      <c r="Q3688" s="10" t="s">
        <v>8315</v>
      </c>
      <c r="R3688" t="s">
        <v>8316</v>
      </c>
      <c r="S3688" s="14">
        <f t="shared" si="231"/>
        <v>42230.662731481483</v>
      </c>
      <c r="T3688">
        <f t="shared" si="232"/>
        <v>2015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9"/>
        <v>100</v>
      </c>
      <c r="P3689">
        <f t="shared" si="230"/>
        <v>200.49</v>
      </c>
      <c r="Q3689" s="10" t="s">
        <v>8315</v>
      </c>
      <c r="R3689" t="s">
        <v>8316</v>
      </c>
      <c r="S3689" s="14">
        <f t="shared" si="231"/>
        <v>41787.218229166669</v>
      </c>
      <c r="T3689">
        <f t="shared" si="232"/>
        <v>2014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9"/>
        <v>109</v>
      </c>
      <c r="P3690">
        <f t="shared" si="230"/>
        <v>83.97</v>
      </c>
      <c r="Q3690" s="10" t="s">
        <v>8315</v>
      </c>
      <c r="R3690" t="s">
        <v>8316</v>
      </c>
      <c r="S3690" s="14">
        <f t="shared" si="231"/>
        <v>41829.787083333329</v>
      </c>
      <c r="T3690">
        <f t="shared" si="232"/>
        <v>2014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9"/>
        <v>118</v>
      </c>
      <c r="P3691">
        <f t="shared" si="230"/>
        <v>57.26</v>
      </c>
      <c r="Q3691" s="10" t="s">
        <v>8315</v>
      </c>
      <c r="R3691" t="s">
        <v>8316</v>
      </c>
      <c r="S3691" s="14">
        <f t="shared" si="231"/>
        <v>42147.826840277776</v>
      </c>
      <c r="T3691">
        <f t="shared" si="232"/>
        <v>2015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9"/>
        <v>120</v>
      </c>
      <c r="P3692">
        <f t="shared" si="230"/>
        <v>58.06</v>
      </c>
      <c r="Q3692" s="10" t="s">
        <v>8315</v>
      </c>
      <c r="R3692" t="s">
        <v>8316</v>
      </c>
      <c r="S3692" s="14">
        <f t="shared" si="231"/>
        <v>41940.598182870373</v>
      </c>
      <c r="T3692">
        <f t="shared" si="232"/>
        <v>2014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9"/>
        <v>128</v>
      </c>
      <c r="P3693">
        <f t="shared" si="230"/>
        <v>186.8</v>
      </c>
      <c r="Q3693" s="10" t="s">
        <v>8315</v>
      </c>
      <c r="R3693" t="s">
        <v>8316</v>
      </c>
      <c r="S3693" s="14">
        <f t="shared" si="231"/>
        <v>42020.700567129628</v>
      </c>
      <c r="T3693">
        <f t="shared" si="232"/>
        <v>2015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9"/>
        <v>126</v>
      </c>
      <c r="P3694">
        <f t="shared" si="230"/>
        <v>74.12</v>
      </c>
      <c r="Q3694" s="10" t="s">
        <v>8315</v>
      </c>
      <c r="R3694" t="s">
        <v>8316</v>
      </c>
      <c r="S3694" s="14">
        <f t="shared" si="231"/>
        <v>41891.96503472222</v>
      </c>
      <c r="T3694">
        <f t="shared" si="232"/>
        <v>2014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9"/>
        <v>129</v>
      </c>
      <c r="P3695">
        <f t="shared" si="230"/>
        <v>30.71</v>
      </c>
      <c r="Q3695" s="10" t="s">
        <v>8315</v>
      </c>
      <c r="R3695" t="s">
        <v>8316</v>
      </c>
      <c r="S3695" s="14">
        <f t="shared" si="231"/>
        <v>42309.191307870366</v>
      </c>
      <c r="T3695">
        <f t="shared" si="232"/>
        <v>2015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9"/>
        <v>107</v>
      </c>
      <c r="P3696">
        <f t="shared" si="230"/>
        <v>62.67</v>
      </c>
      <c r="Q3696" s="10" t="s">
        <v>8315</v>
      </c>
      <c r="R3696" t="s">
        <v>8316</v>
      </c>
      <c r="S3696" s="14">
        <f t="shared" si="231"/>
        <v>42490.133877314816</v>
      </c>
      <c r="T3696">
        <f t="shared" si="232"/>
        <v>2016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9"/>
        <v>100</v>
      </c>
      <c r="P3697">
        <f t="shared" si="230"/>
        <v>121.36</v>
      </c>
      <c r="Q3697" s="10" t="s">
        <v>8315</v>
      </c>
      <c r="R3697" t="s">
        <v>8316</v>
      </c>
      <c r="S3697" s="14">
        <f t="shared" si="231"/>
        <v>41995.870486111111</v>
      </c>
      <c r="T3697">
        <f t="shared" si="232"/>
        <v>2014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9"/>
        <v>155</v>
      </c>
      <c r="P3698">
        <f t="shared" si="230"/>
        <v>39.74</v>
      </c>
      <c r="Q3698" s="10" t="s">
        <v>8315</v>
      </c>
      <c r="R3698" t="s">
        <v>8316</v>
      </c>
      <c r="S3698" s="14">
        <f t="shared" si="231"/>
        <v>41988.617083333331</v>
      </c>
      <c r="T3698">
        <f t="shared" si="232"/>
        <v>2014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9"/>
        <v>108</v>
      </c>
      <c r="P3699">
        <f t="shared" si="230"/>
        <v>72</v>
      </c>
      <c r="Q3699" s="10" t="s">
        <v>8315</v>
      </c>
      <c r="R3699" t="s">
        <v>8316</v>
      </c>
      <c r="S3699" s="14">
        <f t="shared" si="231"/>
        <v>42479.465833333335</v>
      </c>
      <c r="T3699">
        <f t="shared" si="232"/>
        <v>2016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9"/>
        <v>111</v>
      </c>
      <c r="P3700">
        <f t="shared" si="230"/>
        <v>40.630000000000003</v>
      </c>
      <c r="Q3700" s="10" t="s">
        <v>8315</v>
      </c>
      <c r="R3700" t="s">
        <v>8316</v>
      </c>
      <c r="S3700" s="14">
        <f t="shared" si="231"/>
        <v>42401.806562500002</v>
      </c>
      <c r="T3700">
        <f t="shared" si="232"/>
        <v>2016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9"/>
        <v>101</v>
      </c>
      <c r="P3701">
        <f t="shared" si="230"/>
        <v>63</v>
      </c>
      <c r="Q3701" s="10" t="s">
        <v>8315</v>
      </c>
      <c r="R3701" t="s">
        <v>8316</v>
      </c>
      <c r="S3701" s="14">
        <f t="shared" si="231"/>
        <v>41897.602037037039</v>
      </c>
      <c r="T3701">
        <f t="shared" si="232"/>
        <v>2014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9"/>
        <v>121</v>
      </c>
      <c r="P3702">
        <f t="shared" si="230"/>
        <v>33.67</v>
      </c>
      <c r="Q3702" s="10" t="s">
        <v>8315</v>
      </c>
      <c r="R3702" t="s">
        <v>8316</v>
      </c>
      <c r="S3702" s="14">
        <f t="shared" si="231"/>
        <v>41882.585648148146</v>
      </c>
      <c r="T3702">
        <f t="shared" si="232"/>
        <v>2014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9"/>
        <v>100</v>
      </c>
      <c r="P3703">
        <f t="shared" si="230"/>
        <v>38.590000000000003</v>
      </c>
      <c r="Q3703" s="10" t="s">
        <v>8315</v>
      </c>
      <c r="R3703" t="s">
        <v>8316</v>
      </c>
      <c r="S3703" s="14">
        <f t="shared" si="231"/>
        <v>42129.541585648149</v>
      </c>
      <c r="T3703">
        <f t="shared" si="232"/>
        <v>2015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9"/>
        <v>109</v>
      </c>
      <c r="P3704">
        <f t="shared" si="230"/>
        <v>155.94999999999999</v>
      </c>
      <c r="Q3704" s="10" t="s">
        <v>8315</v>
      </c>
      <c r="R3704" t="s">
        <v>8316</v>
      </c>
      <c r="S3704" s="14">
        <f t="shared" si="231"/>
        <v>42524.53800925926</v>
      </c>
      <c r="T3704">
        <f t="shared" si="232"/>
        <v>2016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9"/>
        <v>123</v>
      </c>
      <c r="P3705">
        <f t="shared" si="230"/>
        <v>43.2</v>
      </c>
      <c r="Q3705" s="10" t="s">
        <v>8315</v>
      </c>
      <c r="R3705" t="s">
        <v>8316</v>
      </c>
      <c r="S3705" s="14">
        <f t="shared" si="231"/>
        <v>42556.504490740743</v>
      </c>
      <c r="T3705">
        <f t="shared" si="232"/>
        <v>2016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9"/>
        <v>136</v>
      </c>
      <c r="P3706">
        <f t="shared" si="230"/>
        <v>15.15</v>
      </c>
      <c r="Q3706" s="10" t="s">
        <v>8315</v>
      </c>
      <c r="R3706" t="s">
        <v>8316</v>
      </c>
      <c r="S3706" s="14">
        <f t="shared" si="231"/>
        <v>42461.689745370371</v>
      </c>
      <c r="T3706">
        <f t="shared" si="232"/>
        <v>2016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9"/>
        <v>103</v>
      </c>
      <c r="P3707">
        <f t="shared" si="230"/>
        <v>83.57</v>
      </c>
      <c r="Q3707" s="10" t="s">
        <v>8315</v>
      </c>
      <c r="R3707" t="s">
        <v>8316</v>
      </c>
      <c r="S3707" s="14">
        <f t="shared" si="231"/>
        <v>41792.542986111112</v>
      </c>
      <c r="T3707">
        <f t="shared" si="232"/>
        <v>2014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9"/>
        <v>121</v>
      </c>
      <c r="P3708">
        <f t="shared" si="230"/>
        <v>140</v>
      </c>
      <c r="Q3708" s="10" t="s">
        <v>8315</v>
      </c>
      <c r="R3708" t="s">
        <v>8316</v>
      </c>
      <c r="S3708" s="14">
        <f t="shared" si="231"/>
        <v>41879.913761574076</v>
      </c>
      <c r="T3708">
        <f t="shared" si="232"/>
        <v>2014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9"/>
        <v>186</v>
      </c>
      <c r="P3709">
        <f t="shared" si="230"/>
        <v>80.87</v>
      </c>
      <c r="Q3709" s="10" t="s">
        <v>8315</v>
      </c>
      <c r="R3709" t="s">
        <v>8316</v>
      </c>
      <c r="S3709" s="14">
        <f t="shared" si="231"/>
        <v>42552.048356481479</v>
      </c>
      <c r="T3709">
        <f t="shared" si="232"/>
        <v>2016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9"/>
        <v>300</v>
      </c>
      <c r="P3710">
        <f t="shared" si="230"/>
        <v>53.85</v>
      </c>
      <c r="Q3710" s="10" t="s">
        <v>8315</v>
      </c>
      <c r="R3710" t="s">
        <v>8316</v>
      </c>
      <c r="S3710" s="14">
        <f t="shared" si="231"/>
        <v>41810.142199074071</v>
      </c>
      <c r="T3710">
        <f t="shared" si="232"/>
        <v>2014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9"/>
        <v>108</v>
      </c>
      <c r="P3711">
        <f t="shared" si="230"/>
        <v>30.93</v>
      </c>
      <c r="Q3711" s="10" t="s">
        <v>8315</v>
      </c>
      <c r="R3711" t="s">
        <v>8316</v>
      </c>
      <c r="S3711" s="14">
        <f t="shared" si="231"/>
        <v>41785.707708333335</v>
      </c>
      <c r="T3711">
        <f t="shared" si="232"/>
        <v>2014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ref="O3712:O3775" si="233">ROUND(E3712/D3712*100,0)</f>
        <v>141</v>
      </c>
      <c r="P3712">
        <f t="shared" si="230"/>
        <v>67.959999999999994</v>
      </c>
      <c r="Q3712" s="10" t="s">
        <v>8315</v>
      </c>
      <c r="R3712" t="s">
        <v>8316</v>
      </c>
      <c r="S3712" s="14">
        <f t="shared" si="231"/>
        <v>42072.576249999998</v>
      </c>
      <c r="T3712">
        <f t="shared" si="232"/>
        <v>2015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33"/>
        <v>114</v>
      </c>
      <c r="P3713">
        <f t="shared" si="230"/>
        <v>27.14</v>
      </c>
      <c r="Q3713" s="10" t="s">
        <v>8315</v>
      </c>
      <c r="R3713" t="s">
        <v>8316</v>
      </c>
      <c r="S3713" s="14">
        <f t="shared" si="231"/>
        <v>41779.724224537036</v>
      </c>
      <c r="T3713">
        <f t="shared" si="232"/>
        <v>2014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33"/>
        <v>154</v>
      </c>
      <c r="P3714">
        <f t="shared" si="230"/>
        <v>110.87</v>
      </c>
      <c r="Q3714" s="10" t="s">
        <v>8315</v>
      </c>
      <c r="R3714" t="s">
        <v>8316</v>
      </c>
      <c r="S3714" s="14">
        <f t="shared" si="231"/>
        <v>42134.172071759262</v>
      </c>
      <c r="T3714">
        <f t="shared" si="232"/>
        <v>2015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3"/>
        <v>102</v>
      </c>
      <c r="P3715">
        <f t="shared" ref="P3715:P3778" si="234">ROUND(E3715/L3715,2)</f>
        <v>106.84</v>
      </c>
      <c r="Q3715" s="10" t="s">
        <v>8315</v>
      </c>
      <c r="R3715" t="s">
        <v>8316</v>
      </c>
      <c r="S3715" s="14">
        <f t="shared" ref="S3715:S3778" si="235">(((J3715/60)/60)/24)+DATE(1970,1,1)</f>
        <v>42505.738032407404</v>
      </c>
      <c r="T3715">
        <f t="shared" ref="T3715:T3778" si="236">YEAR(S3715)</f>
        <v>2016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3"/>
        <v>102</v>
      </c>
      <c r="P3716">
        <f t="shared" si="234"/>
        <v>105.52</v>
      </c>
      <c r="Q3716" s="10" t="s">
        <v>8315</v>
      </c>
      <c r="R3716" t="s">
        <v>8316</v>
      </c>
      <c r="S3716" s="14">
        <f t="shared" si="235"/>
        <v>42118.556331018524</v>
      </c>
      <c r="T3716">
        <f t="shared" si="236"/>
        <v>2015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3"/>
        <v>103</v>
      </c>
      <c r="P3717">
        <f t="shared" si="234"/>
        <v>132.96</v>
      </c>
      <c r="Q3717" s="10" t="s">
        <v>8315</v>
      </c>
      <c r="R3717" t="s">
        <v>8316</v>
      </c>
      <c r="S3717" s="14">
        <f t="shared" si="235"/>
        <v>42036.995590277773</v>
      </c>
      <c r="T3717">
        <f t="shared" si="236"/>
        <v>2015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3"/>
        <v>156</v>
      </c>
      <c r="P3718">
        <f t="shared" si="234"/>
        <v>51.92</v>
      </c>
      <c r="Q3718" s="10" t="s">
        <v>8315</v>
      </c>
      <c r="R3718" t="s">
        <v>8316</v>
      </c>
      <c r="S3718" s="14">
        <f t="shared" si="235"/>
        <v>42360.887835648144</v>
      </c>
      <c r="T3718">
        <f t="shared" si="236"/>
        <v>2015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3"/>
        <v>101</v>
      </c>
      <c r="P3719">
        <f t="shared" si="234"/>
        <v>310</v>
      </c>
      <c r="Q3719" s="10" t="s">
        <v>8315</v>
      </c>
      <c r="R3719" t="s">
        <v>8316</v>
      </c>
      <c r="S3719" s="14">
        <f t="shared" si="235"/>
        <v>42102.866307870368</v>
      </c>
      <c r="T3719">
        <f t="shared" si="236"/>
        <v>2015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3"/>
        <v>239</v>
      </c>
      <c r="P3720">
        <f t="shared" si="234"/>
        <v>26.02</v>
      </c>
      <c r="Q3720" s="10" t="s">
        <v>8315</v>
      </c>
      <c r="R3720" t="s">
        <v>8316</v>
      </c>
      <c r="S3720" s="14">
        <f t="shared" si="235"/>
        <v>42032.716145833328</v>
      </c>
      <c r="T3720">
        <f t="shared" si="236"/>
        <v>2015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3"/>
        <v>210</v>
      </c>
      <c r="P3721">
        <f t="shared" si="234"/>
        <v>105</v>
      </c>
      <c r="Q3721" s="10" t="s">
        <v>8315</v>
      </c>
      <c r="R3721" t="s">
        <v>8316</v>
      </c>
      <c r="S3721" s="14">
        <f t="shared" si="235"/>
        <v>42147.729930555557</v>
      </c>
      <c r="T3721">
        <f t="shared" si="236"/>
        <v>2015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3"/>
        <v>105</v>
      </c>
      <c r="P3722">
        <f t="shared" si="234"/>
        <v>86.23</v>
      </c>
      <c r="Q3722" s="10" t="s">
        <v>8315</v>
      </c>
      <c r="R3722" t="s">
        <v>8316</v>
      </c>
      <c r="S3722" s="14">
        <f t="shared" si="235"/>
        <v>42165.993125000001</v>
      </c>
      <c r="T3722">
        <f t="shared" si="236"/>
        <v>2015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3"/>
        <v>101</v>
      </c>
      <c r="P3723">
        <f t="shared" si="234"/>
        <v>114.55</v>
      </c>
      <c r="Q3723" s="10" t="s">
        <v>8315</v>
      </c>
      <c r="R3723" t="s">
        <v>8316</v>
      </c>
      <c r="S3723" s="14">
        <f t="shared" si="235"/>
        <v>41927.936157407406</v>
      </c>
      <c r="T3723">
        <f t="shared" si="236"/>
        <v>2014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3"/>
        <v>111</v>
      </c>
      <c r="P3724">
        <f t="shared" si="234"/>
        <v>47.66</v>
      </c>
      <c r="Q3724" s="10" t="s">
        <v>8315</v>
      </c>
      <c r="R3724" t="s">
        <v>8316</v>
      </c>
      <c r="S3724" s="14">
        <f t="shared" si="235"/>
        <v>42381.671840277777</v>
      </c>
      <c r="T3724">
        <f t="shared" si="236"/>
        <v>2016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3"/>
        <v>102</v>
      </c>
      <c r="P3725">
        <f t="shared" si="234"/>
        <v>72.89</v>
      </c>
      <c r="Q3725" s="10" t="s">
        <v>8315</v>
      </c>
      <c r="R3725" t="s">
        <v>8316</v>
      </c>
      <c r="S3725" s="14">
        <f t="shared" si="235"/>
        <v>41943.753032407411</v>
      </c>
      <c r="T3725">
        <f t="shared" si="236"/>
        <v>2014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3"/>
        <v>103</v>
      </c>
      <c r="P3726">
        <f t="shared" si="234"/>
        <v>49.55</v>
      </c>
      <c r="Q3726" s="10" t="s">
        <v>8315</v>
      </c>
      <c r="R3726" t="s">
        <v>8316</v>
      </c>
      <c r="S3726" s="14">
        <f t="shared" si="235"/>
        <v>42465.491435185191</v>
      </c>
      <c r="T3726">
        <f t="shared" si="236"/>
        <v>2016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3"/>
        <v>127</v>
      </c>
      <c r="P3727">
        <f t="shared" si="234"/>
        <v>25.4</v>
      </c>
      <c r="Q3727" s="10" t="s">
        <v>8315</v>
      </c>
      <c r="R3727" t="s">
        <v>8316</v>
      </c>
      <c r="S3727" s="14">
        <f t="shared" si="235"/>
        <v>42401.945219907408</v>
      </c>
      <c r="T3727">
        <f t="shared" si="236"/>
        <v>2016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3"/>
        <v>339</v>
      </c>
      <c r="P3728">
        <f t="shared" si="234"/>
        <v>62.59</v>
      </c>
      <c r="Q3728" s="10" t="s">
        <v>8315</v>
      </c>
      <c r="R3728" t="s">
        <v>8316</v>
      </c>
      <c r="S3728" s="14">
        <f t="shared" si="235"/>
        <v>42462.140868055561</v>
      </c>
      <c r="T3728">
        <f t="shared" si="236"/>
        <v>2016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3"/>
        <v>101</v>
      </c>
      <c r="P3729">
        <f t="shared" si="234"/>
        <v>61.06</v>
      </c>
      <c r="Q3729" s="10" t="s">
        <v>8315</v>
      </c>
      <c r="R3729" t="s">
        <v>8316</v>
      </c>
      <c r="S3729" s="14">
        <f t="shared" si="235"/>
        <v>42632.348310185189</v>
      </c>
      <c r="T3729">
        <f t="shared" si="236"/>
        <v>2016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3"/>
        <v>9</v>
      </c>
      <c r="P3730">
        <f t="shared" si="234"/>
        <v>60.06</v>
      </c>
      <c r="Q3730" s="10" t="s">
        <v>8315</v>
      </c>
      <c r="R3730" t="s">
        <v>8316</v>
      </c>
      <c r="S3730" s="14">
        <f t="shared" si="235"/>
        <v>42205.171018518522</v>
      </c>
      <c r="T3730">
        <f t="shared" si="236"/>
        <v>2015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3"/>
        <v>7</v>
      </c>
      <c r="P3731">
        <f t="shared" si="234"/>
        <v>72.400000000000006</v>
      </c>
      <c r="Q3731" s="10" t="s">
        <v>8315</v>
      </c>
      <c r="R3731" t="s">
        <v>8316</v>
      </c>
      <c r="S3731" s="14">
        <f t="shared" si="235"/>
        <v>42041.205000000002</v>
      </c>
      <c r="T3731">
        <f t="shared" si="236"/>
        <v>2015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3"/>
        <v>10</v>
      </c>
      <c r="P3732">
        <f t="shared" si="234"/>
        <v>100</v>
      </c>
      <c r="Q3732" s="10" t="s">
        <v>8315</v>
      </c>
      <c r="R3732" t="s">
        <v>8316</v>
      </c>
      <c r="S3732" s="14">
        <f t="shared" si="235"/>
        <v>42203.677766203706</v>
      </c>
      <c r="T3732">
        <f t="shared" si="236"/>
        <v>2015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3"/>
        <v>11</v>
      </c>
      <c r="P3733">
        <f t="shared" si="234"/>
        <v>51.67</v>
      </c>
      <c r="Q3733" s="10" t="s">
        <v>8315</v>
      </c>
      <c r="R3733" t="s">
        <v>8316</v>
      </c>
      <c r="S3733" s="14">
        <f t="shared" si="235"/>
        <v>41983.752847222218</v>
      </c>
      <c r="T3733">
        <f t="shared" si="236"/>
        <v>2014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3"/>
        <v>15</v>
      </c>
      <c r="P3734">
        <f t="shared" si="234"/>
        <v>32.75</v>
      </c>
      <c r="Q3734" s="10" t="s">
        <v>8315</v>
      </c>
      <c r="R3734" t="s">
        <v>8316</v>
      </c>
      <c r="S3734" s="14">
        <f t="shared" si="235"/>
        <v>41968.677465277782</v>
      </c>
      <c r="T3734">
        <f t="shared" si="236"/>
        <v>2014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3"/>
        <v>0</v>
      </c>
      <c r="P3735" t="e">
        <f t="shared" si="234"/>
        <v>#DIV/0!</v>
      </c>
      <c r="Q3735" s="10" t="s">
        <v>8315</v>
      </c>
      <c r="R3735" t="s">
        <v>8316</v>
      </c>
      <c r="S3735" s="14">
        <f t="shared" si="235"/>
        <v>42103.024398148147</v>
      </c>
      <c r="T3735">
        <f t="shared" si="236"/>
        <v>2015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3"/>
        <v>28</v>
      </c>
      <c r="P3736">
        <f t="shared" si="234"/>
        <v>61</v>
      </c>
      <c r="Q3736" s="10" t="s">
        <v>8315</v>
      </c>
      <c r="R3736" t="s">
        <v>8316</v>
      </c>
      <c r="S3736" s="14">
        <f t="shared" si="235"/>
        <v>42089.901574074072</v>
      </c>
      <c r="T3736">
        <f t="shared" si="236"/>
        <v>2015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3"/>
        <v>13</v>
      </c>
      <c r="P3737">
        <f t="shared" si="234"/>
        <v>10</v>
      </c>
      <c r="Q3737" s="10" t="s">
        <v>8315</v>
      </c>
      <c r="R3737" t="s">
        <v>8316</v>
      </c>
      <c r="S3737" s="14">
        <f t="shared" si="235"/>
        <v>42122.693159722221</v>
      </c>
      <c r="T3737">
        <f t="shared" si="236"/>
        <v>2015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3"/>
        <v>1</v>
      </c>
      <c r="P3738">
        <f t="shared" si="234"/>
        <v>10</v>
      </c>
      <c r="Q3738" s="10" t="s">
        <v>8315</v>
      </c>
      <c r="R3738" t="s">
        <v>8316</v>
      </c>
      <c r="S3738" s="14">
        <f t="shared" si="235"/>
        <v>42048.711724537032</v>
      </c>
      <c r="T3738">
        <f t="shared" si="236"/>
        <v>2015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3"/>
        <v>21</v>
      </c>
      <c r="P3739">
        <f t="shared" si="234"/>
        <v>37.5</v>
      </c>
      <c r="Q3739" s="10" t="s">
        <v>8315</v>
      </c>
      <c r="R3739" t="s">
        <v>8316</v>
      </c>
      <c r="S3739" s="14">
        <f t="shared" si="235"/>
        <v>42297.691006944442</v>
      </c>
      <c r="T3739">
        <f t="shared" si="236"/>
        <v>2015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3"/>
        <v>18</v>
      </c>
      <c r="P3740">
        <f t="shared" si="234"/>
        <v>45</v>
      </c>
      <c r="Q3740" s="10" t="s">
        <v>8315</v>
      </c>
      <c r="R3740" t="s">
        <v>8316</v>
      </c>
      <c r="S3740" s="14">
        <f t="shared" si="235"/>
        <v>41813.938715277778</v>
      </c>
      <c r="T3740">
        <f t="shared" si="236"/>
        <v>2014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3"/>
        <v>20</v>
      </c>
      <c r="P3741">
        <f t="shared" si="234"/>
        <v>100.63</v>
      </c>
      <c r="Q3741" s="10" t="s">
        <v>8315</v>
      </c>
      <c r="R3741" t="s">
        <v>8316</v>
      </c>
      <c r="S3741" s="14">
        <f t="shared" si="235"/>
        <v>42548.449861111112</v>
      </c>
      <c r="T3741">
        <f t="shared" si="236"/>
        <v>2016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3"/>
        <v>18</v>
      </c>
      <c r="P3742">
        <f t="shared" si="234"/>
        <v>25.57</v>
      </c>
      <c r="Q3742" s="10" t="s">
        <v>8315</v>
      </c>
      <c r="R3742" t="s">
        <v>8316</v>
      </c>
      <c r="S3742" s="14">
        <f t="shared" si="235"/>
        <v>41833.089756944442</v>
      </c>
      <c r="T3742">
        <f t="shared" si="236"/>
        <v>2014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3"/>
        <v>0</v>
      </c>
      <c r="P3743" t="e">
        <f t="shared" si="234"/>
        <v>#DIV/0!</v>
      </c>
      <c r="Q3743" s="10" t="s">
        <v>8315</v>
      </c>
      <c r="R3743" t="s">
        <v>8316</v>
      </c>
      <c r="S3743" s="14">
        <f t="shared" si="235"/>
        <v>42325.920717592591</v>
      </c>
      <c r="T3743">
        <f t="shared" si="236"/>
        <v>2015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3"/>
        <v>2</v>
      </c>
      <c r="P3744">
        <f t="shared" si="234"/>
        <v>25</v>
      </c>
      <c r="Q3744" s="10" t="s">
        <v>8315</v>
      </c>
      <c r="R3744" t="s">
        <v>8316</v>
      </c>
      <c r="S3744" s="14">
        <f t="shared" si="235"/>
        <v>41858.214629629627</v>
      </c>
      <c r="T3744">
        <f t="shared" si="236"/>
        <v>2014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3"/>
        <v>0</v>
      </c>
      <c r="P3745" t="e">
        <f t="shared" si="234"/>
        <v>#DIV/0!</v>
      </c>
      <c r="Q3745" s="10" t="s">
        <v>8315</v>
      </c>
      <c r="R3745" t="s">
        <v>8316</v>
      </c>
      <c r="S3745" s="14">
        <f t="shared" si="235"/>
        <v>41793.710231481484</v>
      </c>
      <c r="T3745">
        <f t="shared" si="236"/>
        <v>2014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3"/>
        <v>0</v>
      </c>
      <c r="P3746" t="e">
        <f t="shared" si="234"/>
        <v>#DIV/0!</v>
      </c>
      <c r="Q3746" s="10" t="s">
        <v>8315</v>
      </c>
      <c r="R3746" t="s">
        <v>8316</v>
      </c>
      <c r="S3746" s="14">
        <f t="shared" si="235"/>
        <v>41793.814259259263</v>
      </c>
      <c r="T3746">
        <f t="shared" si="236"/>
        <v>2014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3"/>
        <v>10</v>
      </c>
      <c r="P3747">
        <f t="shared" si="234"/>
        <v>10</v>
      </c>
      <c r="Q3747" s="10" t="s">
        <v>8315</v>
      </c>
      <c r="R3747" t="s">
        <v>8316</v>
      </c>
      <c r="S3747" s="14">
        <f t="shared" si="235"/>
        <v>41831.697939814818</v>
      </c>
      <c r="T3747">
        <f t="shared" si="236"/>
        <v>2014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3"/>
        <v>2</v>
      </c>
      <c r="P3748">
        <f t="shared" si="234"/>
        <v>202</v>
      </c>
      <c r="Q3748" s="10" t="s">
        <v>8315</v>
      </c>
      <c r="R3748" t="s">
        <v>8316</v>
      </c>
      <c r="S3748" s="14">
        <f t="shared" si="235"/>
        <v>42621.389340277776</v>
      </c>
      <c r="T3748">
        <f t="shared" si="236"/>
        <v>2016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3"/>
        <v>1</v>
      </c>
      <c r="P3749">
        <f t="shared" si="234"/>
        <v>25</v>
      </c>
      <c r="Q3749" s="10" t="s">
        <v>8315</v>
      </c>
      <c r="R3749" t="s">
        <v>8316</v>
      </c>
      <c r="S3749" s="14">
        <f t="shared" si="235"/>
        <v>42164.299722222218</v>
      </c>
      <c r="T3749">
        <f t="shared" si="236"/>
        <v>2015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3"/>
        <v>104</v>
      </c>
      <c r="P3750">
        <f t="shared" si="234"/>
        <v>99.54</v>
      </c>
      <c r="Q3750" s="10" t="s">
        <v>8315</v>
      </c>
      <c r="R3750" t="s">
        <v>8357</v>
      </c>
      <c r="S3750" s="14">
        <f t="shared" si="235"/>
        <v>42395.706435185188</v>
      </c>
      <c r="T3750">
        <f t="shared" si="236"/>
        <v>2016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3"/>
        <v>105</v>
      </c>
      <c r="P3751">
        <f t="shared" si="234"/>
        <v>75</v>
      </c>
      <c r="Q3751" s="10" t="s">
        <v>8315</v>
      </c>
      <c r="R3751" t="s">
        <v>8357</v>
      </c>
      <c r="S3751" s="14">
        <f t="shared" si="235"/>
        <v>42458.127175925925</v>
      </c>
      <c r="T3751">
        <f t="shared" si="236"/>
        <v>2016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3"/>
        <v>100</v>
      </c>
      <c r="P3752">
        <f t="shared" si="234"/>
        <v>215.25</v>
      </c>
      <c r="Q3752" s="10" t="s">
        <v>8315</v>
      </c>
      <c r="R3752" t="s">
        <v>8357</v>
      </c>
      <c r="S3752" s="14">
        <f t="shared" si="235"/>
        <v>42016.981574074074</v>
      </c>
      <c r="T3752">
        <f t="shared" si="236"/>
        <v>2015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3"/>
        <v>133</v>
      </c>
      <c r="P3753">
        <f t="shared" si="234"/>
        <v>120.55</v>
      </c>
      <c r="Q3753" s="10" t="s">
        <v>8315</v>
      </c>
      <c r="R3753" t="s">
        <v>8357</v>
      </c>
      <c r="S3753" s="14">
        <f t="shared" si="235"/>
        <v>42403.035567129627</v>
      </c>
      <c r="T3753">
        <f t="shared" si="236"/>
        <v>2016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3"/>
        <v>113</v>
      </c>
      <c r="P3754">
        <f t="shared" si="234"/>
        <v>37.67</v>
      </c>
      <c r="Q3754" s="10" t="s">
        <v>8315</v>
      </c>
      <c r="R3754" t="s">
        <v>8357</v>
      </c>
      <c r="S3754" s="14">
        <f t="shared" si="235"/>
        <v>42619.802488425921</v>
      </c>
      <c r="T3754">
        <f t="shared" si="236"/>
        <v>2016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3"/>
        <v>103</v>
      </c>
      <c r="P3755">
        <f t="shared" si="234"/>
        <v>172.23</v>
      </c>
      <c r="Q3755" s="10" t="s">
        <v>8315</v>
      </c>
      <c r="R3755" t="s">
        <v>8357</v>
      </c>
      <c r="S3755" s="14">
        <f t="shared" si="235"/>
        <v>42128.824074074073</v>
      </c>
      <c r="T3755">
        <f t="shared" si="236"/>
        <v>2015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3"/>
        <v>120</v>
      </c>
      <c r="P3756">
        <f t="shared" si="234"/>
        <v>111.11</v>
      </c>
      <c r="Q3756" s="10" t="s">
        <v>8315</v>
      </c>
      <c r="R3756" t="s">
        <v>8357</v>
      </c>
      <c r="S3756" s="14">
        <f t="shared" si="235"/>
        <v>41808.881215277775</v>
      </c>
      <c r="T3756">
        <f t="shared" si="236"/>
        <v>2014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3"/>
        <v>130</v>
      </c>
      <c r="P3757">
        <f t="shared" si="234"/>
        <v>25.46</v>
      </c>
      <c r="Q3757" s="10" t="s">
        <v>8315</v>
      </c>
      <c r="R3757" t="s">
        <v>8357</v>
      </c>
      <c r="S3757" s="14">
        <f t="shared" si="235"/>
        <v>42445.866979166662</v>
      </c>
      <c r="T3757">
        <f t="shared" si="236"/>
        <v>2016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3"/>
        <v>101</v>
      </c>
      <c r="P3758">
        <f t="shared" si="234"/>
        <v>267.64999999999998</v>
      </c>
      <c r="Q3758" s="10" t="s">
        <v>8315</v>
      </c>
      <c r="R3758" t="s">
        <v>8357</v>
      </c>
      <c r="S3758" s="14">
        <f t="shared" si="235"/>
        <v>41771.814791666664</v>
      </c>
      <c r="T3758">
        <f t="shared" si="236"/>
        <v>2014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3"/>
        <v>109</v>
      </c>
      <c r="P3759">
        <f t="shared" si="234"/>
        <v>75.959999999999994</v>
      </c>
      <c r="Q3759" s="10" t="s">
        <v>8315</v>
      </c>
      <c r="R3759" t="s">
        <v>8357</v>
      </c>
      <c r="S3759" s="14">
        <f t="shared" si="235"/>
        <v>41954.850868055553</v>
      </c>
      <c r="T3759">
        <f t="shared" si="236"/>
        <v>2014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3"/>
        <v>102</v>
      </c>
      <c r="P3760">
        <f t="shared" si="234"/>
        <v>59.04</v>
      </c>
      <c r="Q3760" s="10" t="s">
        <v>8315</v>
      </c>
      <c r="R3760" t="s">
        <v>8357</v>
      </c>
      <c r="S3760" s="14">
        <f t="shared" si="235"/>
        <v>41747.471504629626</v>
      </c>
      <c r="T3760">
        <f t="shared" si="236"/>
        <v>2014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3"/>
        <v>110</v>
      </c>
      <c r="P3761">
        <f t="shared" si="234"/>
        <v>50.11</v>
      </c>
      <c r="Q3761" s="10" t="s">
        <v>8315</v>
      </c>
      <c r="R3761" t="s">
        <v>8357</v>
      </c>
      <c r="S3761" s="14">
        <f t="shared" si="235"/>
        <v>42182.108252314814</v>
      </c>
      <c r="T3761">
        <f t="shared" si="236"/>
        <v>2015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3"/>
        <v>101</v>
      </c>
      <c r="P3762">
        <f t="shared" si="234"/>
        <v>55.5</v>
      </c>
      <c r="Q3762" s="10" t="s">
        <v>8315</v>
      </c>
      <c r="R3762" t="s">
        <v>8357</v>
      </c>
      <c r="S3762" s="14">
        <f t="shared" si="235"/>
        <v>41739.525300925925</v>
      </c>
      <c r="T3762">
        <f t="shared" si="236"/>
        <v>2014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3"/>
        <v>100</v>
      </c>
      <c r="P3763">
        <f t="shared" si="234"/>
        <v>166.67</v>
      </c>
      <c r="Q3763" s="10" t="s">
        <v>8315</v>
      </c>
      <c r="R3763" t="s">
        <v>8357</v>
      </c>
      <c r="S3763" s="14">
        <f t="shared" si="235"/>
        <v>42173.466863425929</v>
      </c>
      <c r="T3763">
        <f t="shared" si="236"/>
        <v>2015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3"/>
        <v>106</v>
      </c>
      <c r="P3764">
        <f t="shared" si="234"/>
        <v>47.43</v>
      </c>
      <c r="Q3764" s="10" t="s">
        <v>8315</v>
      </c>
      <c r="R3764" t="s">
        <v>8357</v>
      </c>
      <c r="S3764" s="14">
        <f t="shared" si="235"/>
        <v>42193.813530092593</v>
      </c>
      <c r="T3764">
        <f t="shared" si="236"/>
        <v>2015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3"/>
        <v>100</v>
      </c>
      <c r="P3765">
        <f t="shared" si="234"/>
        <v>64.94</v>
      </c>
      <c r="Q3765" s="10" t="s">
        <v>8315</v>
      </c>
      <c r="R3765" t="s">
        <v>8357</v>
      </c>
      <c r="S3765" s="14">
        <f t="shared" si="235"/>
        <v>42065.750300925924</v>
      </c>
      <c r="T3765">
        <f t="shared" si="236"/>
        <v>2015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3"/>
        <v>100</v>
      </c>
      <c r="P3766">
        <f t="shared" si="234"/>
        <v>55.56</v>
      </c>
      <c r="Q3766" s="10" t="s">
        <v>8315</v>
      </c>
      <c r="R3766" t="s">
        <v>8357</v>
      </c>
      <c r="S3766" s="14">
        <f t="shared" si="235"/>
        <v>42499.842962962968</v>
      </c>
      <c r="T3766">
        <f t="shared" si="236"/>
        <v>2016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3"/>
        <v>113</v>
      </c>
      <c r="P3767">
        <f t="shared" si="234"/>
        <v>74.22</v>
      </c>
      <c r="Q3767" s="10" t="s">
        <v>8315</v>
      </c>
      <c r="R3767" t="s">
        <v>8357</v>
      </c>
      <c r="S3767" s="14">
        <f t="shared" si="235"/>
        <v>41820.776412037041</v>
      </c>
      <c r="T3767">
        <f t="shared" si="236"/>
        <v>2014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3"/>
        <v>103</v>
      </c>
      <c r="P3768">
        <f t="shared" si="234"/>
        <v>106.93</v>
      </c>
      <c r="Q3768" s="10" t="s">
        <v>8315</v>
      </c>
      <c r="R3768" t="s">
        <v>8357</v>
      </c>
      <c r="S3768" s="14">
        <f t="shared" si="235"/>
        <v>41788.167187500003</v>
      </c>
      <c r="T3768">
        <f t="shared" si="236"/>
        <v>2014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3"/>
        <v>117</v>
      </c>
      <c r="P3769">
        <f t="shared" si="234"/>
        <v>41.7</v>
      </c>
      <c r="Q3769" s="10" t="s">
        <v>8315</v>
      </c>
      <c r="R3769" t="s">
        <v>8357</v>
      </c>
      <c r="S3769" s="14">
        <f t="shared" si="235"/>
        <v>42050.019641203704</v>
      </c>
      <c r="T3769">
        <f t="shared" si="236"/>
        <v>2015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3"/>
        <v>108</v>
      </c>
      <c r="P3770">
        <f t="shared" si="234"/>
        <v>74.239999999999995</v>
      </c>
      <c r="Q3770" s="10" t="s">
        <v>8315</v>
      </c>
      <c r="R3770" t="s">
        <v>8357</v>
      </c>
      <c r="S3770" s="14">
        <f t="shared" si="235"/>
        <v>41772.727893518517</v>
      </c>
      <c r="T3770">
        <f t="shared" si="236"/>
        <v>2014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3"/>
        <v>100</v>
      </c>
      <c r="P3771">
        <f t="shared" si="234"/>
        <v>73.33</v>
      </c>
      <c r="Q3771" s="10" t="s">
        <v>8315</v>
      </c>
      <c r="R3771" t="s">
        <v>8357</v>
      </c>
      <c r="S3771" s="14">
        <f t="shared" si="235"/>
        <v>42445.598136574074</v>
      </c>
      <c r="T3771">
        <f t="shared" si="236"/>
        <v>2016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3"/>
        <v>100</v>
      </c>
      <c r="P3772">
        <f t="shared" si="234"/>
        <v>100</v>
      </c>
      <c r="Q3772" s="10" t="s">
        <v>8315</v>
      </c>
      <c r="R3772" t="s">
        <v>8357</v>
      </c>
      <c r="S3772" s="14">
        <f t="shared" si="235"/>
        <v>42138.930671296301</v>
      </c>
      <c r="T3772">
        <f t="shared" si="236"/>
        <v>2015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3"/>
        <v>146</v>
      </c>
      <c r="P3773">
        <f t="shared" si="234"/>
        <v>38.42</v>
      </c>
      <c r="Q3773" s="10" t="s">
        <v>8315</v>
      </c>
      <c r="R3773" t="s">
        <v>8357</v>
      </c>
      <c r="S3773" s="14">
        <f t="shared" si="235"/>
        <v>42493.857083333336</v>
      </c>
      <c r="T3773">
        <f t="shared" si="236"/>
        <v>2016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3"/>
        <v>110</v>
      </c>
      <c r="P3774">
        <f t="shared" si="234"/>
        <v>166.97</v>
      </c>
      <c r="Q3774" s="10" t="s">
        <v>8315</v>
      </c>
      <c r="R3774" t="s">
        <v>8357</v>
      </c>
      <c r="S3774" s="14">
        <f t="shared" si="235"/>
        <v>42682.616967592592</v>
      </c>
      <c r="T3774">
        <f t="shared" si="236"/>
        <v>2016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3"/>
        <v>108</v>
      </c>
      <c r="P3775">
        <f t="shared" si="234"/>
        <v>94.91</v>
      </c>
      <c r="Q3775" s="10" t="s">
        <v>8315</v>
      </c>
      <c r="R3775" t="s">
        <v>8357</v>
      </c>
      <c r="S3775" s="14">
        <f t="shared" si="235"/>
        <v>42656.005173611105</v>
      </c>
      <c r="T3775">
        <f t="shared" si="236"/>
        <v>2016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ref="O3776:O3839" si="237">ROUND(E3776/D3776*100,0)</f>
        <v>100</v>
      </c>
      <c r="P3776">
        <f t="shared" si="234"/>
        <v>100</v>
      </c>
      <c r="Q3776" s="10" t="s">
        <v>8315</v>
      </c>
      <c r="R3776" t="s">
        <v>8357</v>
      </c>
      <c r="S3776" s="14">
        <f t="shared" si="235"/>
        <v>42087.792303240742</v>
      </c>
      <c r="T3776">
        <f t="shared" si="236"/>
        <v>2015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7"/>
        <v>100</v>
      </c>
      <c r="P3777">
        <f t="shared" si="234"/>
        <v>143.21</v>
      </c>
      <c r="Q3777" s="10" t="s">
        <v>8315</v>
      </c>
      <c r="R3777" t="s">
        <v>8357</v>
      </c>
      <c r="S3777" s="14">
        <f t="shared" si="235"/>
        <v>42075.942627314813</v>
      </c>
      <c r="T3777">
        <f t="shared" si="236"/>
        <v>2015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7"/>
        <v>107</v>
      </c>
      <c r="P3778">
        <f t="shared" si="234"/>
        <v>90.82</v>
      </c>
      <c r="Q3778" s="10" t="s">
        <v>8315</v>
      </c>
      <c r="R3778" t="s">
        <v>8357</v>
      </c>
      <c r="S3778" s="14">
        <f t="shared" si="235"/>
        <v>41814.367800925924</v>
      </c>
      <c r="T3778">
        <f t="shared" si="236"/>
        <v>2014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7"/>
        <v>143</v>
      </c>
      <c r="P3779">
        <f t="shared" ref="P3779:P3842" si="238">ROUND(E3779/L3779,2)</f>
        <v>48.54</v>
      </c>
      <c r="Q3779" s="10" t="s">
        <v>8315</v>
      </c>
      <c r="R3779" t="s">
        <v>8357</v>
      </c>
      <c r="S3779" s="14">
        <f t="shared" ref="S3779:S3842" si="239">(((J3779/60)/60)/24)+DATE(1970,1,1)</f>
        <v>41887.111354166671</v>
      </c>
      <c r="T3779">
        <f t="shared" ref="T3779:T3842" si="240">YEAR(S3779)</f>
        <v>2014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7"/>
        <v>105</v>
      </c>
      <c r="P3780">
        <f t="shared" si="238"/>
        <v>70.03</v>
      </c>
      <c r="Q3780" s="10" t="s">
        <v>8315</v>
      </c>
      <c r="R3780" t="s">
        <v>8357</v>
      </c>
      <c r="S3780" s="14">
        <f t="shared" si="239"/>
        <v>41989.819212962961</v>
      </c>
      <c r="T3780">
        <f t="shared" si="240"/>
        <v>2014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7"/>
        <v>104</v>
      </c>
      <c r="P3781">
        <f t="shared" si="238"/>
        <v>135.63</v>
      </c>
      <c r="Q3781" s="10" t="s">
        <v>8315</v>
      </c>
      <c r="R3781" t="s">
        <v>8357</v>
      </c>
      <c r="S3781" s="14">
        <f t="shared" si="239"/>
        <v>42425.735416666663</v>
      </c>
      <c r="T3781">
        <f t="shared" si="240"/>
        <v>2016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7"/>
        <v>120</v>
      </c>
      <c r="P3782">
        <f t="shared" si="238"/>
        <v>100</v>
      </c>
      <c r="Q3782" s="10" t="s">
        <v>8315</v>
      </c>
      <c r="R3782" t="s">
        <v>8357</v>
      </c>
      <c r="S3782" s="14">
        <f t="shared" si="239"/>
        <v>42166.219733796301</v>
      </c>
      <c r="T3782">
        <f t="shared" si="240"/>
        <v>2015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7"/>
        <v>110</v>
      </c>
      <c r="P3783">
        <f t="shared" si="238"/>
        <v>94.9</v>
      </c>
      <c r="Q3783" s="10" t="s">
        <v>8315</v>
      </c>
      <c r="R3783" t="s">
        <v>8357</v>
      </c>
      <c r="S3783" s="14">
        <f t="shared" si="239"/>
        <v>41865.882928240739</v>
      </c>
      <c r="T3783">
        <f t="shared" si="240"/>
        <v>2014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7"/>
        <v>102</v>
      </c>
      <c r="P3784">
        <f t="shared" si="238"/>
        <v>75.37</v>
      </c>
      <c r="Q3784" s="10" t="s">
        <v>8315</v>
      </c>
      <c r="R3784" t="s">
        <v>8357</v>
      </c>
      <c r="S3784" s="14">
        <f t="shared" si="239"/>
        <v>42546.862233796302</v>
      </c>
      <c r="T3784">
        <f t="shared" si="240"/>
        <v>2016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7"/>
        <v>129</v>
      </c>
      <c r="P3785">
        <f t="shared" si="238"/>
        <v>64.459999999999994</v>
      </c>
      <c r="Q3785" s="10" t="s">
        <v>8315</v>
      </c>
      <c r="R3785" t="s">
        <v>8357</v>
      </c>
      <c r="S3785" s="14">
        <f t="shared" si="239"/>
        <v>42420.140277777777</v>
      </c>
      <c r="T3785">
        <f t="shared" si="240"/>
        <v>2016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7"/>
        <v>115</v>
      </c>
      <c r="P3786">
        <f t="shared" si="238"/>
        <v>115</v>
      </c>
      <c r="Q3786" s="10" t="s">
        <v>8315</v>
      </c>
      <c r="R3786" t="s">
        <v>8357</v>
      </c>
      <c r="S3786" s="14">
        <f t="shared" si="239"/>
        <v>42531.980694444443</v>
      </c>
      <c r="T3786">
        <f t="shared" si="240"/>
        <v>2016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7"/>
        <v>151</v>
      </c>
      <c r="P3787">
        <f t="shared" si="238"/>
        <v>100.5</v>
      </c>
      <c r="Q3787" s="10" t="s">
        <v>8315</v>
      </c>
      <c r="R3787" t="s">
        <v>8357</v>
      </c>
      <c r="S3787" s="14">
        <f t="shared" si="239"/>
        <v>42548.63853009259</v>
      </c>
      <c r="T3787">
        <f t="shared" si="240"/>
        <v>2016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7"/>
        <v>111</v>
      </c>
      <c r="P3788">
        <f t="shared" si="238"/>
        <v>93.77</v>
      </c>
      <c r="Q3788" s="10" t="s">
        <v>8315</v>
      </c>
      <c r="R3788" t="s">
        <v>8357</v>
      </c>
      <c r="S3788" s="14">
        <f t="shared" si="239"/>
        <v>42487.037905092591</v>
      </c>
      <c r="T3788">
        <f t="shared" si="240"/>
        <v>2016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7"/>
        <v>100</v>
      </c>
      <c r="P3789">
        <f t="shared" si="238"/>
        <v>35.1</v>
      </c>
      <c r="Q3789" s="10" t="s">
        <v>8315</v>
      </c>
      <c r="R3789" t="s">
        <v>8357</v>
      </c>
      <c r="S3789" s="14">
        <f t="shared" si="239"/>
        <v>42167.534791666665</v>
      </c>
      <c r="T3789">
        <f t="shared" si="240"/>
        <v>2015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7"/>
        <v>1</v>
      </c>
      <c r="P3790">
        <f t="shared" si="238"/>
        <v>500</v>
      </c>
      <c r="Q3790" s="10" t="s">
        <v>8315</v>
      </c>
      <c r="R3790" t="s">
        <v>8357</v>
      </c>
      <c r="S3790" s="14">
        <f t="shared" si="239"/>
        <v>42333.695821759262</v>
      </c>
      <c r="T3790">
        <f t="shared" si="240"/>
        <v>2015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7"/>
        <v>3</v>
      </c>
      <c r="P3791">
        <f t="shared" si="238"/>
        <v>29</v>
      </c>
      <c r="Q3791" s="10" t="s">
        <v>8315</v>
      </c>
      <c r="R3791" t="s">
        <v>8357</v>
      </c>
      <c r="S3791" s="14">
        <f t="shared" si="239"/>
        <v>42138.798819444448</v>
      </c>
      <c r="T3791">
        <f t="shared" si="240"/>
        <v>2015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7"/>
        <v>0</v>
      </c>
      <c r="P3792" t="e">
        <f t="shared" si="238"/>
        <v>#DIV/0!</v>
      </c>
      <c r="Q3792" s="10" t="s">
        <v>8315</v>
      </c>
      <c r="R3792" t="s">
        <v>8357</v>
      </c>
      <c r="S3792" s="14">
        <f t="shared" si="239"/>
        <v>42666.666932870372</v>
      </c>
      <c r="T3792">
        <f t="shared" si="240"/>
        <v>2016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7"/>
        <v>0</v>
      </c>
      <c r="P3793" t="e">
        <f t="shared" si="238"/>
        <v>#DIV/0!</v>
      </c>
      <c r="Q3793" s="10" t="s">
        <v>8315</v>
      </c>
      <c r="R3793" t="s">
        <v>8357</v>
      </c>
      <c r="S3793" s="14">
        <f t="shared" si="239"/>
        <v>41766.692037037035</v>
      </c>
      <c r="T3793">
        <f t="shared" si="240"/>
        <v>2014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7"/>
        <v>0</v>
      </c>
      <c r="P3794">
        <f t="shared" si="238"/>
        <v>17.5</v>
      </c>
      <c r="Q3794" s="10" t="s">
        <v>8315</v>
      </c>
      <c r="R3794" t="s">
        <v>8357</v>
      </c>
      <c r="S3794" s="14">
        <f t="shared" si="239"/>
        <v>42170.447013888886</v>
      </c>
      <c r="T3794">
        <f t="shared" si="240"/>
        <v>2015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7"/>
        <v>60</v>
      </c>
      <c r="P3795">
        <f t="shared" si="238"/>
        <v>174</v>
      </c>
      <c r="Q3795" s="10" t="s">
        <v>8315</v>
      </c>
      <c r="R3795" t="s">
        <v>8357</v>
      </c>
      <c r="S3795" s="14">
        <f t="shared" si="239"/>
        <v>41968.938993055555</v>
      </c>
      <c r="T3795">
        <f t="shared" si="240"/>
        <v>2014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7"/>
        <v>1</v>
      </c>
      <c r="P3796">
        <f t="shared" si="238"/>
        <v>50</v>
      </c>
      <c r="Q3796" s="10" t="s">
        <v>8315</v>
      </c>
      <c r="R3796" t="s">
        <v>8357</v>
      </c>
      <c r="S3796" s="14">
        <f t="shared" si="239"/>
        <v>42132.58048611111</v>
      </c>
      <c r="T3796">
        <f t="shared" si="240"/>
        <v>2015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7"/>
        <v>2</v>
      </c>
      <c r="P3797">
        <f t="shared" si="238"/>
        <v>5</v>
      </c>
      <c r="Q3797" s="10" t="s">
        <v>8315</v>
      </c>
      <c r="R3797" t="s">
        <v>8357</v>
      </c>
      <c r="S3797" s="14">
        <f t="shared" si="239"/>
        <v>42201.436226851853</v>
      </c>
      <c r="T3797">
        <f t="shared" si="240"/>
        <v>2015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7"/>
        <v>0</v>
      </c>
      <c r="P3798">
        <f t="shared" si="238"/>
        <v>1</v>
      </c>
      <c r="Q3798" s="10" t="s">
        <v>8315</v>
      </c>
      <c r="R3798" t="s">
        <v>8357</v>
      </c>
      <c r="S3798" s="14">
        <f t="shared" si="239"/>
        <v>42689.029583333337</v>
      </c>
      <c r="T3798">
        <f t="shared" si="240"/>
        <v>2016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7"/>
        <v>90</v>
      </c>
      <c r="P3799">
        <f t="shared" si="238"/>
        <v>145.41</v>
      </c>
      <c r="Q3799" s="10" t="s">
        <v>8315</v>
      </c>
      <c r="R3799" t="s">
        <v>8357</v>
      </c>
      <c r="S3799" s="14">
        <f t="shared" si="239"/>
        <v>42084.881539351853</v>
      </c>
      <c r="T3799">
        <f t="shared" si="240"/>
        <v>2015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7"/>
        <v>1</v>
      </c>
      <c r="P3800">
        <f t="shared" si="238"/>
        <v>205</v>
      </c>
      <c r="Q3800" s="10" t="s">
        <v>8315</v>
      </c>
      <c r="R3800" t="s">
        <v>8357</v>
      </c>
      <c r="S3800" s="14">
        <f t="shared" si="239"/>
        <v>41831.722777777781</v>
      </c>
      <c r="T3800">
        <f t="shared" si="240"/>
        <v>2014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7"/>
        <v>4</v>
      </c>
      <c r="P3801">
        <f t="shared" si="238"/>
        <v>100.5</v>
      </c>
      <c r="Q3801" s="10" t="s">
        <v>8315</v>
      </c>
      <c r="R3801" t="s">
        <v>8357</v>
      </c>
      <c r="S3801" s="14">
        <f t="shared" si="239"/>
        <v>42410.93105324074</v>
      </c>
      <c r="T3801">
        <f t="shared" si="240"/>
        <v>2016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7"/>
        <v>4</v>
      </c>
      <c r="P3802">
        <f t="shared" si="238"/>
        <v>55.06</v>
      </c>
      <c r="Q3802" s="10" t="s">
        <v>8315</v>
      </c>
      <c r="R3802" t="s">
        <v>8357</v>
      </c>
      <c r="S3802" s="14">
        <f t="shared" si="239"/>
        <v>41982.737071759257</v>
      </c>
      <c r="T3802">
        <f t="shared" si="240"/>
        <v>2014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7"/>
        <v>9</v>
      </c>
      <c r="P3803">
        <f t="shared" si="238"/>
        <v>47.33</v>
      </c>
      <c r="Q3803" s="10" t="s">
        <v>8315</v>
      </c>
      <c r="R3803" t="s">
        <v>8357</v>
      </c>
      <c r="S3803" s="14">
        <f t="shared" si="239"/>
        <v>41975.676111111112</v>
      </c>
      <c r="T3803">
        <f t="shared" si="240"/>
        <v>2014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7"/>
        <v>0</v>
      </c>
      <c r="P3804" t="e">
        <f t="shared" si="238"/>
        <v>#DIV/0!</v>
      </c>
      <c r="Q3804" s="10" t="s">
        <v>8315</v>
      </c>
      <c r="R3804" t="s">
        <v>8357</v>
      </c>
      <c r="S3804" s="14">
        <f t="shared" si="239"/>
        <v>42269.126226851848</v>
      </c>
      <c r="T3804">
        <f t="shared" si="240"/>
        <v>2015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7"/>
        <v>20</v>
      </c>
      <c r="P3805">
        <f t="shared" si="238"/>
        <v>58.95</v>
      </c>
      <c r="Q3805" s="10" t="s">
        <v>8315</v>
      </c>
      <c r="R3805" t="s">
        <v>8357</v>
      </c>
      <c r="S3805" s="14">
        <f t="shared" si="239"/>
        <v>42403.971851851849</v>
      </c>
      <c r="T3805">
        <f t="shared" si="240"/>
        <v>2016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7"/>
        <v>0</v>
      </c>
      <c r="P3806" t="e">
        <f t="shared" si="238"/>
        <v>#DIV/0!</v>
      </c>
      <c r="Q3806" s="10" t="s">
        <v>8315</v>
      </c>
      <c r="R3806" t="s">
        <v>8357</v>
      </c>
      <c r="S3806" s="14">
        <f t="shared" si="239"/>
        <v>42527.00953703704</v>
      </c>
      <c r="T3806">
        <f t="shared" si="240"/>
        <v>2016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7"/>
        <v>0</v>
      </c>
      <c r="P3807">
        <f t="shared" si="238"/>
        <v>1.5</v>
      </c>
      <c r="Q3807" s="10" t="s">
        <v>8315</v>
      </c>
      <c r="R3807" t="s">
        <v>8357</v>
      </c>
      <c r="S3807" s="14">
        <f t="shared" si="239"/>
        <v>41849.887037037035</v>
      </c>
      <c r="T3807">
        <f t="shared" si="240"/>
        <v>2014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7"/>
        <v>0</v>
      </c>
      <c r="P3808">
        <f t="shared" si="238"/>
        <v>5</v>
      </c>
      <c r="Q3808" s="10" t="s">
        <v>8315</v>
      </c>
      <c r="R3808" t="s">
        <v>8357</v>
      </c>
      <c r="S3808" s="14">
        <f t="shared" si="239"/>
        <v>41799.259039351848</v>
      </c>
      <c r="T3808">
        <f t="shared" si="240"/>
        <v>2014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7"/>
        <v>30</v>
      </c>
      <c r="P3809">
        <f t="shared" si="238"/>
        <v>50.56</v>
      </c>
      <c r="Q3809" s="10" t="s">
        <v>8315</v>
      </c>
      <c r="R3809" t="s">
        <v>8357</v>
      </c>
      <c r="S3809" s="14">
        <f t="shared" si="239"/>
        <v>42090.909016203703</v>
      </c>
      <c r="T3809">
        <f t="shared" si="240"/>
        <v>2015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7"/>
        <v>100</v>
      </c>
      <c r="P3810">
        <f t="shared" si="238"/>
        <v>41.67</v>
      </c>
      <c r="Q3810" s="10" t="s">
        <v>8315</v>
      </c>
      <c r="R3810" t="s">
        <v>8316</v>
      </c>
      <c r="S3810" s="14">
        <f t="shared" si="239"/>
        <v>42059.453923611116</v>
      </c>
      <c r="T3810">
        <f t="shared" si="240"/>
        <v>2015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7"/>
        <v>101</v>
      </c>
      <c r="P3811">
        <f t="shared" si="238"/>
        <v>53.29</v>
      </c>
      <c r="Q3811" s="10" t="s">
        <v>8315</v>
      </c>
      <c r="R3811" t="s">
        <v>8316</v>
      </c>
      <c r="S3811" s="14">
        <f t="shared" si="239"/>
        <v>41800.526701388888</v>
      </c>
      <c r="T3811">
        <f t="shared" si="240"/>
        <v>2014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7"/>
        <v>122</v>
      </c>
      <c r="P3812">
        <f t="shared" si="238"/>
        <v>70.23</v>
      </c>
      <c r="Q3812" s="10" t="s">
        <v>8315</v>
      </c>
      <c r="R3812" t="s">
        <v>8316</v>
      </c>
      <c r="S3812" s="14">
        <f t="shared" si="239"/>
        <v>42054.849050925928</v>
      </c>
      <c r="T3812">
        <f t="shared" si="240"/>
        <v>2015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7"/>
        <v>330</v>
      </c>
      <c r="P3813">
        <f t="shared" si="238"/>
        <v>43.42</v>
      </c>
      <c r="Q3813" s="10" t="s">
        <v>8315</v>
      </c>
      <c r="R3813" t="s">
        <v>8316</v>
      </c>
      <c r="S3813" s="14">
        <f t="shared" si="239"/>
        <v>42487.62700231481</v>
      </c>
      <c r="T3813">
        <f t="shared" si="240"/>
        <v>2016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7"/>
        <v>110</v>
      </c>
      <c r="P3814">
        <f t="shared" si="238"/>
        <v>199.18</v>
      </c>
      <c r="Q3814" s="10" t="s">
        <v>8315</v>
      </c>
      <c r="R3814" t="s">
        <v>8316</v>
      </c>
      <c r="S3814" s="14">
        <f t="shared" si="239"/>
        <v>42109.751250000001</v>
      </c>
      <c r="T3814">
        <f t="shared" si="240"/>
        <v>2015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7"/>
        <v>101</v>
      </c>
      <c r="P3815">
        <f t="shared" si="238"/>
        <v>78.52</v>
      </c>
      <c r="Q3815" s="10" t="s">
        <v>8315</v>
      </c>
      <c r="R3815" t="s">
        <v>8316</v>
      </c>
      <c r="S3815" s="14">
        <f t="shared" si="239"/>
        <v>42497.275706018518</v>
      </c>
      <c r="T3815">
        <f t="shared" si="240"/>
        <v>2016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7"/>
        <v>140</v>
      </c>
      <c r="P3816">
        <f t="shared" si="238"/>
        <v>61.82</v>
      </c>
      <c r="Q3816" s="10" t="s">
        <v>8315</v>
      </c>
      <c r="R3816" t="s">
        <v>8316</v>
      </c>
      <c r="S3816" s="14">
        <f t="shared" si="239"/>
        <v>42058.904074074075</v>
      </c>
      <c r="T3816">
        <f t="shared" si="240"/>
        <v>2015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7"/>
        <v>100</v>
      </c>
      <c r="P3817">
        <f t="shared" si="238"/>
        <v>50</v>
      </c>
      <c r="Q3817" s="10" t="s">
        <v>8315</v>
      </c>
      <c r="R3817" t="s">
        <v>8316</v>
      </c>
      <c r="S3817" s="14">
        <f t="shared" si="239"/>
        <v>42207.259918981479</v>
      </c>
      <c r="T3817">
        <f t="shared" si="240"/>
        <v>2015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7"/>
        <v>119</v>
      </c>
      <c r="P3818">
        <f t="shared" si="238"/>
        <v>48.34</v>
      </c>
      <c r="Q3818" s="10" t="s">
        <v>8315</v>
      </c>
      <c r="R3818" t="s">
        <v>8316</v>
      </c>
      <c r="S3818" s="14">
        <f t="shared" si="239"/>
        <v>41807.690081018518</v>
      </c>
      <c r="T3818">
        <f t="shared" si="240"/>
        <v>2014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7"/>
        <v>107</v>
      </c>
      <c r="P3819">
        <f t="shared" si="238"/>
        <v>107.25</v>
      </c>
      <c r="Q3819" s="10" t="s">
        <v>8315</v>
      </c>
      <c r="R3819" t="s">
        <v>8316</v>
      </c>
      <c r="S3819" s="14">
        <f t="shared" si="239"/>
        <v>42284.69694444444</v>
      </c>
      <c r="T3819">
        <f t="shared" si="240"/>
        <v>2015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7"/>
        <v>228</v>
      </c>
      <c r="P3820">
        <f t="shared" si="238"/>
        <v>57</v>
      </c>
      <c r="Q3820" s="10" t="s">
        <v>8315</v>
      </c>
      <c r="R3820" t="s">
        <v>8316</v>
      </c>
      <c r="S3820" s="14">
        <f t="shared" si="239"/>
        <v>42045.84238425926</v>
      </c>
      <c r="T3820">
        <f t="shared" si="240"/>
        <v>2015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7"/>
        <v>106</v>
      </c>
      <c r="P3821">
        <f t="shared" si="238"/>
        <v>40.92</v>
      </c>
      <c r="Q3821" s="10" t="s">
        <v>8315</v>
      </c>
      <c r="R3821" t="s">
        <v>8316</v>
      </c>
      <c r="S3821" s="14">
        <f t="shared" si="239"/>
        <v>42184.209537037037</v>
      </c>
      <c r="T3821">
        <f t="shared" si="240"/>
        <v>2015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7"/>
        <v>143</v>
      </c>
      <c r="P3822">
        <f t="shared" si="238"/>
        <v>21.5</v>
      </c>
      <c r="Q3822" s="10" t="s">
        <v>8315</v>
      </c>
      <c r="R3822" t="s">
        <v>8316</v>
      </c>
      <c r="S3822" s="14">
        <f t="shared" si="239"/>
        <v>42160.651817129634</v>
      </c>
      <c r="T3822">
        <f t="shared" si="240"/>
        <v>2015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7"/>
        <v>105</v>
      </c>
      <c r="P3823">
        <f t="shared" si="238"/>
        <v>79.540000000000006</v>
      </c>
      <c r="Q3823" s="10" t="s">
        <v>8315</v>
      </c>
      <c r="R3823" t="s">
        <v>8316</v>
      </c>
      <c r="S3823" s="14">
        <f t="shared" si="239"/>
        <v>42341.180636574078</v>
      </c>
      <c r="T3823">
        <f t="shared" si="240"/>
        <v>2015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7"/>
        <v>110</v>
      </c>
      <c r="P3824">
        <f t="shared" si="238"/>
        <v>72.38</v>
      </c>
      <c r="Q3824" s="10" t="s">
        <v>8315</v>
      </c>
      <c r="R3824" t="s">
        <v>8316</v>
      </c>
      <c r="S3824" s="14">
        <f t="shared" si="239"/>
        <v>42329.838159722218</v>
      </c>
      <c r="T3824">
        <f t="shared" si="240"/>
        <v>2015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7"/>
        <v>106</v>
      </c>
      <c r="P3825">
        <f t="shared" si="238"/>
        <v>64.63</v>
      </c>
      <c r="Q3825" s="10" t="s">
        <v>8315</v>
      </c>
      <c r="R3825" t="s">
        <v>8316</v>
      </c>
      <c r="S3825" s="14">
        <f t="shared" si="239"/>
        <v>42170.910231481481</v>
      </c>
      <c r="T3825">
        <f t="shared" si="240"/>
        <v>2015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7"/>
        <v>108</v>
      </c>
      <c r="P3826">
        <f t="shared" si="238"/>
        <v>38.57</v>
      </c>
      <c r="Q3826" s="10" t="s">
        <v>8315</v>
      </c>
      <c r="R3826" t="s">
        <v>8316</v>
      </c>
      <c r="S3826" s="14">
        <f t="shared" si="239"/>
        <v>42571.626192129625</v>
      </c>
      <c r="T3826">
        <f t="shared" si="240"/>
        <v>2016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7"/>
        <v>105</v>
      </c>
      <c r="P3827">
        <f t="shared" si="238"/>
        <v>107.57</v>
      </c>
      <c r="Q3827" s="10" t="s">
        <v>8315</v>
      </c>
      <c r="R3827" t="s">
        <v>8316</v>
      </c>
      <c r="S3827" s="14">
        <f t="shared" si="239"/>
        <v>42151.069606481484</v>
      </c>
      <c r="T3827">
        <f t="shared" si="240"/>
        <v>2015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7"/>
        <v>119</v>
      </c>
      <c r="P3828">
        <f t="shared" si="238"/>
        <v>27.5</v>
      </c>
      <c r="Q3828" s="10" t="s">
        <v>8315</v>
      </c>
      <c r="R3828" t="s">
        <v>8316</v>
      </c>
      <c r="S3828" s="14">
        <f t="shared" si="239"/>
        <v>42101.423541666663</v>
      </c>
      <c r="T3828">
        <f t="shared" si="240"/>
        <v>2015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7"/>
        <v>153</v>
      </c>
      <c r="P3829">
        <f t="shared" si="238"/>
        <v>70.459999999999994</v>
      </c>
      <c r="Q3829" s="10" t="s">
        <v>8315</v>
      </c>
      <c r="R3829" t="s">
        <v>8316</v>
      </c>
      <c r="S3829" s="14">
        <f t="shared" si="239"/>
        <v>42034.928252314814</v>
      </c>
      <c r="T3829">
        <f t="shared" si="240"/>
        <v>2015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7"/>
        <v>100</v>
      </c>
      <c r="P3830">
        <f t="shared" si="238"/>
        <v>178.57</v>
      </c>
      <c r="Q3830" s="10" t="s">
        <v>8315</v>
      </c>
      <c r="R3830" t="s">
        <v>8316</v>
      </c>
      <c r="S3830" s="14">
        <f t="shared" si="239"/>
        <v>41944.527627314819</v>
      </c>
      <c r="T3830">
        <f t="shared" si="240"/>
        <v>2014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7"/>
        <v>100</v>
      </c>
      <c r="P3831">
        <f t="shared" si="238"/>
        <v>62.63</v>
      </c>
      <c r="Q3831" s="10" t="s">
        <v>8315</v>
      </c>
      <c r="R3831" t="s">
        <v>8316</v>
      </c>
      <c r="S3831" s="14">
        <f t="shared" si="239"/>
        <v>42593.865405092598</v>
      </c>
      <c r="T3831">
        <f t="shared" si="240"/>
        <v>2016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7"/>
        <v>225</v>
      </c>
      <c r="P3832">
        <f t="shared" si="238"/>
        <v>75</v>
      </c>
      <c r="Q3832" s="10" t="s">
        <v>8315</v>
      </c>
      <c r="R3832" t="s">
        <v>8316</v>
      </c>
      <c r="S3832" s="14">
        <f t="shared" si="239"/>
        <v>42503.740868055553</v>
      </c>
      <c r="T3832">
        <f t="shared" si="240"/>
        <v>2016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7"/>
        <v>106</v>
      </c>
      <c r="P3833">
        <f t="shared" si="238"/>
        <v>58.9</v>
      </c>
      <c r="Q3833" s="10" t="s">
        <v>8315</v>
      </c>
      <c r="R3833" t="s">
        <v>8316</v>
      </c>
      <c r="S3833" s="14">
        <f t="shared" si="239"/>
        <v>41927.848900462966</v>
      </c>
      <c r="T3833">
        <f t="shared" si="240"/>
        <v>2014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7"/>
        <v>105</v>
      </c>
      <c r="P3834">
        <f t="shared" si="238"/>
        <v>139.56</v>
      </c>
      <c r="Q3834" s="10" t="s">
        <v>8315</v>
      </c>
      <c r="R3834" t="s">
        <v>8316</v>
      </c>
      <c r="S3834" s="14">
        <f t="shared" si="239"/>
        <v>42375.114988425921</v>
      </c>
      <c r="T3834">
        <f t="shared" si="240"/>
        <v>2016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7"/>
        <v>117</v>
      </c>
      <c r="P3835">
        <f t="shared" si="238"/>
        <v>70</v>
      </c>
      <c r="Q3835" s="10" t="s">
        <v>8315</v>
      </c>
      <c r="R3835" t="s">
        <v>8316</v>
      </c>
      <c r="S3835" s="14">
        <f t="shared" si="239"/>
        <v>41963.872361111105</v>
      </c>
      <c r="T3835">
        <f t="shared" si="240"/>
        <v>2014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7"/>
        <v>109</v>
      </c>
      <c r="P3836">
        <f t="shared" si="238"/>
        <v>57.39</v>
      </c>
      <c r="Q3836" s="10" t="s">
        <v>8315</v>
      </c>
      <c r="R3836" t="s">
        <v>8316</v>
      </c>
      <c r="S3836" s="14">
        <f t="shared" si="239"/>
        <v>42143.445219907408</v>
      </c>
      <c r="T3836">
        <f t="shared" si="240"/>
        <v>2015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7"/>
        <v>160</v>
      </c>
      <c r="P3837">
        <f t="shared" si="238"/>
        <v>40</v>
      </c>
      <c r="Q3837" s="10" t="s">
        <v>8315</v>
      </c>
      <c r="R3837" t="s">
        <v>8316</v>
      </c>
      <c r="S3837" s="14">
        <f t="shared" si="239"/>
        <v>42460.94222222222</v>
      </c>
      <c r="T3837">
        <f t="shared" si="240"/>
        <v>2016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7"/>
        <v>113</v>
      </c>
      <c r="P3838">
        <f t="shared" si="238"/>
        <v>64.290000000000006</v>
      </c>
      <c r="Q3838" s="10" t="s">
        <v>8315</v>
      </c>
      <c r="R3838" t="s">
        <v>8316</v>
      </c>
      <c r="S3838" s="14">
        <f t="shared" si="239"/>
        <v>42553.926527777774</v>
      </c>
      <c r="T3838">
        <f t="shared" si="240"/>
        <v>2016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7"/>
        <v>102</v>
      </c>
      <c r="P3839">
        <f t="shared" si="238"/>
        <v>120.12</v>
      </c>
      <c r="Q3839" s="10" t="s">
        <v>8315</v>
      </c>
      <c r="R3839" t="s">
        <v>8316</v>
      </c>
      <c r="S3839" s="14">
        <f t="shared" si="239"/>
        <v>42152.765717592592</v>
      </c>
      <c r="T3839">
        <f t="shared" si="240"/>
        <v>2015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ref="O3840:O3903" si="241">ROUND(E3840/D3840*100,0)</f>
        <v>101</v>
      </c>
      <c r="P3840">
        <f t="shared" si="238"/>
        <v>1008.24</v>
      </c>
      <c r="Q3840" s="10" t="s">
        <v>8315</v>
      </c>
      <c r="R3840" t="s">
        <v>8316</v>
      </c>
      <c r="S3840" s="14">
        <f t="shared" si="239"/>
        <v>42116.710752314815</v>
      </c>
      <c r="T3840">
        <f t="shared" si="240"/>
        <v>2015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41"/>
        <v>101</v>
      </c>
      <c r="P3841">
        <f t="shared" si="238"/>
        <v>63.28</v>
      </c>
      <c r="Q3841" s="10" t="s">
        <v>8315</v>
      </c>
      <c r="R3841" t="s">
        <v>8316</v>
      </c>
      <c r="S3841" s="14">
        <f t="shared" si="239"/>
        <v>42155.142638888887</v>
      </c>
      <c r="T3841">
        <f t="shared" si="240"/>
        <v>2015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41"/>
        <v>6500</v>
      </c>
      <c r="P3842">
        <f t="shared" si="238"/>
        <v>21.67</v>
      </c>
      <c r="Q3842" s="10" t="s">
        <v>8315</v>
      </c>
      <c r="R3842" t="s">
        <v>8316</v>
      </c>
      <c r="S3842" s="14">
        <f t="shared" si="239"/>
        <v>42432.701724537037</v>
      </c>
      <c r="T3842">
        <f t="shared" si="240"/>
        <v>2016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1"/>
        <v>9</v>
      </c>
      <c r="P3843">
        <f t="shared" ref="P3843:P3906" si="242">ROUND(E3843/L3843,2)</f>
        <v>25.65</v>
      </c>
      <c r="Q3843" s="10" t="s">
        <v>8315</v>
      </c>
      <c r="R3843" t="s">
        <v>8316</v>
      </c>
      <c r="S3843" s="14">
        <f t="shared" ref="S3843:S3906" si="243">(((J3843/60)/60)/24)+DATE(1970,1,1)</f>
        <v>41780.785729166666</v>
      </c>
      <c r="T3843">
        <f t="shared" ref="T3843:T3906" si="244">YEAR(S3843)</f>
        <v>2014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1"/>
        <v>22</v>
      </c>
      <c r="P3844">
        <f t="shared" si="242"/>
        <v>47.7</v>
      </c>
      <c r="Q3844" s="10" t="s">
        <v>8315</v>
      </c>
      <c r="R3844" t="s">
        <v>8316</v>
      </c>
      <c r="S3844" s="14">
        <f t="shared" si="243"/>
        <v>41740.493657407409</v>
      </c>
      <c r="T3844">
        <f t="shared" si="244"/>
        <v>2014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1"/>
        <v>21</v>
      </c>
      <c r="P3845">
        <f t="shared" si="242"/>
        <v>56.05</v>
      </c>
      <c r="Q3845" s="10" t="s">
        <v>8315</v>
      </c>
      <c r="R3845" t="s">
        <v>8316</v>
      </c>
      <c r="S3845" s="14">
        <f t="shared" si="243"/>
        <v>41766.072500000002</v>
      </c>
      <c r="T3845">
        <f t="shared" si="244"/>
        <v>2014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1"/>
        <v>41</v>
      </c>
      <c r="P3846">
        <f t="shared" si="242"/>
        <v>81.319999999999993</v>
      </c>
      <c r="Q3846" s="10" t="s">
        <v>8315</v>
      </c>
      <c r="R3846" t="s">
        <v>8316</v>
      </c>
      <c r="S3846" s="14">
        <f t="shared" si="243"/>
        <v>41766.617291666669</v>
      </c>
      <c r="T3846">
        <f t="shared" si="244"/>
        <v>2014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1"/>
        <v>2</v>
      </c>
      <c r="P3847">
        <f t="shared" si="242"/>
        <v>70.17</v>
      </c>
      <c r="Q3847" s="10" t="s">
        <v>8315</v>
      </c>
      <c r="R3847" t="s">
        <v>8316</v>
      </c>
      <c r="S3847" s="14">
        <f t="shared" si="243"/>
        <v>42248.627013888887</v>
      </c>
      <c r="T3847">
        <f t="shared" si="244"/>
        <v>2015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1"/>
        <v>3</v>
      </c>
      <c r="P3848">
        <f t="shared" si="242"/>
        <v>23.63</v>
      </c>
      <c r="Q3848" s="10" t="s">
        <v>8315</v>
      </c>
      <c r="R3848" t="s">
        <v>8316</v>
      </c>
      <c r="S3848" s="14">
        <f t="shared" si="243"/>
        <v>41885.221550925926</v>
      </c>
      <c r="T3848">
        <f t="shared" si="244"/>
        <v>2014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1"/>
        <v>16</v>
      </c>
      <c r="P3849">
        <f t="shared" si="242"/>
        <v>188.56</v>
      </c>
      <c r="Q3849" s="10" t="s">
        <v>8315</v>
      </c>
      <c r="R3849" t="s">
        <v>8316</v>
      </c>
      <c r="S3849" s="14">
        <f t="shared" si="243"/>
        <v>42159.224432870367</v>
      </c>
      <c r="T3849">
        <f t="shared" si="244"/>
        <v>2015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1"/>
        <v>16</v>
      </c>
      <c r="P3850">
        <f t="shared" si="242"/>
        <v>49.51</v>
      </c>
      <c r="Q3850" s="10" t="s">
        <v>8315</v>
      </c>
      <c r="R3850" t="s">
        <v>8316</v>
      </c>
      <c r="S3850" s="14">
        <f t="shared" si="243"/>
        <v>42265.817002314812</v>
      </c>
      <c r="T3850">
        <f t="shared" si="244"/>
        <v>2015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1"/>
        <v>7</v>
      </c>
      <c r="P3851">
        <f t="shared" si="242"/>
        <v>75.459999999999994</v>
      </c>
      <c r="Q3851" s="10" t="s">
        <v>8315</v>
      </c>
      <c r="R3851" t="s">
        <v>8316</v>
      </c>
      <c r="S3851" s="14">
        <f t="shared" si="243"/>
        <v>42136.767175925925</v>
      </c>
      <c r="T3851">
        <f t="shared" si="244"/>
        <v>2015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1"/>
        <v>4</v>
      </c>
      <c r="P3852">
        <f t="shared" si="242"/>
        <v>9.5</v>
      </c>
      <c r="Q3852" s="10" t="s">
        <v>8315</v>
      </c>
      <c r="R3852" t="s">
        <v>8316</v>
      </c>
      <c r="S3852" s="14">
        <f t="shared" si="243"/>
        <v>41975.124340277776</v>
      </c>
      <c r="T3852">
        <f t="shared" si="244"/>
        <v>2014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1"/>
        <v>34</v>
      </c>
      <c r="P3853">
        <f t="shared" si="242"/>
        <v>35.5</v>
      </c>
      <c r="Q3853" s="10" t="s">
        <v>8315</v>
      </c>
      <c r="R3853" t="s">
        <v>8316</v>
      </c>
      <c r="S3853" s="14">
        <f t="shared" si="243"/>
        <v>42172.439571759256</v>
      </c>
      <c r="T3853">
        <f t="shared" si="244"/>
        <v>2015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1"/>
        <v>0</v>
      </c>
      <c r="P3854">
        <f t="shared" si="242"/>
        <v>10</v>
      </c>
      <c r="Q3854" s="10" t="s">
        <v>8315</v>
      </c>
      <c r="R3854" t="s">
        <v>8316</v>
      </c>
      <c r="S3854" s="14">
        <f t="shared" si="243"/>
        <v>42065.190694444449</v>
      </c>
      <c r="T3854">
        <f t="shared" si="244"/>
        <v>2015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1"/>
        <v>0</v>
      </c>
      <c r="P3855">
        <f t="shared" si="242"/>
        <v>13</v>
      </c>
      <c r="Q3855" s="10" t="s">
        <v>8315</v>
      </c>
      <c r="R3855" t="s">
        <v>8316</v>
      </c>
      <c r="S3855" s="14">
        <f t="shared" si="243"/>
        <v>41848.84002314815</v>
      </c>
      <c r="T3855">
        <f t="shared" si="244"/>
        <v>2014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1"/>
        <v>16</v>
      </c>
      <c r="P3856">
        <f t="shared" si="242"/>
        <v>89.4</v>
      </c>
      <c r="Q3856" s="10" t="s">
        <v>8315</v>
      </c>
      <c r="R3856" t="s">
        <v>8316</v>
      </c>
      <c r="S3856" s="14">
        <f t="shared" si="243"/>
        <v>42103.884930555556</v>
      </c>
      <c r="T3856">
        <f t="shared" si="244"/>
        <v>2015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1"/>
        <v>3</v>
      </c>
      <c r="P3857">
        <f t="shared" si="242"/>
        <v>25</v>
      </c>
      <c r="Q3857" s="10" t="s">
        <v>8315</v>
      </c>
      <c r="R3857" t="s">
        <v>8316</v>
      </c>
      <c r="S3857" s="14">
        <f t="shared" si="243"/>
        <v>42059.970729166671</v>
      </c>
      <c r="T3857">
        <f t="shared" si="244"/>
        <v>2015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1"/>
        <v>0</v>
      </c>
      <c r="P3858">
        <f t="shared" si="242"/>
        <v>1</v>
      </c>
      <c r="Q3858" s="10" t="s">
        <v>8315</v>
      </c>
      <c r="R3858" t="s">
        <v>8316</v>
      </c>
      <c r="S3858" s="14">
        <f t="shared" si="243"/>
        <v>42041.743090277778</v>
      </c>
      <c r="T3858">
        <f t="shared" si="244"/>
        <v>2015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1"/>
        <v>5</v>
      </c>
      <c r="P3859">
        <f t="shared" si="242"/>
        <v>65</v>
      </c>
      <c r="Q3859" s="10" t="s">
        <v>8315</v>
      </c>
      <c r="R3859" t="s">
        <v>8316</v>
      </c>
      <c r="S3859" s="14">
        <f t="shared" si="243"/>
        <v>41829.73715277778</v>
      </c>
      <c r="T3859">
        <f t="shared" si="244"/>
        <v>2014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1"/>
        <v>2</v>
      </c>
      <c r="P3860">
        <f t="shared" si="242"/>
        <v>10</v>
      </c>
      <c r="Q3860" s="10" t="s">
        <v>8315</v>
      </c>
      <c r="R3860" t="s">
        <v>8316</v>
      </c>
      <c r="S3860" s="14">
        <f t="shared" si="243"/>
        <v>42128.431064814817</v>
      </c>
      <c r="T3860">
        <f t="shared" si="244"/>
        <v>2015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1"/>
        <v>0</v>
      </c>
      <c r="P3861">
        <f t="shared" si="242"/>
        <v>1</v>
      </c>
      <c r="Q3861" s="10" t="s">
        <v>8315</v>
      </c>
      <c r="R3861" t="s">
        <v>8316</v>
      </c>
      <c r="S3861" s="14">
        <f t="shared" si="243"/>
        <v>41789.893599537041</v>
      </c>
      <c r="T3861">
        <f t="shared" si="244"/>
        <v>2014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1"/>
        <v>18</v>
      </c>
      <c r="P3862">
        <f t="shared" si="242"/>
        <v>81.540000000000006</v>
      </c>
      <c r="Q3862" s="10" t="s">
        <v>8315</v>
      </c>
      <c r="R3862" t="s">
        <v>8316</v>
      </c>
      <c r="S3862" s="14">
        <f t="shared" si="243"/>
        <v>41833.660995370366</v>
      </c>
      <c r="T3862">
        <f t="shared" si="244"/>
        <v>2014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1"/>
        <v>5</v>
      </c>
      <c r="P3863">
        <f t="shared" si="242"/>
        <v>100</v>
      </c>
      <c r="Q3863" s="10" t="s">
        <v>8315</v>
      </c>
      <c r="R3863" t="s">
        <v>8316</v>
      </c>
      <c r="S3863" s="14">
        <f t="shared" si="243"/>
        <v>41914.590011574073</v>
      </c>
      <c r="T3863">
        <f t="shared" si="244"/>
        <v>2014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1"/>
        <v>0</v>
      </c>
      <c r="P3864">
        <f t="shared" si="242"/>
        <v>1</v>
      </c>
      <c r="Q3864" s="10" t="s">
        <v>8315</v>
      </c>
      <c r="R3864" t="s">
        <v>8316</v>
      </c>
      <c r="S3864" s="14">
        <f t="shared" si="243"/>
        <v>42611.261064814811</v>
      </c>
      <c r="T3864">
        <f t="shared" si="244"/>
        <v>2016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1"/>
        <v>0</v>
      </c>
      <c r="P3865" t="e">
        <f t="shared" si="242"/>
        <v>#DIV/0!</v>
      </c>
      <c r="Q3865" s="10" t="s">
        <v>8315</v>
      </c>
      <c r="R3865" t="s">
        <v>8316</v>
      </c>
      <c r="S3865" s="14">
        <f t="shared" si="243"/>
        <v>42253.633159722223</v>
      </c>
      <c r="T3865">
        <f t="shared" si="244"/>
        <v>2015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1"/>
        <v>1</v>
      </c>
      <c r="P3866">
        <f t="shared" si="242"/>
        <v>20</v>
      </c>
      <c r="Q3866" s="10" t="s">
        <v>8315</v>
      </c>
      <c r="R3866" t="s">
        <v>8316</v>
      </c>
      <c r="S3866" s="14">
        <f t="shared" si="243"/>
        <v>42295.891828703709</v>
      </c>
      <c r="T3866">
        <f t="shared" si="244"/>
        <v>2015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1"/>
        <v>27</v>
      </c>
      <c r="P3867">
        <f t="shared" si="242"/>
        <v>46.43</v>
      </c>
      <c r="Q3867" s="10" t="s">
        <v>8315</v>
      </c>
      <c r="R3867" t="s">
        <v>8316</v>
      </c>
      <c r="S3867" s="14">
        <f t="shared" si="243"/>
        <v>41841.651597222226</v>
      </c>
      <c r="T3867">
        <f t="shared" si="244"/>
        <v>2014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1"/>
        <v>1</v>
      </c>
      <c r="P3868">
        <f t="shared" si="242"/>
        <v>5.5</v>
      </c>
      <c r="Q3868" s="10" t="s">
        <v>8315</v>
      </c>
      <c r="R3868" t="s">
        <v>8316</v>
      </c>
      <c r="S3868" s="14">
        <f t="shared" si="243"/>
        <v>42402.947002314817</v>
      </c>
      <c r="T3868">
        <f t="shared" si="244"/>
        <v>2016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1"/>
        <v>13</v>
      </c>
      <c r="P3869">
        <f t="shared" si="242"/>
        <v>50.2</v>
      </c>
      <c r="Q3869" s="10" t="s">
        <v>8315</v>
      </c>
      <c r="R3869" t="s">
        <v>8316</v>
      </c>
      <c r="S3869" s="14">
        <f t="shared" si="243"/>
        <v>42509.814108796301</v>
      </c>
      <c r="T3869">
        <f t="shared" si="244"/>
        <v>2016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1"/>
        <v>0</v>
      </c>
      <c r="P3870">
        <f t="shared" si="242"/>
        <v>10</v>
      </c>
      <c r="Q3870" s="10" t="s">
        <v>8315</v>
      </c>
      <c r="R3870" t="s">
        <v>8357</v>
      </c>
      <c r="S3870" s="14">
        <f t="shared" si="243"/>
        <v>41865.659780092588</v>
      </c>
      <c r="T3870">
        <f t="shared" si="244"/>
        <v>2014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1"/>
        <v>3</v>
      </c>
      <c r="P3871">
        <f t="shared" si="242"/>
        <v>30.13</v>
      </c>
      <c r="Q3871" s="10" t="s">
        <v>8315</v>
      </c>
      <c r="R3871" t="s">
        <v>8357</v>
      </c>
      <c r="S3871" s="14">
        <f t="shared" si="243"/>
        <v>42047.724444444444</v>
      </c>
      <c r="T3871">
        <f t="shared" si="244"/>
        <v>2015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1"/>
        <v>15</v>
      </c>
      <c r="P3872">
        <f t="shared" si="242"/>
        <v>150</v>
      </c>
      <c r="Q3872" s="10" t="s">
        <v>8315</v>
      </c>
      <c r="R3872" t="s">
        <v>8357</v>
      </c>
      <c r="S3872" s="14">
        <f t="shared" si="243"/>
        <v>41793.17219907407</v>
      </c>
      <c r="T3872">
        <f t="shared" si="244"/>
        <v>2014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1"/>
        <v>3</v>
      </c>
      <c r="P3873">
        <f t="shared" si="242"/>
        <v>13.33</v>
      </c>
      <c r="Q3873" s="10" t="s">
        <v>8315</v>
      </c>
      <c r="R3873" t="s">
        <v>8357</v>
      </c>
      <c r="S3873" s="14">
        <f t="shared" si="243"/>
        <v>42763.780671296292</v>
      </c>
      <c r="T3873">
        <f t="shared" si="244"/>
        <v>2017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1"/>
        <v>0</v>
      </c>
      <c r="P3874" t="e">
        <f t="shared" si="242"/>
        <v>#DIV/0!</v>
      </c>
      <c r="Q3874" s="10" t="s">
        <v>8315</v>
      </c>
      <c r="R3874" t="s">
        <v>8357</v>
      </c>
      <c r="S3874" s="14">
        <f t="shared" si="243"/>
        <v>42180.145787037036</v>
      </c>
      <c r="T3874">
        <f t="shared" si="244"/>
        <v>2015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1"/>
        <v>0</v>
      </c>
      <c r="P3875" t="e">
        <f t="shared" si="242"/>
        <v>#DIV/0!</v>
      </c>
      <c r="Q3875" s="10" t="s">
        <v>8315</v>
      </c>
      <c r="R3875" t="s">
        <v>8357</v>
      </c>
      <c r="S3875" s="14">
        <f t="shared" si="243"/>
        <v>42255.696006944447</v>
      </c>
      <c r="T3875">
        <f t="shared" si="244"/>
        <v>2015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1"/>
        <v>0</v>
      </c>
      <c r="P3876" t="e">
        <f t="shared" si="242"/>
        <v>#DIV/0!</v>
      </c>
      <c r="Q3876" s="10" t="s">
        <v>8315</v>
      </c>
      <c r="R3876" t="s">
        <v>8357</v>
      </c>
      <c r="S3876" s="14">
        <f t="shared" si="243"/>
        <v>42007.016458333332</v>
      </c>
      <c r="T3876">
        <f t="shared" si="244"/>
        <v>2015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1"/>
        <v>0</v>
      </c>
      <c r="P3877" t="e">
        <f t="shared" si="242"/>
        <v>#DIV/0!</v>
      </c>
      <c r="Q3877" s="10" t="s">
        <v>8315</v>
      </c>
      <c r="R3877" t="s">
        <v>8357</v>
      </c>
      <c r="S3877" s="14">
        <f t="shared" si="243"/>
        <v>42615.346817129626</v>
      </c>
      <c r="T3877">
        <f t="shared" si="244"/>
        <v>2016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1"/>
        <v>53</v>
      </c>
      <c r="P3878">
        <f t="shared" si="242"/>
        <v>44.76</v>
      </c>
      <c r="Q3878" s="10" t="s">
        <v>8315</v>
      </c>
      <c r="R3878" t="s">
        <v>8357</v>
      </c>
      <c r="S3878" s="14">
        <f t="shared" si="243"/>
        <v>42372.624166666668</v>
      </c>
      <c r="T3878">
        <f t="shared" si="244"/>
        <v>2016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1"/>
        <v>5</v>
      </c>
      <c r="P3879">
        <f t="shared" si="242"/>
        <v>88.64</v>
      </c>
      <c r="Q3879" s="10" t="s">
        <v>8315</v>
      </c>
      <c r="R3879" t="s">
        <v>8357</v>
      </c>
      <c r="S3879" s="14">
        <f t="shared" si="243"/>
        <v>42682.67768518519</v>
      </c>
      <c r="T3879">
        <f t="shared" si="244"/>
        <v>2016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1"/>
        <v>0</v>
      </c>
      <c r="P3880">
        <f t="shared" si="242"/>
        <v>10</v>
      </c>
      <c r="Q3880" s="10" t="s">
        <v>8315</v>
      </c>
      <c r="R3880" t="s">
        <v>8357</v>
      </c>
      <c r="S3880" s="14">
        <f t="shared" si="243"/>
        <v>42154.818819444445</v>
      </c>
      <c r="T3880">
        <f t="shared" si="244"/>
        <v>2015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1"/>
        <v>0</v>
      </c>
      <c r="P3881" t="e">
        <f t="shared" si="242"/>
        <v>#DIV/0!</v>
      </c>
      <c r="Q3881" s="10" t="s">
        <v>8315</v>
      </c>
      <c r="R3881" t="s">
        <v>8357</v>
      </c>
      <c r="S3881" s="14">
        <f t="shared" si="243"/>
        <v>41999.861064814817</v>
      </c>
      <c r="T3881">
        <f t="shared" si="244"/>
        <v>2014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1"/>
        <v>13</v>
      </c>
      <c r="P3882">
        <f t="shared" si="242"/>
        <v>57.65</v>
      </c>
      <c r="Q3882" s="10" t="s">
        <v>8315</v>
      </c>
      <c r="R3882" t="s">
        <v>8357</v>
      </c>
      <c r="S3882" s="14">
        <f t="shared" si="243"/>
        <v>41815.815046296295</v>
      </c>
      <c r="T3882">
        <f t="shared" si="244"/>
        <v>2014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1"/>
        <v>5</v>
      </c>
      <c r="P3883">
        <f t="shared" si="242"/>
        <v>25</v>
      </c>
      <c r="Q3883" s="10" t="s">
        <v>8315</v>
      </c>
      <c r="R3883" t="s">
        <v>8357</v>
      </c>
      <c r="S3883" s="14">
        <f t="shared" si="243"/>
        <v>42756.018506944441</v>
      </c>
      <c r="T3883">
        <f t="shared" si="244"/>
        <v>2017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1"/>
        <v>0</v>
      </c>
      <c r="P3884" t="e">
        <f t="shared" si="242"/>
        <v>#DIV/0!</v>
      </c>
      <c r="Q3884" s="10" t="s">
        <v>8315</v>
      </c>
      <c r="R3884" t="s">
        <v>8357</v>
      </c>
      <c r="S3884" s="14">
        <f t="shared" si="243"/>
        <v>42373.983449074076</v>
      </c>
      <c r="T3884">
        <f t="shared" si="244"/>
        <v>2016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1"/>
        <v>0</v>
      </c>
      <c r="P3885" t="e">
        <f t="shared" si="242"/>
        <v>#DIV/0!</v>
      </c>
      <c r="Q3885" s="10" t="s">
        <v>8315</v>
      </c>
      <c r="R3885" t="s">
        <v>8357</v>
      </c>
      <c r="S3885" s="14">
        <f t="shared" si="243"/>
        <v>41854.602650462963</v>
      </c>
      <c r="T3885">
        <f t="shared" si="244"/>
        <v>2014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1"/>
        <v>0</v>
      </c>
      <c r="P3886" t="e">
        <f t="shared" si="242"/>
        <v>#DIV/0!</v>
      </c>
      <c r="Q3886" s="10" t="s">
        <v>8315</v>
      </c>
      <c r="R3886" t="s">
        <v>8357</v>
      </c>
      <c r="S3886" s="14">
        <f t="shared" si="243"/>
        <v>42065.791574074072</v>
      </c>
      <c r="T3886">
        <f t="shared" si="244"/>
        <v>2015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1"/>
        <v>0</v>
      </c>
      <c r="P3887" t="e">
        <f t="shared" si="242"/>
        <v>#DIV/0!</v>
      </c>
      <c r="Q3887" s="10" t="s">
        <v>8315</v>
      </c>
      <c r="R3887" t="s">
        <v>8357</v>
      </c>
      <c r="S3887" s="14">
        <f t="shared" si="243"/>
        <v>42469.951284722221</v>
      </c>
      <c r="T3887">
        <f t="shared" si="244"/>
        <v>2016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1"/>
        <v>0</v>
      </c>
      <c r="P3888" t="e">
        <f t="shared" si="242"/>
        <v>#DIV/0!</v>
      </c>
      <c r="Q3888" s="10" t="s">
        <v>8315</v>
      </c>
      <c r="R3888" t="s">
        <v>8357</v>
      </c>
      <c r="S3888" s="14">
        <f t="shared" si="243"/>
        <v>41954.228032407409</v>
      </c>
      <c r="T3888">
        <f t="shared" si="244"/>
        <v>2014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1"/>
        <v>2</v>
      </c>
      <c r="P3889">
        <f t="shared" si="242"/>
        <v>17.5</v>
      </c>
      <c r="Q3889" s="10" t="s">
        <v>8315</v>
      </c>
      <c r="R3889" t="s">
        <v>8357</v>
      </c>
      <c r="S3889" s="14">
        <f t="shared" si="243"/>
        <v>42079.857974537037</v>
      </c>
      <c r="T3889">
        <f t="shared" si="244"/>
        <v>2015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1"/>
        <v>27</v>
      </c>
      <c r="P3890">
        <f t="shared" si="242"/>
        <v>38.71</v>
      </c>
      <c r="Q3890" s="10" t="s">
        <v>8315</v>
      </c>
      <c r="R3890" t="s">
        <v>8316</v>
      </c>
      <c r="S3890" s="14">
        <f t="shared" si="243"/>
        <v>42762.545810185184</v>
      </c>
      <c r="T3890">
        <f t="shared" si="244"/>
        <v>2017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1"/>
        <v>1</v>
      </c>
      <c r="P3891">
        <f t="shared" si="242"/>
        <v>13.11</v>
      </c>
      <c r="Q3891" s="10" t="s">
        <v>8315</v>
      </c>
      <c r="R3891" t="s">
        <v>8316</v>
      </c>
      <c r="S3891" s="14">
        <f t="shared" si="243"/>
        <v>41977.004976851851</v>
      </c>
      <c r="T3891">
        <f t="shared" si="244"/>
        <v>2014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1"/>
        <v>17</v>
      </c>
      <c r="P3892">
        <f t="shared" si="242"/>
        <v>315.5</v>
      </c>
      <c r="Q3892" s="10" t="s">
        <v>8315</v>
      </c>
      <c r="R3892" t="s">
        <v>8316</v>
      </c>
      <c r="S3892" s="14">
        <f t="shared" si="243"/>
        <v>42171.758611111116</v>
      </c>
      <c r="T3892">
        <f t="shared" si="244"/>
        <v>2015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1"/>
        <v>33</v>
      </c>
      <c r="P3893">
        <f t="shared" si="242"/>
        <v>37.14</v>
      </c>
      <c r="Q3893" s="10" t="s">
        <v>8315</v>
      </c>
      <c r="R3893" t="s">
        <v>8316</v>
      </c>
      <c r="S3893" s="14">
        <f t="shared" si="243"/>
        <v>42056.1324537037</v>
      </c>
      <c r="T3893">
        <f t="shared" si="244"/>
        <v>2015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1"/>
        <v>0</v>
      </c>
      <c r="P3894" t="e">
        <f t="shared" si="242"/>
        <v>#DIV/0!</v>
      </c>
      <c r="Q3894" s="10" t="s">
        <v>8315</v>
      </c>
      <c r="R3894" t="s">
        <v>8316</v>
      </c>
      <c r="S3894" s="14">
        <f t="shared" si="243"/>
        <v>41867.652280092596</v>
      </c>
      <c r="T3894">
        <f t="shared" si="244"/>
        <v>2014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1"/>
        <v>22</v>
      </c>
      <c r="P3895">
        <f t="shared" si="242"/>
        <v>128.27000000000001</v>
      </c>
      <c r="Q3895" s="10" t="s">
        <v>8315</v>
      </c>
      <c r="R3895" t="s">
        <v>8316</v>
      </c>
      <c r="S3895" s="14">
        <f t="shared" si="243"/>
        <v>41779.657870370371</v>
      </c>
      <c r="T3895">
        <f t="shared" si="244"/>
        <v>2014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1"/>
        <v>3</v>
      </c>
      <c r="P3896">
        <f t="shared" si="242"/>
        <v>47.27</v>
      </c>
      <c r="Q3896" s="10" t="s">
        <v>8315</v>
      </c>
      <c r="R3896" t="s">
        <v>8316</v>
      </c>
      <c r="S3896" s="14">
        <f t="shared" si="243"/>
        <v>42679.958472222221</v>
      </c>
      <c r="T3896">
        <f t="shared" si="244"/>
        <v>2016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1"/>
        <v>5</v>
      </c>
      <c r="P3897">
        <f t="shared" si="242"/>
        <v>50</v>
      </c>
      <c r="Q3897" s="10" t="s">
        <v>8315</v>
      </c>
      <c r="R3897" t="s">
        <v>8316</v>
      </c>
      <c r="S3897" s="14">
        <f t="shared" si="243"/>
        <v>42032.250208333338</v>
      </c>
      <c r="T3897">
        <f t="shared" si="244"/>
        <v>2015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1"/>
        <v>11</v>
      </c>
      <c r="P3898">
        <f t="shared" si="242"/>
        <v>42.5</v>
      </c>
      <c r="Q3898" s="10" t="s">
        <v>8315</v>
      </c>
      <c r="R3898" t="s">
        <v>8316</v>
      </c>
      <c r="S3898" s="14">
        <f t="shared" si="243"/>
        <v>41793.191875000004</v>
      </c>
      <c r="T3898">
        <f t="shared" si="244"/>
        <v>2014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1"/>
        <v>18</v>
      </c>
      <c r="P3899">
        <f t="shared" si="242"/>
        <v>44</v>
      </c>
      <c r="Q3899" s="10" t="s">
        <v>8315</v>
      </c>
      <c r="R3899" t="s">
        <v>8316</v>
      </c>
      <c r="S3899" s="14">
        <f t="shared" si="243"/>
        <v>41982.87364583333</v>
      </c>
      <c r="T3899">
        <f t="shared" si="244"/>
        <v>2014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1"/>
        <v>33</v>
      </c>
      <c r="P3900">
        <f t="shared" si="242"/>
        <v>50.88</v>
      </c>
      <c r="Q3900" s="10" t="s">
        <v>8315</v>
      </c>
      <c r="R3900" t="s">
        <v>8316</v>
      </c>
      <c r="S3900" s="14">
        <f t="shared" si="243"/>
        <v>42193.482291666667</v>
      </c>
      <c r="T3900">
        <f t="shared" si="244"/>
        <v>2015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1"/>
        <v>1</v>
      </c>
      <c r="P3901">
        <f t="shared" si="242"/>
        <v>62.5</v>
      </c>
      <c r="Q3901" s="10" t="s">
        <v>8315</v>
      </c>
      <c r="R3901" t="s">
        <v>8316</v>
      </c>
      <c r="S3901" s="14">
        <f t="shared" si="243"/>
        <v>41843.775011574071</v>
      </c>
      <c r="T3901">
        <f t="shared" si="244"/>
        <v>2014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1"/>
        <v>5</v>
      </c>
      <c r="P3902">
        <f t="shared" si="242"/>
        <v>27</v>
      </c>
      <c r="Q3902" s="10" t="s">
        <v>8315</v>
      </c>
      <c r="R3902" t="s">
        <v>8316</v>
      </c>
      <c r="S3902" s="14">
        <f t="shared" si="243"/>
        <v>42136.092488425929</v>
      </c>
      <c r="T3902">
        <f t="shared" si="244"/>
        <v>2015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1"/>
        <v>1</v>
      </c>
      <c r="P3903">
        <f t="shared" si="242"/>
        <v>25</v>
      </c>
      <c r="Q3903" s="10" t="s">
        <v>8315</v>
      </c>
      <c r="R3903" t="s">
        <v>8316</v>
      </c>
      <c r="S3903" s="14">
        <f t="shared" si="243"/>
        <v>42317.826377314821</v>
      </c>
      <c r="T3903">
        <f t="shared" si="244"/>
        <v>2015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ref="O3904:O3967" si="245">ROUND(E3904/D3904*100,0)</f>
        <v>49</v>
      </c>
      <c r="P3904">
        <f t="shared" si="242"/>
        <v>47.26</v>
      </c>
      <c r="Q3904" s="10" t="s">
        <v>8315</v>
      </c>
      <c r="R3904" t="s">
        <v>8316</v>
      </c>
      <c r="S3904" s="14">
        <f t="shared" si="243"/>
        <v>42663.468078703707</v>
      </c>
      <c r="T3904">
        <f t="shared" si="244"/>
        <v>2016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5"/>
        <v>0</v>
      </c>
      <c r="P3905" t="e">
        <f t="shared" si="242"/>
        <v>#DIV/0!</v>
      </c>
      <c r="Q3905" s="10" t="s">
        <v>8315</v>
      </c>
      <c r="R3905" t="s">
        <v>8316</v>
      </c>
      <c r="S3905" s="14">
        <f t="shared" si="243"/>
        <v>42186.01116898148</v>
      </c>
      <c r="T3905">
        <f t="shared" si="244"/>
        <v>2015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5"/>
        <v>0</v>
      </c>
      <c r="P3906">
        <f t="shared" si="242"/>
        <v>1.5</v>
      </c>
      <c r="Q3906" s="10" t="s">
        <v>8315</v>
      </c>
      <c r="R3906" t="s">
        <v>8316</v>
      </c>
      <c r="S3906" s="14">
        <f t="shared" si="243"/>
        <v>42095.229166666672</v>
      </c>
      <c r="T3906">
        <f t="shared" si="244"/>
        <v>2015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5"/>
        <v>12</v>
      </c>
      <c r="P3907">
        <f t="shared" ref="P3907:P3970" si="246">ROUND(E3907/L3907,2)</f>
        <v>24.71</v>
      </c>
      <c r="Q3907" s="10" t="s">
        <v>8315</v>
      </c>
      <c r="R3907" t="s">
        <v>8316</v>
      </c>
      <c r="S3907" s="14">
        <f t="shared" ref="S3907:S3970" si="247">(((J3907/60)/60)/24)+DATE(1970,1,1)</f>
        <v>42124.623877314814</v>
      </c>
      <c r="T3907">
        <f t="shared" ref="T3907:T3970" si="248">YEAR(S3907)</f>
        <v>2015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5"/>
        <v>67</v>
      </c>
      <c r="P3908">
        <f t="shared" si="246"/>
        <v>63.13</v>
      </c>
      <c r="Q3908" s="10" t="s">
        <v>8315</v>
      </c>
      <c r="R3908" t="s">
        <v>8316</v>
      </c>
      <c r="S3908" s="14">
        <f t="shared" si="247"/>
        <v>42143.917743055557</v>
      </c>
      <c r="T3908">
        <f t="shared" si="248"/>
        <v>2015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5"/>
        <v>15</v>
      </c>
      <c r="P3909">
        <f t="shared" si="246"/>
        <v>38.25</v>
      </c>
      <c r="Q3909" s="10" t="s">
        <v>8315</v>
      </c>
      <c r="R3909" t="s">
        <v>8316</v>
      </c>
      <c r="S3909" s="14">
        <f t="shared" si="247"/>
        <v>41906.819513888891</v>
      </c>
      <c r="T3909">
        <f t="shared" si="248"/>
        <v>2014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5"/>
        <v>9</v>
      </c>
      <c r="P3910">
        <f t="shared" si="246"/>
        <v>16.25</v>
      </c>
      <c r="Q3910" s="10" t="s">
        <v>8315</v>
      </c>
      <c r="R3910" t="s">
        <v>8316</v>
      </c>
      <c r="S3910" s="14">
        <f t="shared" si="247"/>
        <v>41834.135370370372</v>
      </c>
      <c r="T3910">
        <f t="shared" si="248"/>
        <v>2014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5"/>
        <v>0</v>
      </c>
      <c r="P3911">
        <f t="shared" si="246"/>
        <v>33.75</v>
      </c>
      <c r="Q3911" s="10" t="s">
        <v>8315</v>
      </c>
      <c r="R3911" t="s">
        <v>8316</v>
      </c>
      <c r="S3911" s="14">
        <f t="shared" si="247"/>
        <v>41863.359282407408</v>
      </c>
      <c r="T3911">
        <f t="shared" si="248"/>
        <v>2014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5"/>
        <v>3</v>
      </c>
      <c r="P3912">
        <f t="shared" si="246"/>
        <v>61.67</v>
      </c>
      <c r="Q3912" s="10" t="s">
        <v>8315</v>
      </c>
      <c r="R3912" t="s">
        <v>8316</v>
      </c>
      <c r="S3912" s="14">
        <f t="shared" si="247"/>
        <v>42224.756909722222</v>
      </c>
      <c r="T3912">
        <f t="shared" si="248"/>
        <v>2015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5"/>
        <v>37</v>
      </c>
      <c r="P3913">
        <f t="shared" si="246"/>
        <v>83.14</v>
      </c>
      <c r="Q3913" s="10" t="s">
        <v>8315</v>
      </c>
      <c r="R3913" t="s">
        <v>8316</v>
      </c>
      <c r="S3913" s="14">
        <f t="shared" si="247"/>
        <v>41939.8122337963</v>
      </c>
      <c r="T3913">
        <f t="shared" si="248"/>
        <v>2014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5"/>
        <v>0</v>
      </c>
      <c r="P3914">
        <f t="shared" si="246"/>
        <v>1</v>
      </c>
      <c r="Q3914" s="10" t="s">
        <v>8315</v>
      </c>
      <c r="R3914" t="s">
        <v>8316</v>
      </c>
      <c r="S3914" s="14">
        <f t="shared" si="247"/>
        <v>42059.270023148143</v>
      </c>
      <c r="T3914">
        <f t="shared" si="248"/>
        <v>2015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5"/>
        <v>10</v>
      </c>
      <c r="P3915">
        <f t="shared" si="246"/>
        <v>142.86000000000001</v>
      </c>
      <c r="Q3915" s="10" t="s">
        <v>8315</v>
      </c>
      <c r="R3915" t="s">
        <v>8316</v>
      </c>
      <c r="S3915" s="14">
        <f t="shared" si="247"/>
        <v>42308.211215277777</v>
      </c>
      <c r="T3915">
        <f t="shared" si="248"/>
        <v>2015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5"/>
        <v>36</v>
      </c>
      <c r="P3916">
        <f t="shared" si="246"/>
        <v>33.67</v>
      </c>
      <c r="Q3916" s="10" t="s">
        <v>8315</v>
      </c>
      <c r="R3916" t="s">
        <v>8316</v>
      </c>
      <c r="S3916" s="14">
        <f t="shared" si="247"/>
        <v>42114.818935185183</v>
      </c>
      <c r="T3916">
        <f t="shared" si="248"/>
        <v>2015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5"/>
        <v>0</v>
      </c>
      <c r="P3917">
        <f t="shared" si="246"/>
        <v>5</v>
      </c>
      <c r="Q3917" s="10" t="s">
        <v>8315</v>
      </c>
      <c r="R3917" t="s">
        <v>8316</v>
      </c>
      <c r="S3917" s="14">
        <f t="shared" si="247"/>
        <v>42492.98505787037</v>
      </c>
      <c r="T3917">
        <f t="shared" si="248"/>
        <v>2016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5"/>
        <v>0</v>
      </c>
      <c r="P3918" t="e">
        <f t="shared" si="246"/>
        <v>#DIV/0!</v>
      </c>
      <c r="Q3918" s="10" t="s">
        <v>8315</v>
      </c>
      <c r="R3918" t="s">
        <v>8316</v>
      </c>
      <c r="S3918" s="14">
        <f t="shared" si="247"/>
        <v>42494.471666666665</v>
      </c>
      <c r="T3918">
        <f t="shared" si="248"/>
        <v>2016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5"/>
        <v>0</v>
      </c>
      <c r="P3919">
        <f t="shared" si="246"/>
        <v>10</v>
      </c>
      <c r="Q3919" s="10" t="s">
        <v>8315</v>
      </c>
      <c r="R3919" t="s">
        <v>8316</v>
      </c>
      <c r="S3919" s="14">
        <f t="shared" si="247"/>
        <v>41863.527326388888</v>
      </c>
      <c r="T3919">
        <f t="shared" si="248"/>
        <v>2014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5"/>
        <v>0</v>
      </c>
      <c r="P3920">
        <f t="shared" si="246"/>
        <v>40</v>
      </c>
      <c r="Q3920" s="10" t="s">
        <v>8315</v>
      </c>
      <c r="R3920" t="s">
        <v>8316</v>
      </c>
      <c r="S3920" s="14">
        <f t="shared" si="247"/>
        <v>41843.664618055554</v>
      </c>
      <c r="T3920">
        <f t="shared" si="248"/>
        <v>2014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5"/>
        <v>2</v>
      </c>
      <c r="P3921">
        <f t="shared" si="246"/>
        <v>30</v>
      </c>
      <c r="Q3921" s="10" t="s">
        <v>8315</v>
      </c>
      <c r="R3921" t="s">
        <v>8316</v>
      </c>
      <c r="S3921" s="14">
        <f t="shared" si="247"/>
        <v>42358.684872685189</v>
      </c>
      <c r="T3921">
        <f t="shared" si="248"/>
        <v>2015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5"/>
        <v>5</v>
      </c>
      <c r="P3922">
        <f t="shared" si="246"/>
        <v>45</v>
      </c>
      <c r="Q3922" s="10" t="s">
        <v>8315</v>
      </c>
      <c r="R3922" t="s">
        <v>8316</v>
      </c>
      <c r="S3922" s="14">
        <f t="shared" si="247"/>
        <v>42657.38726851852</v>
      </c>
      <c r="T3922">
        <f t="shared" si="248"/>
        <v>2016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5"/>
        <v>0</v>
      </c>
      <c r="P3923" t="e">
        <f t="shared" si="246"/>
        <v>#DIV/0!</v>
      </c>
      <c r="Q3923" s="10" t="s">
        <v>8315</v>
      </c>
      <c r="R3923" t="s">
        <v>8316</v>
      </c>
      <c r="S3923" s="14">
        <f t="shared" si="247"/>
        <v>41926.542303240742</v>
      </c>
      <c r="T3923">
        <f t="shared" si="248"/>
        <v>2014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5"/>
        <v>8</v>
      </c>
      <c r="P3924">
        <f t="shared" si="246"/>
        <v>10.17</v>
      </c>
      <c r="Q3924" s="10" t="s">
        <v>8315</v>
      </c>
      <c r="R3924" t="s">
        <v>8316</v>
      </c>
      <c r="S3924" s="14">
        <f t="shared" si="247"/>
        <v>42020.768634259264</v>
      </c>
      <c r="T3924">
        <f t="shared" si="248"/>
        <v>2015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5"/>
        <v>12</v>
      </c>
      <c r="P3925">
        <f t="shared" si="246"/>
        <v>81.41</v>
      </c>
      <c r="Q3925" s="10" t="s">
        <v>8315</v>
      </c>
      <c r="R3925" t="s">
        <v>8316</v>
      </c>
      <c r="S3925" s="14">
        <f t="shared" si="247"/>
        <v>42075.979988425926</v>
      </c>
      <c r="T3925">
        <f t="shared" si="248"/>
        <v>2015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5"/>
        <v>15</v>
      </c>
      <c r="P3926">
        <f t="shared" si="246"/>
        <v>57.25</v>
      </c>
      <c r="Q3926" s="10" t="s">
        <v>8315</v>
      </c>
      <c r="R3926" t="s">
        <v>8316</v>
      </c>
      <c r="S3926" s="14">
        <f t="shared" si="247"/>
        <v>41786.959745370368</v>
      </c>
      <c r="T3926">
        <f t="shared" si="248"/>
        <v>2014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5"/>
        <v>10</v>
      </c>
      <c r="P3927">
        <f t="shared" si="246"/>
        <v>5</v>
      </c>
      <c r="Q3927" s="10" t="s">
        <v>8315</v>
      </c>
      <c r="R3927" t="s">
        <v>8316</v>
      </c>
      <c r="S3927" s="14">
        <f t="shared" si="247"/>
        <v>41820.870821759258</v>
      </c>
      <c r="T3927">
        <f t="shared" si="248"/>
        <v>2014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5"/>
        <v>0</v>
      </c>
      <c r="P3928">
        <f t="shared" si="246"/>
        <v>15</v>
      </c>
      <c r="Q3928" s="10" t="s">
        <v>8315</v>
      </c>
      <c r="R3928" t="s">
        <v>8316</v>
      </c>
      <c r="S3928" s="14">
        <f t="shared" si="247"/>
        <v>41970.085046296299</v>
      </c>
      <c r="T3928">
        <f t="shared" si="248"/>
        <v>2014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5"/>
        <v>1</v>
      </c>
      <c r="P3929">
        <f t="shared" si="246"/>
        <v>12.5</v>
      </c>
      <c r="Q3929" s="10" t="s">
        <v>8315</v>
      </c>
      <c r="R3929" t="s">
        <v>8316</v>
      </c>
      <c r="S3929" s="14">
        <f t="shared" si="247"/>
        <v>41830.267407407409</v>
      </c>
      <c r="T3929">
        <f t="shared" si="248"/>
        <v>2014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5"/>
        <v>13</v>
      </c>
      <c r="P3930">
        <f t="shared" si="246"/>
        <v>93</v>
      </c>
      <c r="Q3930" s="10" t="s">
        <v>8315</v>
      </c>
      <c r="R3930" t="s">
        <v>8316</v>
      </c>
      <c r="S3930" s="14">
        <f t="shared" si="247"/>
        <v>42265.683182870373</v>
      </c>
      <c r="T3930">
        <f t="shared" si="248"/>
        <v>2015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5"/>
        <v>2</v>
      </c>
      <c r="P3931">
        <f t="shared" si="246"/>
        <v>32.36</v>
      </c>
      <c r="Q3931" s="10" t="s">
        <v>8315</v>
      </c>
      <c r="R3931" t="s">
        <v>8316</v>
      </c>
      <c r="S3931" s="14">
        <f t="shared" si="247"/>
        <v>42601.827141203699</v>
      </c>
      <c r="T3931">
        <f t="shared" si="248"/>
        <v>2016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5"/>
        <v>0</v>
      </c>
      <c r="P3932" t="e">
        <f t="shared" si="246"/>
        <v>#DIV/0!</v>
      </c>
      <c r="Q3932" s="10" t="s">
        <v>8315</v>
      </c>
      <c r="R3932" t="s">
        <v>8316</v>
      </c>
      <c r="S3932" s="14">
        <f t="shared" si="247"/>
        <v>42433.338749999995</v>
      </c>
      <c r="T3932">
        <f t="shared" si="248"/>
        <v>2016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5"/>
        <v>0</v>
      </c>
      <c r="P3933" t="e">
        <f t="shared" si="246"/>
        <v>#DIV/0!</v>
      </c>
      <c r="Q3933" s="10" t="s">
        <v>8315</v>
      </c>
      <c r="R3933" t="s">
        <v>8316</v>
      </c>
      <c r="S3933" s="14">
        <f t="shared" si="247"/>
        <v>42228.151701388888</v>
      </c>
      <c r="T3933">
        <f t="shared" si="248"/>
        <v>2015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5"/>
        <v>0</v>
      </c>
      <c r="P3934">
        <f t="shared" si="246"/>
        <v>1</v>
      </c>
      <c r="Q3934" s="10" t="s">
        <v>8315</v>
      </c>
      <c r="R3934" t="s">
        <v>8316</v>
      </c>
      <c r="S3934" s="14">
        <f t="shared" si="247"/>
        <v>42415.168564814812</v>
      </c>
      <c r="T3934">
        <f t="shared" si="248"/>
        <v>2016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5"/>
        <v>16</v>
      </c>
      <c r="P3935">
        <f t="shared" si="246"/>
        <v>91.83</v>
      </c>
      <c r="Q3935" s="10" t="s">
        <v>8315</v>
      </c>
      <c r="R3935" t="s">
        <v>8316</v>
      </c>
      <c r="S3935" s="14">
        <f t="shared" si="247"/>
        <v>42538.968310185184</v>
      </c>
      <c r="T3935">
        <f t="shared" si="248"/>
        <v>2016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5"/>
        <v>11</v>
      </c>
      <c r="P3936">
        <f t="shared" si="246"/>
        <v>45.83</v>
      </c>
      <c r="Q3936" s="10" t="s">
        <v>8315</v>
      </c>
      <c r="R3936" t="s">
        <v>8316</v>
      </c>
      <c r="S3936" s="14">
        <f t="shared" si="247"/>
        <v>42233.671747685185</v>
      </c>
      <c r="T3936">
        <f t="shared" si="248"/>
        <v>2015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5"/>
        <v>44</v>
      </c>
      <c r="P3937">
        <f t="shared" si="246"/>
        <v>57.17</v>
      </c>
      <c r="Q3937" s="10" t="s">
        <v>8315</v>
      </c>
      <c r="R3937" t="s">
        <v>8316</v>
      </c>
      <c r="S3937" s="14">
        <f t="shared" si="247"/>
        <v>42221.656782407401</v>
      </c>
      <c r="T3937">
        <f t="shared" si="248"/>
        <v>2015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5"/>
        <v>0</v>
      </c>
      <c r="P3938" t="e">
        <f t="shared" si="246"/>
        <v>#DIV/0!</v>
      </c>
      <c r="Q3938" s="10" t="s">
        <v>8315</v>
      </c>
      <c r="R3938" t="s">
        <v>8316</v>
      </c>
      <c r="S3938" s="14">
        <f t="shared" si="247"/>
        <v>42675.262962962966</v>
      </c>
      <c r="T3938">
        <f t="shared" si="248"/>
        <v>2016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5"/>
        <v>86</v>
      </c>
      <c r="P3939">
        <f t="shared" si="246"/>
        <v>248.5</v>
      </c>
      <c r="Q3939" s="10" t="s">
        <v>8315</v>
      </c>
      <c r="R3939" t="s">
        <v>8316</v>
      </c>
      <c r="S3939" s="14">
        <f t="shared" si="247"/>
        <v>42534.631481481483</v>
      </c>
      <c r="T3939">
        <f t="shared" si="248"/>
        <v>2016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5"/>
        <v>12</v>
      </c>
      <c r="P3940">
        <f t="shared" si="246"/>
        <v>79.400000000000006</v>
      </c>
      <c r="Q3940" s="10" t="s">
        <v>8315</v>
      </c>
      <c r="R3940" t="s">
        <v>8316</v>
      </c>
      <c r="S3940" s="14">
        <f t="shared" si="247"/>
        <v>42151.905717592599</v>
      </c>
      <c r="T3940">
        <f t="shared" si="248"/>
        <v>2015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5"/>
        <v>0</v>
      </c>
      <c r="P3941">
        <f t="shared" si="246"/>
        <v>5</v>
      </c>
      <c r="Q3941" s="10" t="s">
        <v>8315</v>
      </c>
      <c r="R3941" t="s">
        <v>8316</v>
      </c>
      <c r="S3941" s="14">
        <f t="shared" si="247"/>
        <v>41915.400219907409</v>
      </c>
      <c r="T3941">
        <f t="shared" si="248"/>
        <v>2014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5"/>
        <v>0</v>
      </c>
      <c r="P3942">
        <f t="shared" si="246"/>
        <v>5.5</v>
      </c>
      <c r="Q3942" s="10" t="s">
        <v>8315</v>
      </c>
      <c r="R3942" t="s">
        <v>8316</v>
      </c>
      <c r="S3942" s="14">
        <f t="shared" si="247"/>
        <v>41961.492488425924</v>
      </c>
      <c r="T3942">
        <f t="shared" si="248"/>
        <v>2014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5"/>
        <v>1</v>
      </c>
      <c r="P3943">
        <f t="shared" si="246"/>
        <v>25</v>
      </c>
      <c r="Q3943" s="10" t="s">
        <v>8315</v>
      </c>
      <c r="R3943" t="s">
        <v>8316</v>
      </c>
      <c r="S3943" s="14">
        <f t="shared" si="247"/>
        <v>41940.587233796294</v>
      </c>
      <c r="T3943">
        <f t="shared" si="248"/>
        <v>2014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5"/>
        <v>0</v>
      </c>
      <c r="P3944" t="e">
        <f t="shared" si="246"/>
        <v>#DIV/0!</v>
      </c>
      <c r="Q3944" s="10" t="s">
        <v>8315</v>
      </c>
      <c r="R3944" t="s">
        <v>8316</v>
      </c>
      <c r="S3944" s="14">
        <f t="shared" si="247"/>
        <v>42111.904097222221</v>
      </c>
      <c r="T3944">
        <f t="shared" si="248"/>
        <v>2015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5"/>
        <v>36</v>
      </c>
      <c r="P3945">
        <f t="shared" si="246"/>
        <v>137.08000000000001</v>
      </c>
      <c r="Q3945" s="10" t="s">
        <v>8315</v>
      </c>
      <c r="R3945" t="s">
        <v>8316</v>
      </c>
      <c r="S3945" s="14">
        <f t="shared" si="247"/>
        <v>42279.778564814813</v>
      </c>
      <c r="T3945">
        <f t="shared" si="248"/>
        <v>2015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5"/>
        <v>0</v>
      </c>
      <c r="P3946" t="e">
        <f t="shared" si="246"/>
        <v>#DIV/0!</v>
      </c>
      <c r="Q3946" s="10" t="s">
        <v>8315</v>
      </c>
      <c r="R3946" t="s">
        <v>8316</v>
      </c>
      <c r="S3946" s="14">
        <f t="shared" si="247"/>
        <v>42213.662905092591</v>
      </c>
      <c r="T3946">
        <f t="shared" si="248"/>
        <v>2015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5"/>
        <v>0</v>
      </c>
      <c r="P3947">
        <f t="shared" si="246"/>
        <v>5</v>
      </c>
      <c r="Q3947" s="10" t="s">
        <v>8315</v>
      </c>
      <c r="R3947" t="s">
        <v>8316</v>
      </c>
      <c r="S3947" s="14">
        <f t="shared" si="247"/>
        <v>42109.801712962959</v>
      </c>
      <c r="T3947">
        <f t="shared" si="248"/>
        <v>2015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5"/>
        <v>3</v>
      </c>
      <c r="P3948">
        <f t="shared" si="246"/>
        <v>39</v>
      </c>
      <c r="Q3948" s="10" t="s">
        <v>8315</v>
      </c>
      <c r="R3948" t="s">
        <v>8316</v>
      </c>
      <c r="S3948" s="14">
        <f t="shared" si="247"/>
        <v>42031.833587962959</v>
      </c>
      <c r="T3948">
        <f t="shared" si="248"/>
        <v>2015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5"/>
        <v>3</v>
      </c>
      <c r="P3949">
        <f t="shared" si="246"/>
        <v>50.5</v>
      </c>
      <c r="Q3949" s="10" t="s">
        <v>8315</v>
      </c>
      <c r="R3949" t="s">
        <v>8316</v>
      </c>
      <c r="S3949" s="14">
        <f t="shared" si="247"/>
        <v>42615.142870370371</v>
      </c>
      <c r="T3949">
        <f t="shared" si="248"/>
        <v>2016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5"/>
        <v>0</v>
      </c>
      <c r="P3950" t="e">
        <f t="shared" si="246"/>
        <v>#DIV/0!</v>
      </c>
      <c r="Q3950" s="10" t="s">
        <v>8315</v>
      </c>
      <c r="R3950" t="s">
        <v>8316</v>
      </c>
      <c r="S3950" s="14">
        <f t="shared" si="247"/>
        <v>41829.325497685182</v>
      </c>
      <c r="T3950">
        <f t="shared" si="248"/>
        <v>2014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5"/>
        <v>16</v>
      </c>
      <c r="P3951">
        <f t="shared" si="246"/>
        <v>49.28</v>
      </c>
      <c r="Q3951" s="10" t="s">
        <v>8315</v>
      </c>
      <c r="R3951" t="s">
        <v>8316</v>
      </c>
      <c r="S3951" s="14">
        <f t="shared" si="247"/>
        <v>42016.120613425926</v>
      </c>
      <c r="T3951">
        <f t="shared" si="248"/>
        <v>2015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5"/>
        <v>1</v>
      </c>
      <c r="P3952">
        <f t="shared" si="246"/>
        <v>25</v>
      </c>
      <c r="Q3952" s="10" t="s">
        <v>8315</v>
      </c>
      <c r="R3952" t="s">
        <v>8316</v>
      </c>
      <c r="S3952" s="14">
        <f t="shared" si="247"/>
        <v>42439.702314814815</v>
      </c>
      <c r="T3952">
        <f t="shared" si="248"/>
        <v>2016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5"/>
        <v>0</v>
      </c>
      <c r="P3953">
        <f t="shared" si="246"/>
        <v>1</v>
      </c>
      <c r="Q3953" s="10" t="s">
        <v>8315</v>
      </c>
      <c r="R3953" t="s">
        <v>8316</v>
      </c>
      <c r="S3953" s="14">
        <f t="shared" si="247"/>
        <v>42433.825717592597</v>
      </c>
      <c r="T3953">
        <f t="shared" si="248"/>
        <v>2016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5"/>
        <v>0</v>
      </c>
      <c r="P3954">
        <f t="shared" si="246"/>
        <v>25</v>
      </c>
      <c r="Q3954" s="10" t="s">
        <v>8315</v>
      </c>
      <c r="R3954" t="s">
        <v>8316</v>
      </c>
      <c r="S3954" s="14">
        <f t="shared" si="247"/>
        <v>42243.790393518517</v>
      </c>
      <c r="T3954">
        <f t="shared" si="248"/>
        <v>2015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5"/>
        <v>0</v>
      </c>
      <c r="P3955" t="e">
        <f t="shared" si="246"/>
        <v>#DIV/0!</v>
      </c>
      <c r="Q3955" s="10" t="s">
        <v>8315</v>
      </c>
      <c r="R3955" t="s">
        <v>8316</v>
      </c>
      <c r="S3955" s="14">
        <f t="shared" si="247"/>
        <v>42550.048449074078</v>
      </c>
      <c r="T3955">
        <f t="shared" si="248"/>
        <v>2016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5"/>
        <v>0</v>
      </c>
      <c r="P3956" t="e">
        <f t="shared" si="246"/>
        <v>#DIV/0!</v>
      </c>
      <c r="Q3956" s="10" t="s">
        <v>8315</v>
      </c>
      <c r="R3956" t="s">
        <v>8316</v>
      </c>
      <c r="S3956" s="14">
        <f t="shared" si="247"/>
        <v>41774.651203703703</v>
      </c>
      <c r="T3956">
        <f t="shared" si="248"/>
        <v>2014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5"/>
        <v>24</v>
      </c>
      <c r="P3957">
        <f t="shared" si="246"/>
        <v>53.13</v>
      </c>
      <c r="Q3957" s="10" t="s">
        <v>8315</v>
      </c>
      <c r="R3957" t="s">
        <v>8316</v>
      </c>
      <c r="S3957" s="14">
        <f t="shared" si="247"/>
        <v>42306.848854166667</v>
      </c>
      <c r="T3957">
        <f t="shared" si="248"/>
        <v>2015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5"/>
        <v>0</v>
      </c>
      <c r="P3958" t="e">
        <f t="shared" si="246"/>
        <v>#DIV/0!</v>
      </c>
      <c r="Q3958" s="10" t="s">
        <v>8315</v>
      </c>
      <c r="R3958" t="s">
        <v>8316</v>
      </c>
      <c r="S3958" s="14">
        <f t="shared" si="247"/>
        <v>42457.932025462964</v>
      </c>
      <c r="T3958">
        <f t="shared" si="248"/>
        <v>2016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5"/>
        <v>0</v>
      </c>
      <c r="P3959">
        <f t="shared" si="246"/>
        <v>7</v>
      </c>
      <c r="Q3959" s="10" t="s">
        <v>8315</v>
      </c>
      <c r="R3959" t="s">
        <v>8316</v>
      </c>
      <c r="S3959" s="14">
        <f t="shared" si="247"/>
        <v>42513.976319444439</v>
      </c>
      <c r="T3959">
        <f t="shared" si="248"/>
        <v>2016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5"/>
        <v>32</v>
      </c>
      <c r="P3960">
        <f t="shared" si="246"/>
        <v>40.06</v>
      </c>
      <c r="Q3960" s="10" t="s">
        <v>8315</v>
      </c>
      <c r="R3960" t="s">
        <v>8316</v>
      </c>
      <c r="S3960" s="14">
        <f t="shared" si="247"/>
        <v>41816.950370370374</v>
      </c>
      <c r="T3960">
        <f t="shared" si="248"/>
        <v>2014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5"/>
        <v>24</v>
      </c>
      <c r="P3961">
        <f t="shared" si="246"/>
        <v>24.33</v>
      </c>
      <c r="Q3961" s="10" t="s">
        <v>8315</v>
      </c>
      <c r="R3961" t="s">
        <v>8316</v>
      </c>
      <c r="S3961" s="14">
        <f t="shared" si="247"/>
        <v>41880.788842592592</v>
      </c>
      <c r="T3961">
        <f t="shared" si="248"/>
        <v>2014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5"/>
        <v>2</v>
      </c>
      <c r="P3962">
        <f t="shared" si="246"/>
        <v>11.25</v>
      </c>
      <c r="Q3962" s="10" t="s">
        <v>8315</v>
      </c>
      <c r="R3962" t="s">
        <v>8316</v>
      </c>
      <c r="S3962" s="14">
        <f t="shared" si="247"/>
        <v>42342.845555555556</v>
      </c>
      <c r="T3962">
        <f t="shared" si="248"/>
        <v>2015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5"/>
        <v>0</v>
      </c>
      <c r="P3963">
        <f t="shared" si="246"/>
        <v>10.5</v>
      </c>
      <c r="Q3963" s="10" t="s">
        <v>8315</v>
      </c>
      <c r="R3963" t="s">
        <v>8316</v>
      </c>
      <c r="S3963" s="14">
        <f t="shared" si="247"/>
        <v>41745.891319444447</v>
      </c>
      <c r="T3963">
        <f t="shared" si="248"/>
        <v>2014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5"/>
        <v>3</v>
      </c>
      <c r="P3964">
        <f t="shared" si="246"/>
        <v>15</v>
      </c>
      <c r="Q3964" s="10" t="s">
        <v>8315</v>
      </c>
      <c r="R3964" t="s">
        <v>8316</v>
      </c>
      <c r="S3964" s="14">
        <f t="shared" si="247"/>
        <v>42311.621458333335</v>
      </c>
      <c r="T3964">
        <f t="shared" si="248"/>
        <v>2015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5"/>
        <v>0</v>
      </c>
      <c r="P3965" t="e">
        <f t="shared" si="246"/>
        <v>#DIV/0!</v>
      </c>
      <c r="Q3965" s="10" t="s">
        <v>8315</v>
      </c>
      <c r="R3965" t="s">
        <v>8316</v>
      </c>
      <c r="S3965" s="14">
        <f t="shared" si="247"/>
        <v>42296.154131944444</v>
      </c>
      <c r="T3965">
        <f t="shared" si="248"/>
        <v>2015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5"/>
        <v>6</v>
      </c>
      <c r="P3966">
        <f t="shared" si="246"/>
        <v>42</v>
      </c>
      <c r="Q3966" s="10" t="s">
        <v>8315</v>
      </c>
      <c r="R3966" t="s">
        <v>8316</v>
      </c>
      <c r="S3966" s="14">
        <f t="shared" si="247"/>
        <v>42053.722060185188</v>
      </c>
      <c r="T3966">
        <f t="shared" si="248"/>
        <v>2015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5"/>
        <v>14</v>
      </c>
      <c r="P3967">
        <f t="shared" si="246"/>
        <v>71.25</v>
      </c>
      <c r="Q3967" s="10" t="s">
        <v>8315</v>
      </c>
      <c r="R3967" t="s">
        <v>8316</v>
      </c>
      <c r="S3967" s="14">
        <f t="shared" si="247"/>
        <v>42414.235879629632</v>
      </c>
      <c r="T3967">
        <f t="shared" si="248"/>
        <v>2016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ref="O3968:O4031" si="249">ROUND(E3968/D3968*100,0)</f>
        <v>1</v>
      </c>
      <c r="P3968">
        <f t="shared" si="246"/>
        <v>22.5</v>
      </c>
      <c r="Q3968" s="10" t="s">
        <v>8315</v>
      </c>
      <c r="R3968" t="s">
        <v>8316</v>
      </c>
      <c r="S3968" s="14">
        <f t="shared" si="247"/>
        <v>41801.711550925924</v>
      </c>
      <c r="T3968">
        <f t="shared" si="248"/>
        <v>2014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9"/>
        <v>24</v>
      </c>
      <c r="P3969">
        <f t="shared" si="246"/>
        <v>41</v>
      </c>
      <c r="Q3969" s="10" t="s">
        <v>8315</v>
      </c>
      <c r="R3969" t="s">
        <v>8316</v>
      </c>
      <c r="S3969" s="14">
        <f t="shared" si="247"/>
        <v>42770.290590277778</v>
      </c>
      <c r="T3969">
        <f t="shared" si="248"/>
        <v>2017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9"/>
        <v>11</v>
      </c>
      <c r="P3970">
        <f t="shared" si="246"/>
        <v>47.91</v>
      </c>
      <c r="Q3970" s="10" t="s">
        <v>8315</v>
      </c>
      <c r="R3970" t="s">
        <v>8316</v>
      </c>
      <c r="S3970" s="14">
        <f t="shared" si="247"/>
        <v>42452.815659722226</v>
      </c>
      <c r="T3970">
        <f t="shared" si="248"/>
        <v>2016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9"/>
        <v>7</v>
      </c>
      <c r="P3971">
        <f t="shared" ref="P3971:P4034" si="250">ROUND(E3971/L3971,2)</f>
        <v>35.17</v>
      </c>
      <c r="Q3971" s="10" t="s">
        <v>8315</v>
      </c>
      <c r="R3971" t="s">
        <v>8316</v>
      </c>
      <c r="S3971" s="14">
        <f t="shared" ref="S3971:S4034" si="251">(((J3971/60)/60)/24)+DATE(1970,1,1)</f>
        <v>42601.854699074072</v>
      </c>
      <c r="T3971">
        <f t="shared" ref="T3971:T4034" si="252">YEAR(S3971)</f>
        <v>2016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9"/>
        <v>0</v>
      </c>
      <c r="P3972">
        <f t="shared" si="250"/>
        <v>5.5</v>
      </c>
      <c r="Q3972" s="10" t="s">
        <v>8315</v>
      </c>
      <c r="R3972" t="s">
        <v>8316</v>
      </c>
      <c r="S3972" s="14">
        <f t="shared" si="251"/>
        <v>42447.863553240735</v>
      </c>
      <c r="T3972">
        <f t="shared" si="252"/>
        <v>2016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9"/>
        <v>1</v>
      </c>
      <c r="P3973">
        <f t="shared" si="250"/>
        <v>22.67</v>
      </c>
      <c r="Q3973" s="10" t="s">
        <v>8315</v>
      </c>
      <c r="R3973" t="s">
        <v>8316</v>
      </c>
      <c r="S3973" s="14">
        <f t="shared" si="251"/>
        <v>41811.536180555559</v>
      </c>
      <c r="T3973">
        <f t="shared" si="252"/>
        <v>2014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9"/>
        <v>21</v>
      </c>
      <c r="P3974">
        <f t="shared" si="250"/>
        <v>26.38</v>
      </c>
      <c r="Q3974" s="10" t="s">
        <v>8315</v>
      </c>
      <c r="R3974" t="s">
        <v>8316</v>
      </c>
      <c r="S3974" s="14">
        <f t="shared" si="251"/>
        <v>41981.067523148144</v>
      </c>
      <c r="T3974">
        <f t="shared" si="252"/>
        <v>2014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9"/>
        <v>78</v>
      </c>
      <c r="P3975">
        <f t="shared" si="250"/>
        <v>105.54</v>
      </c>
      <c r="Q3975" s="10" t="s">
        <v>8315</v>
      </c>
      <c r="R3975" t="s">
        <v>8316</v>
      </c>
      <c r="S3975" s="14">
        <f t="shared" si="251"/>
        <v>42469.68414351852</v>
      </c>
      <c r="T3975">
        <f t="shared" si="252"/>
        <v>2016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9"/>
        <v>32</v>
      </c>
      <c r="P3976">
        <f t="shared" si="250"/>
        <v>29.09</v>
      </c>
      <c r="Q3976" s="10" t="s">
        <v>8315</v>
      </c>
      <c r="R3976" t="s">
        <v>8316</v>
      </c>
      <c r="S3976" s="14">
        <f t="shared" si="251"/>
        <v>42493.546851851846</v>
      </c>
      <c r="T3976">
        <f t="shared" si="252"/>
        <v>2016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9"/>
        <v>0</v>
      </c>
      <c r="P3977" t="e">
        <f t="shared" si="250"/>
        <v>#DIV/0!</v>
      </c>
      <c r="Q3977" s="10" t="s">
        <v>8315</v>
      </c>
      <c r="R3977" t="s">
        <v>8316</v>
      </c>
      <c r="S3977" s="14">
        <f t="shared" si="251"/>
        <v>42534.866875</v>
      </c>
      <c r="T3977">
        <f t="shared" si="252"/>
        <v>2016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9"/>
        <v>48</v>
      </c>
      <c r="P3978">
        <f t="shared" si="250"/>
        <v>62</v>
      </c>
      <c r="Q3978" s="10" t="s">
        <v>8315</v>
      </c>
      <c r="R3978" t="s">
        <v>8316</v>
      </c>
      <c r="S3978" s="14">
        <f t="shared" si="251"/>
        <v>41830.858344907407</v>
      </c>
      <c r="T3978">
        <f t="shared" si="252"/>
        <v>2014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9"/>
        <v>1</v>
      </c>
      <c r="P3979">
        <f t="shared" si="250"/>
        <v>217.5</v>
      </c>
      <c r="Q3979" s="10" t="s">
        <v>8315</v>
      </c>
      <c r="R3979" t="s">
        <v>8316</v>
      </c>
      <c r="S3979" s="14">
        <f t="shared" si="251"/>
        <v>42543.788564814815</v>
      </c>
      <c r="T3979">
        <f t="shared" si="252"/>
        <v>2016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9"/>
        <v>11</v>
      </c>
      <c r="P3980">
        <f t="shared" si="250"/>
        <v>26.75</v>
      </c>
      <c r="Q3980" s="10" t="s">
        <v>8315</v>
      </c>
      <c r="R3980" t="s">
        <v>8316</v>
      </c>
      <c r="S3980" s="14">
        <f t="shared" si="251"/>
        <v>41975.642974537041</v>
      </c>
      <c r="T3980">
        <f t="shared" si="252"/>
        <v>2014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9"/>
        <v>2</v>
      </c>
      <c r="P3981">
        <f t="shared" si="250"/>
        <v>18.329999999999998</v>
      </c>
      <c r="Q3981" s="10" t="s">
        <v>8315</v>
      </c>
      <c r="R3981" t="s">
        <v>8316</v>
      </c>
      <c r="S3981" s="14">
        <f t="shared" si="251"/>
        <v>42069.903437500005</v>
      </c>
      <c r="T3981">
        <f t="shared" si="252"/>
        <v>2015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9"/>
        <v>18</v>
      </c>
      <c r="P3982">
        <f t="shared" si="250"/>
        <v>64.290000000000006</v>
      </c>
      <c r="Q3982" s="10" t="s">
        <v>8315</v>
      </c>
      <c r="R3982" t="s">
        <v>8316</v>
      </c>
      <c r="S3982" s="14">
        <f t="shared" si="251"/>
        <v>41795.598923611113</v>
      </c>
      <c r="T3982">
        <f t="shared" si="252"/>
        <v>2014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9"/>
        <v>4</v>
      </c>
      <c r="P3983">
        <f t="shared" si="250"/>
        <v>175</v>
      </c>
      <c r="Q3983" s="10" t="s">
        <v>8315</v>
      </c>
      <c r="R3983" t="s">
        <v>8316</v>
      </c>
      <c r="S3983" s="14">
        <f t="shared" si="251"/>
        <v>42508.179965277777</v>
      </c>
      <c r="T3983">
        <f t="shared" si="252"/>
        <v>2016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9"/>
        <v>20</v>
      </c>
      <c r="P3984">
        <f t="shared" si="250"/>
        <v>34</v>
      </c>
      <c r="Q3984" s="10" t="s">
        <v>8315</v>
      </c>
      <c r="R3984" t="s">
        <v>8316</v>
      </c>
      <c r="S3984" s="14">
        <f t="shared" si="251"/>
        <v>42132.809953703705</v>
      </c>
      <c r="T3984">
        <f t="shared" si="252"/>
        <v>2015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9"/>
        <v>35</v>
      </c>
      <c r="P3985">
        <f t="shared" si="250"/>
        <v>84.28</v>
      </c>
      <c r="Q3985" s="10" t="s">
        <v>8315</v>
      </c>
      <c r="R3985" t="s">
        <v>8316</v>
      </c>
      <c r="S3985" s="14">
        <f t="shared" si="251"/>
        <v>41747.86986111111</v>
      </c>
      <c r="T3985">
        <f t="shared" si="252"/>
        <v>2014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9"/>
        <v>6</v>
      </c>
      <c r="P3986">
        <f t="shared" si="250"/>
        <v>9.5</v>
      </c>
      <c r="Q3986" s="10" t="s">
        <v>8315</v>
      </c>
      <c r="R3986" t="s">
        <v>8316</v>
      </c>
      <c r="S3986" s="14">
        <f t="shared" si="251"/>
        <v>41920.963472222218</v>
      </c>
      <c r="T3986">
        <f t="shared" si="252"/>
        <v>2014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9"/>
        <v>32</v>
      </c>
      <c r="P3987">
        <f t="shared" si="250"/>
        <v>33.74</v>
      </c>
      <c r="Q3987" s="10" t="s">
        <v>8315</v>
      </c>
      <c r="R3987" t="s">
        <v>8316</v>
      </c>
      <c r="S3987" s="14">
        <f t="shared" si="251"/>
        <v>42399.707407407404</v>
      </c>
      <c r="T3987">
        <f t="shared" si="252"/>
        <v>2016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9"/>
        <v>10</v>
      </c>
      <c r="P3988">
        <f t="shared" si="250"/>
        <v>37.54</v>
      </c>
      <c r="Q3988" s="10" t="s">
        <v>8315</v>
      </c>
      <c r="R3988" t="s">
        <v>8316</v>
      </c>
      <c r="S3988" s="14">
        <f t="shared" si="251"/>
        <v>42467.548541666663</v>
      </c>
      <c r="T3988">
        <f t="shared" si="252"/>
        <v>2016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9"/>
        <v>38</v>
      </c>
      <c r="P3989">
        <f t="shared" si="250"/>
        <v>11.62</v>
      </c>
      <c r="Q3989" s="10" t="s">
        <v>8315</v>
      </c>
      <c r="R3989" t="s">
        <v>8316</v>
      </c>
      <c r="S3989" s="14">
        <f t="shared" si="251"/>
        <v>41765.92465277778</v>
      </c>
      <c r="T3989">
        <f t="shared" si="252"/>
        <v>2014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9"/>
        <v>2</v>
      </c>
      <c r="P3990">
        <f t="shared" si="250"/>
        <v>8</v>
      </c>
      <c r="Q3990" s="10" t="s">
        <v>8315</v>
      </c>
      <c r="R3990" t="s">
        <v>8316</v>
      </c>
      <c r="S3990" s="14">
        <f t="shared" si="251"/>
        <v>42230.08116898148</v>
      </c>
      <c r="T3990">
        <f t="shared" si="252"/>
        <v>2015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9"/>
        <v>0</v>
      </c>
      <c r="P3991" t="e">
        <f t="shared" si="250"/>
        <v>#DIV/0!</v>
      </c>
      <c r="Q3991" s="10" t="s">
        <v>8315</v>
      </c>
      <c r="R3991" t="s">
        <v>8316</v>
      </c>
      <c r="S3991" s="14">
        <f t="shared" si="251"/>
        <v>42286.749780092592</v>
      </c>
      <c r="T3991">
        <f t="shared" si="252"/>
        <v>2015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9"/>
        <v>4</v>
      </c>
      <c r="P3992">
        <f t="shared" si="250"/>
        <v>23</v>
      </c>
      <c r="Q3992" s="10" t="s">
        <v>8315</v>
      </c>
      <c r="R3992" t="s">
        <v>8316</v>
      </c>
      <c r="S3992" s="14">
        <f t="shared" si="251"/>
        <v>42401.672372685185</v>
      </c>
      <c r="T3992">
        <f t="shared" si="252"/>
        <v>2016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9"/>
        <v>20</v>
      </c>
      <c r="P3993">
        <f t="shared" si="250"/>
        <v>100</v>
      </c>
      <c r="Q3993" s="10" t="s">
        <v>8315</v>
      </c>
      <c r="R3993" t="s">
        <v>8316</v>
      </c>
      <c r="S3993" s="14">
        <f t="shared" si="251"/>
        <v>42125.644467592589</v>
      </c>
      <c r="T3993">
        <f t="shared" si="252"/>
        <v>2015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9"/>
        <v>5</v>
      </c>
      <c r="P3994">
        <f t="shared" si="250"/>
        <v>60.11</v>
      </c>
      <c r="Q3994" s="10" t="s">
        <v>8315</v>
      </c>
      <c r="R3994" t="s">
        <v>8316</v>
      </c>
      <c r="S3994" s="14">
        <f t="shared" si="251"/>
        <v>42289.94049768518</v>
      </c>
      <c r="T3994">
        <f t="shared" si="252"/>
        <v>2015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9"/>
        <v>0</v>
      </c>
      <c r="P3995">
        <f t="shared" si="250"/>
        <v>3</v>
      </c>
      <c r="Q3995" s="10" t="s">
        <v>8315</v>
      </c>
      <c r="R3995" t="s">
        <v>8316</v>
      </c>
      <c r="S3995" s="14">
        <f t="shared" si="251"/>
        <v>42107.864722222221</v>
      </c>
      <c r="T3995">
        <f t="shared" si="252"/>
        <v>2015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9"/>
        <v>0</v>
      </c>
      <c r="P3996">
        <f t="shared" si="250"/>
        <v>5</v>
      </c>
      <c r="Q3996" s="10" t="s">
        <v>8315</v>
      </c>
      <c r="R3996" t="s">
        <v>8316</v>
      </c>
      <c r="S3996" s="14">
        <f t="shared" si="251"/>
        <v>41809.389930555553</v>
      </c>
      <c r="T3996">
        <f t="shared" si="252"/>
        <v>2014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9"/>
        <v>35</v>
      </c>
      <c r="P3997">
        <f t="shared" si="250"/>
        <v>17.5</v>
      </c>
      <c r="Q3997" s="10" t="s">
        <v>8315</v>
      </c>
      <c r="R3997" t="s">
        <v>8316</v>
      </c>
      <c r="S3997" s="14">
        <f t="shared" si="251"/>
        <v>42019.683761574073</v>
      </c>
      <c r="T3997">
        <f t="shared" si="252"/>
        <v>2015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9"/>
        <v>17</v>
      </c>
      <c r="P3998">
        <f t="shared" si="250"/>
        <v>29.24</v>
      </c>
      <c r="Q3998" s="10" t="s">
        <v>8315</v>
      </c>
      <c r="R3998" t="s">
        <v>8316</v>
      </c>
      <c r="S3998" s="14">
        <f t="shared" si="251"/>
        <v>41950.26694444444</v>
      </c>
      <c r="T3998">
        <f t="shared" si="252"/>
        <v>2014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9"/>
        <v>0</v>
      </c>
      <c r="P3999" t="e">
        <f t="shared" si="250"/>
        <v>#DIV/0!</v>
      </c>
      <c r="Q3999" s="10" t="s">
        <v>8315</v>
      </c>
      <c r="R3999" t="s">
        <v>8316</v>
      </c>
      <c r="S3999" s="14">
        <f t="shared" si="251"/>
        <v>42069.391446759255</v>
      </c>
      <c r="T3999">
        <f t="shared" si="252"/>
        <v>2015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9"/>
        <v>57</v>
      </c>
      <c r="P4000">
        <f t="shared" si="250"/>
        <v>59.58</v>
      </c>
      <c r="Q4000" s="10" t="s">
        <v>8315</v>
      </c>
      <c r="R4000" t="s">
        <v>8316</v>
      </c>
      <c r="S4000" s="14">
        <f t="shared" si="251"/>
        <v>42061.963263888887</v>
      </c>
      <c r="T4000">
        <f t="shared" si="252"/>
        <v>2015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9"/>
        <v>17</v>
      </c>
      <c r="P4001">
        <f t="shared" si="250"/>
        <v>82.57</v>
      </c>
      <c r="Q4001" s="10" t="s">
        <v>8315</v>
      </c>
      <c r="R4001" t="s">
        <v>8316</v>
      </c>
      <c r="S4001" s="14">
        <f t="shared" si="251"/>
        <v>41842.828680555554</v>
      </c>
      <c r="T4001">
        <f t="shared" si="252"/>
        <v>2014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9"/>
        <v>0</v>
      </c>
      <c r="P4002">
        <f t="shared" si="250"/>
        <v>10</v>
      </c>
      <c r="Q4002" s="10" t="s">
        <v>8315</v>
      </c>
      <c r="R4002" t="s">
        <v>8316</v>
      </c>
      <c r="S4002" s="14">
        <f t="shared" si="251"/>
        <v>42437.64534722222</v>
      </c>
      <c r="T4002">
        <f t="shared" si="252"/>
        <v>2016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9"/>
        <v>38</v>
      </c>
      <c r="P4003">
        <f t="shared" si="250"/>
        <v>32.36</v>
      </c>
      <c r="Q4003" s="10" t="s">
        <v>8315</v>
      </c>
      <c r="R4003" t="s">
        <v>8316</v>
      </c>
      <c r="S4003" s="14">
        <f t="shared" si="251"/>
        <v>42775.964212962965</v>
      </c>
      <c r="T4003">
        <f t="shared" si="252"/>
        <v>2017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9"/>
        <v>2</v>
      </c>
      <c r="P4004">
        <f t="shared" si="250"/>
        <v>5.75</v>
      </c>
      <c r="Q4004" s="10" t="s">
        <v>8315</v>
      </c>
      <c r="R4004" t="s">
        <v>8316</v>
      </c>
      <c r="S4004" s="14">
        <f t="shared" si="251"/>
        <v>41879.043530092589</v>
      </c>
      <c r="T4004">
        <f t="shared" si="252"/>
        <v>2014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9"/>
        <v>10</v>
      </c>
      <c r="P4005">
        <f t="shared" si="250"/>
        <v>100.5</v>
      </c>
      <c r="Q4005" s="10" t="s">
        <v>8315</v>
      </c>
      <c r="R4005" t="s">
        <v>8316</v>
      </c>
      <c r="S4005" s="14">
        <f t="shared" si="251"/>
        <v>42020.587349537032</v>
      </c>
      <c r="T4005">
        <f t="shared" si="252"/>
        <v>2015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9"/>
        <v>0</v>
      </c>
      <c r="P4006">
        <f t="shared" si="250"/>
        <v>1</v>
      </c>
      <c r="Q4006" s="10" t="s">
        <v>8315</v>
      </c>
      <c r="R4006" t="s">
        <v>8316</v>
      </c>
      <c r="S4006" s="14">
        <f t="shared" si="251"/>
        <v>41890.16269675926</v>
      </c>
      <c r="T4006">
        <f t="shared" si="252"/>
        <v>2014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9"/>
        <v>1</v>
      </c>
      <c r="P4007">
        <f t="shared" si="250"/>
        <v>20</v>
      </c>
      <c r="Q4007" s="10" t="s">
        <v>8315</v>
      </c>
      <c r="R4007" t="s">
        <v>8316</v>
      </c>
      <c r="S4007" s="14">
        <f t="shared" si="251"/>
        <v>41872.807696759257</v>
      </c>
      <c r="T4007">
        <f t="shared" si="252"/>
        <v>2014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9"/>
        <v>0</v>
      </c>
      <c r="P4008">
        <f t="shared" si="250"/>
        <v>2</v>
      </c>
      <c r="Q4008" s="10" t="s">
        <v>8315</v>
      </c>
      <c r="R4008" t="s">
        <v>8316</v>
      </c>
      <c r="S4008" s="14">
        <f t="shared" si="251"/>
        <v>42391.772997685184</v>
      </c>
      <c r="T4008">
        <f t="shared" si="252"/>
        <v>2016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9"/>
        <v>0</v>
      </c>
      <c r="P4009">
        <f t="shared" si="250"/>
        <v>5</v>
      </c>
      <c r="Q4009" s="10" t="s">
        <v>8315</v>
      </c>
      <c r="R4009" t="s">
        <v>8316</v>
      </c>
      <c r="S4009" s="14">
        <f t="shared" si="251"/>
        <v>41848.772928240738</v>
      </c>
      <c r="T4009">
        <f t="shared" si="252"/>
        <v>2014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9"/>
        <v>6</v>
      </c>
      <c r="P4010">
        <f t="shared" si="250"/>
        <v>15</v>
      </c>
      <c r="Q4010" s="10" t="s">
        <v>8315</v>
      </c>
      <c r="R4010" t="s">
        <v>8316</v>
      </c>
      <c r="S4010" s="14">
        <f t="shared" si="251"/>
        <v>42177.964201388888</v>
      </c>
      <c r="T4010">
        <f t="shared" si="252"/>
        <v>2015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9"/>
        <v>4</v>
      </c>
      <c r="P4011">
        <f t="shared" si="250"/>
        <v>25</v>
      </c>
      <c r="Q4011" s="10" t="s">
        <v>8315</v>
      </c>
      <c r="R4011" t="s">
        <v>8316</v>
      </c>
      <c r="S4011" s="14">
        <f t="shared" si="251"/>
        <v>41851.700925925928</v>
      </c>
      <c r="T4011">
        <f t="shared" si="252"/>
        <v>2014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9"/>
        <v>24</v>
      </c>
      <c r="P4012">
        <f t="shared" si="250"/>
        <v>45.84</v>
      </c>
      <c r="Q4012" s="10" t="s">
        <v>8315</v>
      </c>
      <c r="R4012" t="s">
        <v>8316</v>
      </c>
      <c r="S4012" s="14">
        <f t="shared" si="251"/>
        <v>41921.770439814813</v>
      </c>
      <c r="T4012">
        <f t="shared" si="252"/>
        <v>2014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9"/>
        <v>8</v>
      </c>
      <c r="P4013">
        <f t="shared" si="250"/>
        <v>4.75</v>
      </c>
      <c r="Q4013" s="10" t="s">
        <v>8315</v>
      </c>
      <c r="R4013" t="s">
        <v>8316</v>
      </c>
      <c r="S4013" s="14">
        <f t="shared" si="251"/>
        <v>42002.54488425926</v>
      </c>
      <c r="T4013">
        <f t="shared" si="252"/>
        <v>2014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9"/>
        <v>0</v>
      </c>
      <c r="P4014" t="e">
        <f t="shared" si="250"/>
        <v>#DIV/0!</v>
      </c>
      <c r="Q4014" s="10" t="s">
        <v>8315</v>
      </c>
      <c r="R4014" t="s">
        <v>8316</v>
      </c>
      <c r="S4014" s="14">
        <f t="shared" si="251"/>
        <v>42096.544548611113</v>
      </c>
      <c r="T4014">
        <f t="shared" si="252"/>
        <v>2015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9"/>
        <v>1</v>
      </c>
      <c r="P4015">
        <f t="shared" si="250"/>
        <v>13</v>
      </c>
      <c r="Q4015" s="10" t="s">
        <v>8315</v>
      </c>
      <c r="R4015" t="s">
        <v>8316</v>
      </c>
      <c r="S4015" s="14">
        <f t="shared" si="251"/>
        <v>42021.301192129627</v>
      </c>
      <c r="T4015">
        <f t="shared" si="252"/>
        <v>2015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9"/>
        <v>0</v>
      </c>
      <c r="P4016" t="e">
        <f t="shared" si="250"/>
        <v>#DIV/0!</v>
      </c>
      <c r="Q4016" s="10" t="s">
        <v>8315</v>
      </c>
      <c r="R4016" t="s">
        <v>8316</v>
      </c>
      <c r="S4016" s="14">
        <f t="shared" si="251"/>
        <v>42419.246168981481</v>
      </c>
      <c r="T4016">
        <f t="shared" si="252"/>
        <v>2016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9"/>
        <v>0</v>
      </c>
      <c r="P4017">
        <f t="shared" si="250"/>
        <v>1</v>
      </c>
      <c r="Q4017" s="10" t="s">
        <v>8315</v>
      </c>
      <c r="R4017" t="s">
        <v>8316</v>
      </c>
      <c r="S4017" s="14">
        <f t="shared" si="251"/>
        <v>42174.780821759254</v>
      </c>
      <c r="T4017">
        <f t="shared" si="252"/>
        <v>2015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9"/>
        <v>14</v>
      </c>
      <c r="P4018">
        <f t="shared" si="250"/>
        <v>10</v>
      </c>
      <c r="Q4018" s="10" t="s">
        <v>8315</v>
      </c>
      <c r="R4018" t="s">
        <v>8316</v>
      </c>
      <c r="S4018" s="14">
        <f t="shared" si="251"/>
        <v>41869.872685185182</v>
      </c>
      <c r="T4018">
        <f t="shared" si="252"/>
        <v>2014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9"/>
        <v>1</v>
      </c>
      <c r="P4019">
        <f t="shared" si="250"/>
        <v>52.5</v>
      </c>
      <c r="Q4019" s="10" t="s">
        <v>8315</v>
      </c>
      <c r="R4019" t="s">
        <v>8316</v>
      </c>
      <c r="S4019" s="14">
        <f t="shared" si="251"/>
        <v>41856.672152777777</v>
      </c>
      <c r="T4019">
        <f t="shared" si="252"/>
        <v>2014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9"/>
        <v>9</v>
      </c>
      <c r="P4020">
        <f t="shared" si="250"/>
        <v>32.5</v>
      </c>
      <c r="Q4020" s="10" t="s">
        <v>8315</v>
      </c>
      <c r="R4020" t="s">
        <v>8316</v>
      </c>
      <c r="S4020" s="14">
        <f t="shared" si="251"/>
        <v>42620.91097222222</v>
      </c>
      <c r="T4020">
        <f t="shared" si="252"/>
        <v>2016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9"/>
        <v>1</v>
      </c>
      <c r="P4021">
        <f t="shared" si="250"/>
        <v>7.25</v>
      </c>
      <c r="Q4021" s="10" t="s">
        <v>8315</v>
      </c>
      <c r="R4021" t="s">
        <v>8316</v>
      </c>
      <c r="S4021" s="14">
        <f t="shared" si="251"/>
        <v>42417.675879629634</v>
      </c>
      <c r="T4021">
        <f t="shared" si="252"/>
        <v>2016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9"/>
        <v>17</v>
      </c>
      <c r="P4022">
        <f t="shared" si="250"/>
        <v>33.33</v>
      </c>
      <c r="Q4022" s="10" t="s">
        <v>8315</v>
      </c>
      <c r="R4022" t="s">
        <v>8316</v>
      </c>
      <c r="S4022" s="14">
        <f t="shared" si="251"/>
        <v>42057.190960648149</v>
      </c>
      <c r="T4022">
        <f t="shared" si="252"/>
        <v>2015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9"/>
        <v>1</v>
      </c>
      <c r="P4023">
        <f t="shared" si="250"/>
        <v>62.5</v>
      </c>
      <c r="Q4023" s="10" t="s">
        <v>8315</v>
      </c>
      <c r="R4023" t="s">
        <v>8316</v>
      </c>
      <c r="S4023" s="14">
        <f t="shared" si="251"/>
        <v>41878.911550925928</v>
      </c>
      <c r="T4023">
        <f t="shared" si="252"/>
        <v>2014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9"/>
        <v>70</v>
      </c>
      <c r="P4024">
        <f t="shared" si="250"/>
        <v>63.56</v>
      </c>
      <c r="Q4024" s="10" t="s">
        <v>8315</v>
      </c>
      <c r="R4024" t="s">
        <v>8316</v>
      </c>
      <c r="S4024" s="14">
        <f t="shared" si="251"/>
        <v>41990.584108796291</v>
      </c>
      <c r="T4024">
        <f t="shared" si="252"/>
        <v>2014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9"/>
        <v>0</v>
      </c>
      <c r="P4025" t="e">
        <f t="shared" si="250"/>
        <v>#DIV/0!</v>
      </c>
      <c r="Q4025" s="10" t="s">
        <v>8315</v>
      </c>
      <c r="R4025" t="s">
        <v>8316</v>
      </c>
      <c r="S4025" s="14">
        <f t="shared" si="251"/>
        <v>42408.999571759254</v>
      </c>
      <c r="T4025">
        <f t="shared" si="252"/>
        <v>2016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9"/>
        <v>1</v>
      </c>
      <c r="P4026">
        <f t="shared" si="250"/>
        <v>10</v>
      </c>
      <c r="Q4026" s="10" t="s">
        <v>8315</v>
      </c>
      <c r="R4026" t="s">
        <v>8316</v>
      </c>
      <c r="S4026" s="14">
        <f t="shared" si="251"/>
        <v>42217.670104166667</v>
      </c>
      <c r="T4026">
        <f t="shared" si="252"/>
        <v>2015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9"/>
        <v>5</v>
      </c>
      <c r="P4027">
        <f t="shared" si="250"/>
        <v>62.5</v>
      </c>
      <c r="Q4027" s="10" t="s">
        <v>8315</v>
      </c>
      <c r="R4027" t="s">
        <v>8316</v>
      </c>
      <c r="S4027" s="14">
        <f t="shared" si="251"/>
        <v>42151.237685185188</v>
      </c>
      <c r="T4027">
        <f t="shared" si="252"/>
        <v>2015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9"/>
        <v>0</v>
      </c>
      <c r="P4028" t="e">
        <f t="shared" si="250"/>
        <v>#DIV/0!</v>
      </c>
      <c r="Q4028" s="10" t="s">
        <v>8315</v>
      </c>
      <c r="R4028" t="s">
        <v>8316</v>
      </c>
      <c r="S4028" s="14">
        <f t="shared" si="251"/>
        <v>42282.655543981484</v>
      </c>
      <c r="T4028">
        <f t="shared" si="252"/>
        <v>2015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9"/>
        <v>7</v>
      </c>
      <c r="P4029">
        <f t="shared" si="250"/>
        <v>30.71</v>
      </c>
      <c r="Q4029" s="10" t="s">
        <v>8315</v>
      </c>
      <c r="R4029" t="s">
        <v>8316</v>
      </c>
      <c r="S4029" s="14">
        <f t="shared" si="251"/>
        <v>42768.97084490741</v>
      </c>
      <c r="T4029">
        <f t="shared" si="252"/>
        <v>2017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9"/>
        <v>28</v>
      </c>
      <c r="P4030">
        <f t="shared" si="250"/>
        <v>51</v>
      </c>
      <c r="Q4030" s="10" t="s">
        <v>8315</v>
      </c>
      <c r="R4030" t="s">
        <v>8316</v>
      </c>
      <c r="S4030" s="14">
        <f t="shared" si="251"/>
        <v>41765.938657407409</v>
      </c>
      <c r="T4030">
        <f t="shared" si="252"/>
        <v>2014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9"/>
        <v>0</v>
      </c>
      <c r="P4031" t="e">
        <f t="shared" si="250"/>
        <v>#DIV/0!</v>
      </c>
      <c r="Q4031" s="10" t="s">
        <v>8315</v>
      </c>
      <c r="R4031" t="s">
        <v>8316</v>
      </c>
      <c r="S4031" s="14">
        <f t="shared" si="251"/>
        <v>42322.025115740747</v>
      </c>
      <c r="T4031">
        <f t="shared" si="252"/>
        <v>2015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ref="O4032:O4095" si="253">ROUND(E4032/D4032*100,0)</f>
        <v>16</v>
      </c>
      <c r="P4032">
        <f t="shared" si="250"/>
        <v>66.67</v>
      </c>
      <c r="Q4032" s="10" t="s">
        <v>8315</v>
      </c>
      <c r="R4032" t="s">
        <v>8316</v>
      </c>
      <c r="S4032" s="14">
        <f t="shared" si="251"/>
        <v>42374.655081018514</v>
      </c>
      <c r="T4032">
        <f t="shared" si="252"/>
        <v>2016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53"/>
        <v>0</v>
      </c>
      <c r="P4033" t="e">
        <f t="shared" si="250"/>
        <v>#DIV/0!</v>
      </c>
      <c r="Q4033" s="10" t="s">
        <v>8315</v>
      </c>
      <c r="R4033" t="s">
        <v>8316</v>
      </c>
      <c r="S4033" s="14">
        <f t="shared" si="251"/>
        <v>41941.585231481484</v>
      </c>
      <c r="T4033">
        <f t="shared" si="252"/>
        <v>2014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53"/>
        <v>7</v>
      </c>
      <c r="P4034">
        <f t="shared" si="250"/>
        <v>59</v>
      </c>
      <c r="Q4034" s="10" t="s">
        <v>8315</v>
      </c>
      <c r="R4034" t="s">
        <v>8316</v>
      </c>
      <c r="S4034" s="14">
        <f t="shared" si="251"/>
        <v>42293.809212962966</v>
      </c>
      <c r="T4034">
        <f t="shared" si="252"/>
        <v>2015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3"/>
        <v>26</v>
      </c>
      <c r="P4035">
        <f t="shared" ref="P4035:P4098" si="254">ROUND(E4035/L4035,2)</f>
        <v>65.34</v>
      </c>
      <c r="Q4035" s="10" t="s">
        <v>8315</v>
      </c>
      <c r="R4035" t="s">
        <v>8316</v>
      </c>
      <c r="S4035" s="14">
        <f t="shared" ref="S4035:S4098" si="255">(((J4035/60)/60)/24)+DATE(1970,1,1)</f>
        <v>42614.268796296295</v>
      </c>
      <c r="T4035">
        <f t="shared" ref="T4035:T4098" si="256">YEAR(S4035)</f>
        <v>2016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3"/>
        <v>1</v>
      </c>
      <c r="P4036">
        <f t="shared" si="254"/>
        <v>100</v>
      </c>
      <c r="Q4036" s="10" t="s">
        <v>8315</v>
      </c>
      <c r="R4036" t="s">
        <v>8316</v>
      </c>
      <c r="S4036" s="14">
        <f t="shared" si="255"/>
        <v>42067.947337962964</v>
      </c>
      <c r="T4036">
        <f t="shared" si="256"/>
        <v>2015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3"/>
        <v>37</v>
      </c>
      <c r="P4037">
        <f t="shared" si="254"/>
        <v>147.4</v>
      </c>
      <c r="Q4037" s="10" t="s">
        <v>8315</v>
      </c>
      <c r="R4037" t="s">
        <v>8316</v>
      </c>
      <c r="S4037" s="14">
        <f t="shared" si="255"/>
        <v>41903.882951388885</v>
      </c>
      <c r="T4037">
        <f t="shared" si="256"/>
        <v>2014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3"/>
        <v>47</v>
      </c>
      <c r="P4038">
        <f t="shared" si="254"/>
        <v>166.06</v>
      </c>
      <c r="Q4038" s="10" t="s">
        <v>8315</v>
      </c>
      <c r="R4038" t="s">
        <v>8316</v>
      </c>
      <c r="S4038" s="14">
        <f t="shared" si="255"/>
        <v>41804.937083333331</v>
      </c>
      <c r="T4038">
        <f t="shared" si="256"/>
        <v>2014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3"/>
        <v>11</v>
      </c>
      <c r="P4039">
        <f t="shared" si="254"/>
        <v>40</v>
      </c>
      <c r="Q4039" s="10" t="s">
        <v>8315</v>
      </c>
      <c r="R4039" t="s">
        <v>8316</v>
      </c>
      <c r="S4039" s="14">
        <f t="shared" si="255"/>
        <v>42497.070775462969</v>
      </c>
      <c r="T4039">
        <f t="shared" si="256"/>
        <v>2016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3"/>
        <v>12</v>
      </c>
      <c r="P4040">
        <f t="shared" si="254"/>
        <v>75.25</v>
      </c>
      <c r="Q4040" s="10" t="s">
        <v>8315</v>
      </c>
      <c r="R4040" t="s">
        <v>8316</v>
      </c>
      <c r="S4040" s="14">
        <f t="shared" si="255"/>
        <v>41869.798726851855</v>
      </c>
      <c r="T4040">
        <f t="shared" si="256"/>
        <v>2014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3"/>
        <v>60</v>
      </c>
      <c r="P4041">
        <f t="shared" si="254"/>
        <v>60</v>
      </c>
      <c r="Q4041" s="10" t="s">
        <v>8315</v>
      </c>
      <c r="R4041" t="s">
        <v>8316</v>
      </c>
      <c r="S4041" s="14">
        <f t="shared" si="255"/>
        <v>42305.670914351853</v>
      </c>
      <c r="T4041">
        <f t="shared" si="256"/>
        <v>2015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3"/>
        <v>31</v>
      </c>
      <c r="P4042">
        <f t="shared" si="254"/>
        <v>1250</v>
      </c>
      <c r="Q4042" s="10" t="s">
        <v>8315</v>
      </c>
      <c r="R4042" t="s">
        <v>8316</v>
      </c>
      <c r="S4042" s="14">
        <f t="shared" si="255"/>
        <v>42144.231527777782</v>
      </c>
      <c r="T4042">
        <f t="shared" si="256"/>
        <v>2015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3"/>
        <v>0</v>
      </c>
      <c r="P4043">
        <f t="shared" si="254"/>
        <v>10.5</v>
      </c>
      <c r="Q4043" s="10" t="s">
        <v>8315</v>
      </c>
      <c r="R4043" t="s">
        <v>8316</v>
      </c>
      <c r="S4043" s="14">
        <f t="shared" si="255"/>
        <v>42559.474004629628</v>
      </c>
      <c r="T4043">
        <f t="shared" si="256"/>
        <v>2016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3"/>
        <v>0</v>
      </c>
      <c r="P4044">
        <f t="shared" si="254"/>
        <v>7</v>
      </c>
      <c r="Q4044" s="10" t="s">
        <v>8315</v>
      </c>
      <c r="R4044" t="s">
        <v>8316</v>
      </c>
      <c r="S4044" s="14">
        <f t="shared" si="255"/>
        <v>41995.084074074075</v>
      </c>
      <c r="T4044">
        <f t="shared" si="256"/>
        <v>2014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3"/>
        <v>0</v>
      </c>
      <c r="P4045" t="e">
        <f t="shared" si="254"/>
        <v>#DIV/0!</v>
      </c>
      <c r="Q4045" s="10" t="s">
        <v>8315</v>
      </c>
      <c r="R4045" t="s">
        <v>8316</v>
      </c>
      <c r="S4045" s="14">
        <f t="shared" si="255"/>
        <v>41948.957465277781</v>
      </c>
      <c r="T4045">
        <f t="shared" si="256"/>
        <v>2014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3"/>
        <v>38</v>
      </c>
      <c r="P4046">
        <f t="shared" si="254"/>
        <v>56.25</v>
      </c>
      <c r="Q4046" s="10" t="s">
        <v>8315</v>
      </c>
      <c r="R4046" t="s">
        <v>8316</v>
      </c>
      <c r="S4046" s="14">
        <f t="shared" si="255"/>
        <v>42074.219699074078</v>
      </c>
      <c r="T4046">
        <f t="shared" si="256"/>
        <v>2015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3"/>
        <v>0</v>
      </c>
      <c r="P4047">
        <f t="shared" si="254"/>
        <v>1</v>
      </c>
      <c r="Q4047" s="10" t="s">
        <v>8315</v>
      </c>
      <c r="R4047" t="s">
        <v>8316</v>
      </c>
      <c r="S4047" s="14">
        <f t="shared" si="255"/>
        <v>41842.201261574075</v>
      </c>
      <c r="T4047">
        <f t="shared" si="256"/>
        <v>2014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3"/>
        <v>8</v>
      </c>
      <c r="P4048">
        <f t="shared" si="254"/>
        <v>38.33</v>
      </c>
      <c r="Q4048" s="10" t="s">
        <v>8315</v>
      </c>
      <c r="R4048" t="s">
        <v>8316</v>
      </c>
      <c r="S4048" s="14">
        <f t="shared" si="255"/>
        <v>41904.650578703702</v>
      </c>
      <c r="T4048">
        <f t="shared" si="256"/>
        <v>2014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3"/>
        <v>2</v>
      </c>
      <c r="P4049">
        <f t="shared" si="254"/>
        <v>27.5</v>
      </c>
      <c r="Q4049" s="10" t="s">
        <v>8315</v>
      </c>
      <c r="R4049" t="s">
        <v>8316</v>
      </c>
      <c r="S4049" s="14">
        <f t="shared" si="255"/>
        <v>41991.022488425922</v>
      </c>
      <c r="T4049">
        <f t="shared" si="256"/>
        <v>2014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3"/>
        <v>18</v>
      </c>
      <c r="P4050">
        <f t="shared" si="254"/>
        <v>32.979999999999997</v>
      </c>
      <c r="Q4050" s="10" t="s">
        <v>8315</v>
      </c>
      <c r="R4050" t="s">
        <v>8316</v>
      </c>
      <c r="S4050" s="14">
        <f t="shared" si="255"/>
        <v>42436.509108796294</v>
      </c>
      <c r="T4050">
        <f t="shared" si="256"/>
        <v>2016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3"/>
        <v>0</v>
      </c>
      <c r="P4051">
        <f t="shared" si="254"/>
        <v>16</v>
      </c>
      <c r="Q4051" s="10" t="s">
        <v>8315</v>
      </c>
      <c r="R4051" t="s">
        <v>8316</v>
      </c>
      <c r="S4051" s="14">
        <f t="shared" si="255"/>
        <v>42169.958506944444</v>
      </c>
      <c r="T4051">
        <f t="shared" si="256"/>
        <v>2015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3"/>
        <v>0</v>
      </c>
      <c r="P4052">
        <f t="shared" si="254"/>
        <v>1</v>
      </c>
      <c r="Q4052" s="10" t="s">
        <v>8315</v>
      </c>
      <c r="R4052" t="s">
        <v>8316</v>
      </c>
      <c r="S4052" s="14">
        <f t="shared" si="255"/>
        <v>41905.636469907404</v>
      </c>
      <c r="T4052">
        <f t="shared" si="256"/>
        <v>2014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3"/>
        <v>0</v>
      </c>
      <c r="P4053" t="e">
        <f t="shared" si="254"/>
        <v>#DIV/0!</v>
      </c>
      <c r="Q4053" s="10" t="s">
        <v>8315</v>
      </c>
      <c r="R4053" t="s">
        <v>8316</v>
      </c>
      <c r="S4053" s="14">
        <f t="shared" si="255"/>
        <v>41761.810150462967</v>
      </c>
      <c r="T4053">
        <f t="shared" si="256"/>
        <v>2014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3"/>
        <v>38</v>
      </c>
      <c r="P4054">
        <f t="shared" si="254"/>
        <v>86.62</v>
      </c>
      <c r="Q4054" s="10" t="s">
        <v>8315</v>
      </c>
      <c r="R4054" t="s">
        <v>8316</v>
      </c>
      <c r="S4054" s="14">
        <f t="shared" si="255"/>
        <v>41865.878657407404</v>
      </c>
      <c r="T4054">
        <f t="shared" si="256"/>
        <v>2014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3"/>
        <v>22</v>
      </c>
      <c r="P4055">
        <f t="shared" si="254"/>
        <v>55</v>
      </c>
      <c r="Q4055" s="10" t="s">
        <v>8315</v>
      </c>
      <c r="R4055" t="s">
        <v>8316</v>
      </c>
      <c r="S4055" s="14">
        <f t="shared" si="255"/>
        <v>41928.690138888887</v>
      </c>
      <c r="T4055">
        <f t="shared" si="256"/>
        <v>2014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3"/>
        <v>0</v>
      </c>
      <c r="P4056" t="e">
        <f t="shared" si="254"/>
        <v>#DIV/0!</v>
      </c>
      <c r="Q4056" s="10" t="s">
        <v>8315</v>
      </c>
      <c r="R4056" t="s">
        <v>8316</v>
      </c>
      <c r="S4056" s="14">
        <f t="shared" si="255"/>
        <v>42613.841261574074</v>
      </c>
      <c r="T4056">
        <f t="shared" si="256"/>
        <v>2016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3"/>
        <v>18</v>
      </c>
      <c r="P4057">
        <f t="shared" si="254"/>
        <v>41.95</v>
      </c>
      <c r="Q4057" s="10" t="s">
        <v>8315</v>
      </c>
      <c r="R4057" t="s">
        <v>8316</v>
      </c>
      <c r="S4057" s="14">
        <f t="shared" si="255"/>
        <v>41779.648506944446</v>
      </c>
      <c r="T4057">
        <f t="shared" si="256"/>
        <v>2014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3"/>
        <v>53</v>
      </c>
      <c r="P4058">
        <f t="shared" si="254"/>
        <v>88.33</v>
      </c>
      <c r="Q4058" s="10" t="s">
        <v>8315</v>
      </c>
      <c r="R4058" t="s">
        <v>8316</v>
      </c>
      <c r="S4058" s="14">
        <f t="shared" si="255"/>
        <v>42534.933321759265</v>
      </c>
      <c r="T4058">
        <f t="shared" si="256"/>
        <v>2016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3"/>
        <v>22</v>
      </c>
      <c r="P4059">
        <f t="shared" si="254"/>
        <v>129.16999999999999</v>
      </c>
      <c r="Q4059" s="10" t="s">
        <v>8315</v>
      </c>
      <c r="R4059" t="s">
        <v>8316</v>
      </c>
      <c r="S4059" s="14">
        <f t="shared" si="255"/>
        <v>42310.968518518523</v>
      </c>
      <c r="T4059">
        <f t="shared" si="256"/>
        <v>2015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3"/>
        <v>3</v>
      </c>
      <c r="P4060">
        <f t="shared" si="254"/>
        <v>23.75</v>
      </c>
      <c r="Q4060" s="10" t="s">
        <v>8315</v>
      </c>
      <c r="R4060" t="s">
        <v>8316</v>
      </c>
      <c r="S4060" s="14">
        <f t="shared" si="255"/>
        <v>42446.060694444444</v>
      </c>
      <c r="T4060">
        <f t="shared" si="256"/>
        <v>2016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3"/>
        <v>3</v>
      </c>
      <c r="P4061">
        <f t="shared" si="254"/>
        <v>35.71</v>
      </c>
      <c r="Q4061" s="10" t="s">
        <v>8315</v>
      </c>
      <c r="R4061" t="s">
        <v>8316</v>
      </c>
      <c r="S4061" s="14">
        <f t="shared" si="255"/>
        <v>41866.640648148146</v>
      </c>
      <c r="T4061">
        <f t="shared" si="256"/>
        <v>2014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3"/>
        <v>3</v>
      </c>
      <c r="P4062">
        <f t="shared" si="254"/>
        <v>57</v>
      </c>
      <c r="Q4062" s="10" t="s">
        <v>8315</v>
      </c>
      <c r="R4062" t="s">
        <v>8316</v>
      </c>
      <c r="S4062" s="14">
        <f t="shared" si="255"/>
        <v>41779.695092592592</v>
      </c>
      <c r="T4062">
        <f t="shared" si="256"/>
        <v>2014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3"/>
        <v>0</v>
      </c>
      <c r="P4063" t="e">
        <f t="shared" si="254"/>
        <v>#DIV/0!</v>
      </c>
      <c r="Q4063" s="10" t="s">
        <v>8315</v>
      </c>
      <c r="R4063" t="s">
        <v>8316</v>
      </c>
      <c r="S4063" s="14">
        <f t="shared" si="255"/>
        <v>42421.141469907408</v>
      </c>
      <c r="T4063">
        <f t="shared" si="256"/>
        <v>2016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3"/>
        <v>2</v>
      </c>
      <c r="P4064">
        <f t="shared" si="254"/>
        <v>163.33000000000001</v>
      </c>
      <c r="Q4064" s="10" t="s">
        <v>8315</v>
      </c>
      <c r="R4064" t="s">
        <v>8316</v>
      </c>
      <c r="S4064" s="14">
        <f t="shared" si="255"/>
        <v>42523.739212962959</v>
      </c>
      <c r="T4064">
        <f t="shared" si="256"/>
        <v>2016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3"/>
        <v>1</v>
      </c>
      <c r="P4065">
        <f t="shared" si="254"/>
        <v>15</v>
      </c>
      <c r="Q4065" s="10" t="s">
        <v>8315</v>
      </c>
      <c r="R4065" t="s">
        <v>8316</v>
      </c>
      <c r="S4065" s="14">
        <f t="shared" si="255"/>
        <v>41787.681527777779</v>
      </c>
      <c r="T4065">
        <f t="shared" si="256"/>
        <v>2014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3"/>
        <v>19</v>
      </c>
      <c r="P4066">
        <f t="shared" si="254"/>
        <v>64.17</v>
      </c>
      <c r="Q4066" s="10" t="s">
        <v>8315</v>
      </c>
      <c r="R4066" t="s">
        <v>8316</v>
      </c>
      <c r="S4066" s="14">
        <f t="shared" si="255"/>
        <v>42093.588263888887</v>
      </c>
      <c r="T4066">
        <f t="shared" si="256"/>
        <v>2015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3"/>
        <v>1</v>
      </c>
      <c r="P4067">
        <f t="shared" si="254"/>
        <v>6.75</v>
      </c>
      <c r="Q4067" s="10" t="s">
        <v>8315</v>
      </c>
      <c r="R4067" t="s">
        <v>8316</v>
      </c>
      <c r="S4067" s="14">
        <f t="shared" si="255"/>
        <v>41833.951516203706</v>
      </c>
      <c r="T4067">
        <f t="shared" si="256"/>
        <v>2014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3"/>
        <v>0</v>
      </c>
      <c r="P4068">
        <f t="shared" si="254"/>
        <v>25</v>
      </c>
      <c r="Q4068" s="10" t="s">
        <v>8315</v>
      </c>
      <c r="R4068" t="s">
        <v>8316</v>
      </c>
      <c r="S4068" s="14">
        <f t="shared" si="255"/>
        <v>42479.039212962962</v>
      </c>
      <c r="T4068">
        <f t="shared" si="256"/>
        <v>2016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3"/>
        <v>61</v>
      </c>
      <c r="P4069">
        <f t="shared" si="254"/>
        <v>179.12</v>
      </c>
      <c r="Q4069" s="10" t="s">
        <v>8315</v>
      </c>
      <c r="R4069" t="s">
        <v>8316</v>
      </c>
      <c r="S4069" s="14">
        <f t="shared" si="255"/>
        <v>42235.117476851854</v>
      </c>
      <c r="T4069">
        <f t="shared" si="256"/>
        <v>2015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3"/>
        <v>1</v>
      </c>
      <c r="P4070">
        <f t="shared" si="254"/>
        <v>34.950000000000003</v>
      </c>
      <c r="Q4070" s="10" t="s">
        <v>8315</v>
      </c>
      <c r="R4070" t="s">
        <v>8316</v>
      </c>
      <c r="S4070" s="14">
        <f t="shared" si="255"/>
        <v>42718.963599537034</v>
      </c>
      <c r="T4070">
        <f t="shared" si="256"/>
        <v>2016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3"/>
        <v>34</v>
      </c>
      <c r="P4071">
        <f t="shared" si="254"/>
        <v>33.08</v>
      </c>
      <c r="Q4071" s="10" t="s">
        <v>8315</v>
      </c>
      <c r="R4071" t="s">
        <v>8316</v>
      </c>
      <c r="S4071" s="14">
        <f t="shared" si="255"/>
        <v>42022.661527777775</v>
      </c>
      <c r="T4071">
        <f t="shared" si="256"/>
        <v>2015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3"/>
        <v>17</v>
      </c>
      <c r="P4072">
        <f t="shared" si="254"/>
        <v>27.5</v>
      </c>
      <c r="Q4072" s="10" t="s">
        <v>8315</v>
      </c>
      <c r="R4072" t="s">
        <v>8316</v>
      </c>
      <c r="S4072" s="14">
        <f t="shared" si="255"/>
        <v>42031.666898148149</v>
      </c>
      <c r="T4072">
        <f t="shared" si="256"/>
        <v>2015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3"/>
        <v>0</v>
      </c>
      <c r="P4073" t="e">
        <f t="shared" si="254"/>
        <v>#DIV/0!</v>
      </c>
      <c r="Q4073" s="10" t="s">
        <v>8315</v>
      </c>
      <c r="R4073" t="s">
        <v>8316</v>
      </c>
      <c r="S4073" s="14">
        <f t="shared" si="255"/>
        <v>42700.804756944446</v>
      </c>
      <c r="T4073">
        <f t="shared" si="256"/>
        <v>2016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3"/>
        <v>0</v>
      </c>
      <c r="P4074">
        <f t="shared" si="254"/>
        <v>2</v>
      </c>
      <c r="Q4074" s="10" t="s">
        <v>8315</v>
      </c>
      <c r="R4074" t="s">
        <v>8316</v>
      </c>
      <c r="S4074" s="14">
        <f t="shared" si="255"/>
        <v>41812.77443287037</v>
      </c>
      <c r="T4074">
        <f t="shared" si="256"/>
        <v>2014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3"/>
        <v>1</v>
      </c>
      <c r="P4075">
        <f t="shared" si="254"/>
        <v>18.5</v>
      </c>
      <c r="Q4075" s="10" t="s">
        <v>8315</v>
      </c>
      <c r="R4075" t="s">
        <v>8316</v>
      </c>
      <c r="S4075" s="14">
        <f t="shared" si="255"/>
        <v>42078.34520833334</v>
      </c>
      <c r="T4075">
        <f t="shared" si="256"/>
        <v>2015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3"/>
        <v>27</v>
      </c>
      <c r="P4076">
        <f t="shared" si="254"/>
        <v>35</v>
      </c>
      <c r="Q4076" s="10" t="s">
        <v>8315</v>
      </c>
      <c r="R4076" t="s">
        <v>8316</v>
      </c>
      <c r="S4076" s="14">
        <f t="shared" si="255"/>
        <v>42283.552951388891</v>
      </c>
      <c r="T4076">
        <f t="shared" si="256"/>
        <v>2015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3"/>
        <v>29</v>
      </c>
      <c r="P4077">
        <f t="shared" si="254"/>
        <v>44.31</v>
      </c>
      <c r="Q4077" s="10" t="s">
        <v>8315</v>
      </c>
      <c r="R4077" t="s">
        <v>8316</v>
      </c>
      <c r="S4077" s="14">
        <f t="shared" si="255"/>
        <v>41779.045937499999</v>
      </c>
      <c r="T4077">
        <f t="shared" si="256"/>
        <v>2014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3"/>
        <v>0</v>
      </c>
      <c r="P4078" t="e">
        <f t="shared" si="254"/>
        <v>#DIV/0!</v>
      </c>
      <c r="Q4078" s="10" t="s">
        <v>8315</v>
      </c>
      <c r="R4078" t="s">
        <v>8316</v>
      </c>
      <c r="S4078" s="14">
        <f t="shared" si="255"/>
        <v>41905.795706018522</v>
      </c>
      <c r="T4078">
        <f t="shared" si="256"/>
        <v>2014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3"/>
        <v>9</v>
      </c>
      <c r="P4079">
        <f t="shared" si="254"/>
        <v>222.5</v>
      </c>
      <c r="Q4079" s="10" t="s">
        <v>8315</v>
      </c>
      <c r="R4079" t="s">
        <v>8316</v>
      </c>
      <c r="S4079" s="14">
        <f t="shared" si="255"/>
        <v>42695.7105787037</v>
      </c>
      <c r="T4079">
        <f t="shared" si="256"/>
        <v>2016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3"/>
        <v>0</v>
      </c>
      <c r="P4080" t="e">
        <f t="shared" si="254"/>
        <v>#DIV/0!</v>
      </c>
      <c r="Q4080" s="10" t="s">
        <v>8315</v>
      </c>
      <c r="R4080" t="s">
        <v>8316</v>
      </c>
      <c r="S4080" s="14">
        <f t="shared" si="255"/>
        <v>42732.787523148145</v>
      </c>
      <c r="T4080">
        <f t="shared" si="256"/>
        <v>2016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3"/>
        <v>0</v>
      </c>
      <c r="P4081">
        <f t="shared" si="254"/>
        <v>5</v>
      </c>
      <c r="Q4081" s="10" t="s">
        <v>8315</v>
      </c>
      <c r="R4081" t="s">
        <v>8316</v>
      </c>
      <c r="S4081" s="14">
        <f t="shared" si="255"/>
        <v>42510.938900462963</v>
      </c>
      <c r="T4081">
        <f t="shared" si="256"/>
        <v>2016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3"/>
        <v>0</v>
      </c>
      <c r="P4082" t="e">
        <f t="shared" si="254"/>
        <v>#DIV/0!</v>
      </c>
      <c r="Q4082" s="10" t="s">
        <v>8315</v>
      </c>
      <c r="R4082" t="s">
        <v>8316</v>
      </c>
      <c r="S4082" s="14">
        <f t="shared" si="255"/>
        <v>42511.698101851856</v>
      </c>
      <c r="T4082">
        <f t="shared" si="256"/>
        <v>2016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3"/>
        <v>16</v>
      </c>
      <c r="P4083">
        <f t="shared" si="254"/>
        <v>29.17</v>
      </c>
      <c r="Q4083" s="10" t="s">
        <v>8315</v>
      </c>
      <c r="R4083" t="s">
        <v>8316</v>
      </c>
      <c r="S4083" s="14">
        <f t="shared" si="255"/>
        <v>42041.581307870365</v>
      </c>
      <c r="T4083">
        <f t="shared" si="256"/>
        <v>2015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3"/>
        <v>2</v>
      </c>
      <c r="P4084">
        <f t="shared" si="254"/>
        <v>1.5</v>
      </c>
      <c r="Q4084" s="10" t="s">
        <v>8315</v>
      </c>
      <c r="R4084" t="s">
        <v>8316</v>
      </c>
      <c r="S4084" s="14">
        <f t="shared" si="255"/>
        <v>42307.189270833333</v>
      </c>
      <c r="T4084">
        <f t="shared" si="256"/>
        <v>2015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3"/>
        <v>22</v>
      </c>
      <c r="P4085">
        <f t="shared" si="254"/>
        <v>126.5</v>
      </c>
      <c r="Q4085" s="10" t="s">
        <v>8315</v>
      </c>
      <c r="R4085" t="s">
        <v>8316</v>
      </c>
      <c r="S4085" s="14">
        <f t="shared" si="255"/>
        <v>42353.761759259258</v>
      </c>
      <c r="T4085">
        <f t="shared" si="256"/>
        <v>2015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3"/>
        <v>0</v>
      </c>
      <c r="P4086">
        <f t="shared" si="254"/>
        <v>10</v>
      </c>
      <c r="Q4086" s="10" t="s">
        <v>8315</v>
      </c>
      <c r="R4086" t="s">
        <v>8316</v>
      </c>
      <c r="S4086" s="14">
        <f t="shared" si="255"/>
        <v>42622.436412037037</v>
      </c>
      <c r="T4086">
        <f t="shared" si="256"/>
        <v>2016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3"/>
        <v>0</v>
      </c>
      <c r="P4087">
        <f t="shared" si="254"/>
        <v>10</v>
      </c>
      <c r="Q4087" s="10" t="s">
        <v>8315</v>
      </c>
      <c r="R4087" t="s">
        <v>8316</v>
      </c>
      <c r="S4087" s="14">
        <f t="shared" si="255"/>
        <v>42058.603877314818</v>
      </c>
      <c r="T4087">
        <f t="shared" si="256"/>
        <v>2015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3"/>
        <v>5</v>
      </c>
      <c r="P4088">
        <f t="shared" si="254"/>
        <v>9.4</v>
      </c>
      <c r="Q4088" s="10" t="s">
        <v>8315</v>
      </c>
      <c r="R4088" t="s">
        <v>8316</v>
      </c>
      <c r="S4088" s="14">
        <f t="shared" si="255"/>
        <v>42304.940960648149</v>
      </c>
      <c r="T4088">
        <f t="shared" si="256"/>
        <v>2015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3"/>
        <v>0</v>
      </c>
      <c r="P4089" t="e">
        <f t="shared" si="254"/>
        <v>#DIV/0!</v>
      </c>
      <c r="Q4089" s="10" t="s">
        <v>8315</v>
      </c>
      <c r="R4089" t="s">
        <v>8316</v>
      </c>
      <c r="S4089" s="14">
        <f t="shared" si="255"/>
        <v>42538.742893518516</v>
      </c>
      <c r="T4089">
        <f t="shared" si="256"/>
        <v>2016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3"/>
        <v>11</v>
      </c>
      <c r="P4090">
        <f t="shared" si="254"/>
        <v>72</v>
      </c>
      <c r="Q4090" s="10" t="s">
        <v>8315</v>
      </c>
      <c r="R4090" t="s">
        <v>8316</v>
      </c>
      <c r="S4090" s="14">
        <f t="shared" si="255"/>
        <v>41990.612546296295</v>
      </c>
      <c r="T4090">
        <f t="shared" si="256"/>
        <v>2014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3"/>
        <v>5</v>
      </c>
      <c r="P4091">
        <f t="shared" si="254"/>
        <v>30</v>
      </c>
      <c r="Q4091" s="10" t="s">
        <v>8315</v>
      </c>
      <c r="R4091" t="s">
        <v>8316</v>
      </c>
      <c r="S4091" s="14">
        <f t="shared" si="255"/>
        <v>42122.732499999998</v>
      </c>
      <c r="T4091">
        <f t="shared" si="256"/>
        <v>2015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3"/>
        <v>3</v>
      </c>
      <c r="P4092">
        <f t="shared" si="254"/>
        <v>10.67</v>
      </c>
      <c r="Q4092" s="10" t="s">
        <v>8315</v>
      </c>
      <c r="R4092" t="s">
        <v>8316</v>
      </c>
      <c r="S4092" s="14">
        <f t="shared" si="255"/>
        <v>42209.67288194444</v>
      </c>
      <c r="T4092">
        <f t="shared" si="256"/>
        <v>2015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3"/>
        <v>13</v>
      </c>
      <c r="P4093">
        <f t="shared" si="254"/>
        <v>25.5</v>
      </c>
      <c r="Q4093" s="10" t="s">
        <v>8315</v>
      </c>
      <c r="R4093" t="s">
        <v>8316</v>
      </c>
      <c r="S4093" s="14">
        <f t="shared" si="255"/>
        <v>41990.506377314814</v>
      </c>
      <c r="T4093">
        <f t="shared" si="256"/>
        <v>2014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3"/>
        <v>0</v>
      </c>
      <c r="P4094">
        <f t="shared" si="254"/>
        <v>20</v>
      </c>
      <c r="Q4094" s="10" t="s">
        <v>8315</v>
      </c>
      <c r="R4094" t="s">
        <v>8316</v>
      </c>
      <c r="S4094" s="14">
        <f t="shared" si="255"/>
        <v>42039.194988425923</v>
      </c>
      <c r="T4094">
        <f t="shared" si="256"/>
        <v>2015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3"/>
        <v>2</v>
      </c>
      <c r="P4095">
        <f t="shared" si="254"/>
        <v>15</v>
      </c>
      <c r="Q4095" s="10" t="s">
        <v>8315</v>
      </c>
      <c r="R4095" t="s">
        <v>8316</v>
      </c>
      <c r="S4095" s="14">
        <f t="shared" si="255"/>
        <v>42178.815891203703</v>
      </c>
      <c r="T4095">
        <f t="shared" si="256"/>
        <v>2015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ref="O4096:O4115" si="257">ROUND(E4096/D4096*100,0)</f>
        <v>37</v>
      </c>
      <c r="P4096">
        <f t="shared" si="254"/>
        <v>91.25</v>
      </c>
      <c r="Q4096" s="10" t="s">
        <v>8315</v>
      </c>
      <c r="R4096" t="s">
        <v>8316</v>
      </c>
      <c r="S4096" s="14">
        <f t="shared" si="255"/>
        <v>41890.086805555555</v>
      </c>
      <c r="T4096">
        <f t="shared" si="256"/>
        <v>2014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7"/>
        <v>3</v>
      </c>
      <c r="P4097">
        <f t="shared" si="254"/>
        <v>800</v>
      </c>
      <c r="Q4097" s="10" t="s">
        <v>8315</v>
      </c>
      <c r="R4097" t="s">
        <v>8316</v>
      </c>
      <c r="S4097" s="14">
        <f t="shared" si="255"/>
        <v>42693.031828703708</v>
      </c>
      <c r="T4097">
        <f t="shared" si="256"/>
        <v>2016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7"/>
        <v>11</v>
      </c>
      <c r="P4098">
        <f t="shared" si="254"/>
        <v>80</v>
      </c>
      <c r="Q4098" s="10" t="s">
        <v>8315</v>
      </c>
      <c r="R4098" t="s">
        <v>8316</v>
      </c>
      <c r="S4098" s="14">
        <f t="shared" si="255"/>
        <v>42750.530312499999</v>
      </c>
      <c r="T4098">
        <f t="shared" si="256"/>
        <v>2017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7"/>
        <v>0</v>
      </c>
      <c r="P4099" t="e">
        <f t="shared" ref="P4099:P4115" si="258">ROUND(E4099/L4099,2)</f>
        <v>#DIV/0!</v>
      </c>
      <c r="Q4099" s="10" t="s">
        <v>8315</v>
      </c>
      <c r="R4099" t="s">
        <v>8316</v>
      </c>
      <c r="S4099" s="14">
        <f t="shared" ref="S4099:S4115" si="259">(((J4099/60)/60)/24)+DATE(1970,1,1)</f>
        <v>42344.824502314819</v>
      </c>
      <c r="T4099">
        <f t="shared" ref="T4099:T4115" si="260">YEAR(S4099)</f>
        <v>2015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7"/>
        <v>0</v>
      </c>
      <c r="P4100" t="e">
        <f t="shared" si="258"/>
        <v>#DIV/0!</v>
      </c>
      <c r="Q4100" s="10" t="s">
        <v>8315</v>
      </c>
      <c r="R4100" t="s">
        <v>8316</v>
      </c>
      <c r="S4100" s="14">
        <f t="shared" si="259"/>
        <v>42495.722187499996</v>
      </c>
      <c r="T4100">
        <f t="shared" si="260"/>
        <v>2016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7"/>
        <v>1</v>
      </c>
      <c r="P4101">
        <f t="shared" si="258"/>
        <v>50</v>
      </c>
      <c r="Q4101" s="10" t="s">
        <v>8315</v>
      </c>
      <c r="R4101" t="s">
        <v>8316</v>
      </c>
      <c r="S4101" s="14">
        <f t="shared" si="259"/>
        <v>42570.850381944445</v>
      </c>
      <c r="T4101">
        <f t="shared" si="260"/>
        <v>2016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7"/>
        <v>0</v>
      </c>
      <c r="P4102" t="e">
        <f t="shared" si="258"/>
        <v>#DIV/0!</v>
      </c>
      <c r="Q4102" s="10" t="s">
        <v>8315</v>
      </c>
      <c r="R4102" t="s">
        <v>8316</v>
      </c>
      <c r="S4102" s="14">
        <f t="shared" si="259"/>
        <v>41927.124884259261</v>
      </c>
      <c r="T4102">
        <f t="shared" si="260"/>
        <v>2014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7"/>
        <v>0</v>
      </c>
      <c r="P4103" t="e">
        <f t="shared" si="258"/>
        <v>#DIV/0!</v>
      </c>
      <c r="Q4103" s="10" t="s">
        <v>8315</v>
      </c>
      <c r="R4103" t="s">
        <v>8316</v>
      </c>
      <c r="S4103" s="14">
        <f t="shared" si="259"/>
        <v>42730.903726851851</v>
      </c>
      <c r="T4103">
        <f t="shared" si="260"/>
        <v>2016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7"/>
        <v>27</v>
      </c>
      <c r="P4104">
        <f t="shared" si="258"/>
        <v>22.83</v>
      </c>
      <c r="Q4104" s="10" t="s">
        <v>8315</v>
      </c>
      <c r="R4104" t="s">
        <v>8316</v>
      </c>
      <c r="S4104" s="14">
        <f t="shared" si="259"/>
        <v>42475.848067129627</v>
      </c>
      <c r="T4104">
        <f t="shared" si="260"/>
        <v>2016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7"/>
        <v>10</v>
      </c>
      <c r="P4105">
        <f t="shared" si="258"/>
        <v>16.670000000000002</v>
      </c>
      <c r="Q4105" s="10" t="s">
        <v>8315</v>
      </c>
      <c r="R4105" t="s">
        <v>8316</v>
      </c>
      <c r="S4105" s="14">
        <f t="shared" si="259"/>
        <v>42188.83293981482</v>
      </c>
      <c r="T4105">
        <f t="shared" si="260"/>
        <v>2015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7"/>
        <v>21</v>
      </c>
      <c r="P4106">
        <f t="shared" si="258"/>
        <v>45.79</v>
      </c>
      <c r="Q4106" s="10" t="s">
        <v>8315</v>
      </c>
      <c r="R4106" t="s">
        <v>8316</v>
      </c>
      <c r="S4106" s="14">
        <f t="shared" si="259"/>
        <v>42640.278171296297</v>
      </c>
      <c r="T4106">
        <f t="shared" si="260"/>
        <v>2016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7"/>
        <v>7</v>
      </c>
      <c r="P4107">
        <f t="shared" si="258"/>
        <v>383.33</v>
      </c>
      <c r="Q4107" s="10" t="s">
        <v>8315</v>
      </c>
      <c r="R4107" t="s">
        <v>8316</v>
      </c>
      <c r="S4107" s="14">
        <f t="shared" si="259"/>
        <v>42697.010520833333</v>
      </c>
      <c r="T4107">
        <f t="shared" si="260"/>
        <v>2016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7"/>
        <v>71</v>
      </c>
      <c r="P4108">
        <f t="shared" si="258"/>
        <v>106.97</v>
      </c>
      <c r="Q4108" s="10" t="s">
        <v>8315</v>
      </c>
      <c r="R4108" t="s">
        <v>8316</v>
      </c>
      <c r="S4108" s="14">
        <f t="shared" si="259"/>
        <v>42053.049375000002</v>
      </c>
      <c r="T4108">
        <f t="shared" si="260"/>
        <v>2015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7"/>
        <v>2</v>
      </c>
      <c r="P4109">
        <f t="shared" si="258"/>
        <v>10.25</v>
      </c>
      <c r="Q4109" s="10" t="s">
        <v>8315</v>
      </c>
      <c r="R4109" t="s">
        <v>8316</v>
      </c>
      <c r="S4109" s="14">
        <f t="shared" si="259"/>
        <v>41883.916678240741</v>
      </c>
      <c r="T4109">
        <f t="shared" si="260"/>
        <v>2014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7"/>
        <v>2</v>
      </c>
      <c r="P4110">
        <f t="shared" si="258"/>
        <v>59</v>
      </c>
      <c r="Q4110" s="10" t="s">
        <v>8315</v>
      </c>
      <c r="R4110" t="s">
        <v>8316</v>
      </c>
      <c r="S4110" s="14">
        <f t="shared" si="259"/>
        <v>42767.031678240746</v>
      </c>
      <c r="T4110">
        <f t="shared" si="260"/>
        <v>2017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7"/>
        <v>0</v>
      </c>
      <c r="P4111" t="e">
        <f t="shared" si="258"/>
        <v>#DIV/0!</v>
      </c>
      <c r="Q4111" s="10" t="s">
        <v>8315</v>
      </c>
      <c r="R4111" t="s">
        <v>8316</v>
      </c>
      <c r="S4111" s="14">
        <f t="shared" si="259"/>
        <v>42307.539398148147</v>
      </c>
      <c r="T4111">
        <f t="shared" si="260"/>
        <v>2015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7"/>
        <v>29</v>
      </c>
      <c r="P4112">
        <f t="shared" si="258"/>
        <v>14.33</v>
      </c>
      <c r="Q4112" s="10" t="s">
        <v>8315</v>
      </c>
      <c r="R4112" t="s">
        <v>8316</v>
      </c>
      <c r="S4112" s="14">
        <f t="shared" si="259"/>
        <v>42512.626747685179</v>
      </c>
      <c r="T4112">
        <f t="shared" si="260"/>
        <v>2016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7"/>
        <v>3</v>
      </c>
      <c r="P4113">
        <f t="shared" si="258"/>
        <v>15.67</v>
      </c>
      <c r="Q4113" s="10" t="s">
        <v>8315</v>
      </c>
      <c r="R4113" t="s">
        <v>8316</v>
      </c>
      <c r="S4113" s="14">
        <f t="shared" si="259"/>
        <v>42029.135879629626</v>
      </c>
      <c r="T4113">
        <f t="shared" si="260"/>
        <v>2015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7"/>
        <v>0</v>
      </c>
      <c r="P4114">
        <f t="shared" si="258"/>
        <v>1</v>
      </c>
      <c r="Q4114" s="10" t="s">
        <v>8315</v>
      </c>
      <c r="R4114" t="s">
        <v>8316</v>
      </c>
      <c r="S4114" s="14">
        <f t="shared" si="259"/>
        <v>42400.946597222224</v>
      </c>
      <c r="T4114">
        <f t="shared" si="260"/>
        <v>2016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7"/>
        <v>0</v>
      </c>
      <c r="P4115">
        <f t="shared" si="258"/>
        <v>1</v>
      </c>
      <c r="Q4115" s="10" t="s">
        <v>8315</v>
      </c>
      <c r="R4115" t="s">
        <v>8316</v>
      </c>
      <c r="S4115" s="14">
        <f t="shared" si="259"/>
        <v>42358.573182870372</v>
      </c>
      <c r="T4115">
        <f t="shared" si="260"/>
        <v>2015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D1FC-7282-D342-97AA-292AF4AE1BDA}">
  <dimension ref="A1:K38"/>
  <sheetViews>
    <sheetView workbookViewId="0">
      <selection activeCell="J27" sqref="J27"/>
    </sheetView>
  </sheetViews>
  <sheetFormatPr baseColWidth="10" defaultRowHeight="15" x14ac:dyDescent="0.2"/>
  <cols>
    <col min="1" max="1" width="14.6640625" customWidth="1"/>
  </cols>
  <sheetData>
    <row r="1" spans="1:9" ht="32" x14ac:dyDescent="0.2">
      <c r="A1" s="3" t="s">
        <v>8380</v>
      </c>
      <c r="B1" s="3" t="s">
        <v>8381</v>
      </c>
      <c r="C1" s="3" t="s">
        <v>8382</v>
      </c>
      <c r="D1" s="3" t="s">
        <v>8383</v>
      </c>
      <c r="E1" s="3" t="s">
        <v>8384</v>
      </c>
      <c r="F1" s="3" t="s">
        <v>8385</v>
      </c>
      <c r="G1" s="3" t="s">
        <v>8386</v>
      </c>
      <c r="H1" s="3" t="s">
        <v>8387</v>
      </c>
      <c r="I1" s="3"/>
    </row>
    <row r="2" spans="1:9" x14ac:dyDescent="0.2">
      <c r="A2" t="s">
        <v>8388</v>
      </c>
      <c r="B2">
        <f>COUNTIFS(Kickstarter!E:E,  "&lt;=1,000",Kickstarter!F:F,  "successful"  )</f>
        <v>258</v>
      </c>
      <c r="C2">
        <f>COUNTIFS(Kickstarter!E:E,"&lt;1000",Kickstarter!F:F,"failed")</f>
        <v>1202</v>
      </c>
      <c r="D2">
        <f>COUNTIFS(Kickstarter!E:E, "&lt;1000", Kickstarter!F:F, "canceled")</f>
        <v>262</v>
      </c>
      <c r="E2">
        <f>SUM(B2:D2)</f>
        <v>1722</v>
      </c>
      <c r="F2" s="16">
        <f>B2/E2</f>
        <v>0.14982578397212543</v>
      </c>
      <c r="G2" s="16">
        <f>C2/E2</f>
        <v>0.69802555168408831</v>
      </c>
      <c r="H2" s="16">
        <f>D2/E2</f>
        <v>0.15214866434378629</v>
      </c>
    </row>
    <row r="3" spans="1:9" x14ac:dyDescent="0.2">
      <c r="A3" t="s">
        <v>8389</v>
      </c>
      <c r="B3">
        <f>COUNTIFS(Kickstarter!E:E,  "&gt;=1000",Kickstarter!F:F,  "successful",  Kickstarter!E:E, "&lt;=4999")</f>
        <v>907</v>
      </c>
      <c r="C3">
        <f>COUNTIFS(Kickstarter!E:E,"&gt;=1000",Kickstarter!F:F,"failed", Kickstarter!E:E, "&lt;=4999")</f>
        <v>219</v>
      </c>
      <c r="D3">
        <f>COUNTIFS(Kickstarter!E:E, "&gt;=1000", Kickstarter!F:F, "canceled",Kickstarter!E:E, "&lt;=4999")</f>
        <v>48</v>
      </c>
      <c r="E3">
        <f t="shared" ref="E3:E13" si="0">SUM(B3:D3)</f>
        <v>1174</v>
      </c>
      <c r="F3" s="16">
        <f t="shared" ref="F3:F13" si="1">B3/E3</f>
        <v>0.77257240204429301</v>
      </c>
      <c r="G3" s="16">
        <f t="shared" ref="G3:G13" si="2">C3/E3</f>
        <v>0.18654173764906304</v>
      </c>
      <c r="H3" s="16">
        <f t="shared" ref="H3:H13" si="3">D3/E3</f>
        <v>4.0885860306643949E-2</v>
      </c>
    </row>
    <row r="4" spans="1:9" x14ac:dyDescent="0.2">
      <c r="A4" t="s">
        <v>8390</v>
      </c>
      <c r="B4">
        <f>COUNTIFS(Kickstarter!E:E,  "&gt;=5000",Kickstarter!F:F,  "successful",  Kickstarter!E:E, "&lt;=9999")</f>
        <v>383</v>
      </c>
      <c r="C4">
        <f>COUNTIFS(Kickstarter!E:E,"&gt;=5000",Kickstarter!F:F,"failed", Kickstarter!E:E, "&lt;=9999")</f>
        <v>54</v>
      </c>
      <c r="D4">
        <f>COUNTIFS(Kickstarter!E:E, "&gt;=5000", Kickstarter!F:F, "canceled",Kickstarter!E:E, "&lt;=9999")</f>
        <v>14</v>
      </c>
      <c r="E4">
        <f t="shared" si="0"/>
        <v>451</v>
      </c>
      <c r="F4" s="16">
        <f t="shared" si="1"/>
        <v>0.84922394678492241</v>
      </c>
      <c r="G4" s="16">
        <f t="shared" si="2"/>
        <v>0.11973392461197339</v>
      </c>
      <c r="H4" s="16">
        <f t="shared" si="3"/>
        <v>3.1042128603104215E-2</v>
      </c>
    </row>
    <row r="5" spans="1:9" x14ac:dyDescent="0.2">
      <c r="A5" t="s">
        <v>8391</v>
      </c>
      <c r="B5">
        <f>COUNTIFS(Kickstarter!E:E,  "&gt;=10000",Kickstarter!F:F,  "successful",  Kickstarter!E:E, "&lt;=14999")</f>
        <v>178</v>
      </c>
      <c r="C5">
        <f>COUNTIFS(Kickstarter!E:E,"&gt;=10000",Kickstarter!F:F,"failed", Kickstarter!E:E, "&lt;=14999")</f>
        <v>18</v>
      </c>
      <c r="D5">
        <f>COUNTIFS(Kickstarter!E:E, "&gt;=10000", Kickstarter!F:F, "canceled",Kickstarter!E:E, "&lt;=14999")</f>
        <v>6</v>
      </c>
      <c r="E5">
        <f t="shared" si="0"/>
        <v>202</v>
      </c>
      <c r="F5" s="16">
        <f t="shared" si="1"/>
        <v>0.88118811881188119</v>
      </c>
      <c r="G5" s="16">
        <f t="shared" si="2"/>
        <v>8.9108910891089105E-2</v>
      </c>
      <c r="H5" s="16">
        <f t="shared" si="3"/>
        <v>2.9702970297029702E-2</v>
      </c>
    </row>
    <row r="6" spans="1:9" x14ac:dyDescent="0.2">
      <c r="A6" t="s">
        <v>8392</v>
      </c>
      <c r="B6">
        <f>COUNTIFS(Kickstarter!E:E,  "&gt;=15000",Kickstarter!F:F,  "successful",  Kickstarter!E:E, "&lt;=19999")</f>
        <v>97</v>
      </c>
      <c r="C6">
        <f>COUNTIFS(Kickstarter!E:E,"&gt;=15000",Kickstarter!F:F,"failed", Kickstarter!E:E, "&lt;=24999")</f>
        <v>15</v>
      </c>
      <c r="D6">
        <f>COUNTIFS(Kickstarter!E:E, "&gt;=15000", Kickstarter!F:F, "canceled",Kickstarter!E:E, "&lt;=19999")</f>
        <v>4</v>
      </c>
      <c r="E6">
        <f t="shared" si="0"/>
        <v>116</v>
      </c>
      <c r="F6" s="16">
        <f t="shared" si="1"/>
        <v>0.83620689655172409</v>
      </c>
      <c r="G6" s="16">
        <f t="shared" si="2"/>
        <v>0.12931034482758622</v>
      </c>
      <c r="H6" s="16">
        <f t="shared" si="3"/>
        <v>3.4482758620689655E-2</v>
      </c>
    </row>
    <row r="7" spans="1:9" x14ac:dyDescent="0.2">
      <c r="A7" t="s">
        <v>8393</v>
      </c>
      <c r="B7">
        <f>COUNTIFS(Kickstarter!E:E,  "&gt;=20000",Kickstarter!F:F,  "successful",  Kickstarter!E:E, "&lt;=24999")</f>
        <v>66</v>
      </c>
      <c r="C7">
        <f>COUNTIFS(Kickstarter!E:E,"&gt;=20000",Kickstarter!F:F,"failed", Kickstarter!E:E, "&lt;=24999")</f>
        <v>6</v>
      </c>
      <c r="D7">
        <f>COUNTIFS(Kickstarter!E:E, "&gt;=20000", Kickstarter!F:F, "canceled",Kickstarter!E:E, "&lt;=24999")</f>
        <v>3</v>
      </c>
      <c r="E7">
        <f t="shared" si="0"/>
        <v>75</v>
      </c>
      <c r="F7" s="16">
        <f t="shared" si="1"/>
        <v>0.88</v>
      </c>
      <c r="G7" s="16">
        <f t="shared" si="2"/>
        <v>0.08</v>
      </c>
      <c r="H7" s="16">
        <f t="shared" si="3"/>
        <v>0.04</v>
      </c>
    </row>
    <row r="8" spans="1:9" x14ac:dyDescent="0.2">
      <c r="A8" t="s">
        <v>8394</v>
      </c>
      <c r="B8">
        <f>COUNTIFS(Kickstarter!E:E,  "&gt;=25000",Kickstarter!F:F,  "successful",  Kickstarter!E:E, "&lt;=29999")</f>
        <v>51</v>
      </c>
      <c r="C8">
        <f>COUNTIFS(Kickstarter!E:E,"&gt;=1000",Kickstarter!F:F,"failed", Kickstarter!E:E, "&lt;=4999")</f>
        <v>219</v>
      </c>
      <c r="D8">
        <f>COUNTIFS(Kickstarter!E:E, "&gt;=25000", Kickstarter!F:F, "canceled",Kickstarter!E:E, "&lt;=29999")</f>
        <v>0</v>
      </c>
      <c r="E8">
        <f t="shared" si="0"/>
        <v>270</v>
      </c>
      <c r="F8" s="16">
        <f t="shared" si="1"/>
        <v>0.18888888888888888</v>
      </c>
      <c r="G8" s="16">
        <f t="shared" si="2"/>
        <v>0.81111111111111112</v>
      </c>
      <c r="H8" s="16">
        <f t="shared" si="3"/>
        <v>0</v>
      </c>
    </row>
    <row r="9" spans="1:9" x14ac:dyDescent="0.2">
      <c r="A9" t="s">
        <v>8395</v>
      </c>
      <c r="B9">
        <f>COUNTIFS(Kickstarter!E:E,  "&gt;=30000",Kickstarter!F:F,  "successful",  Kickstarter!E:E, "&lt;=34999")</f>
        <v>47</v>
      </c>
      <c r="C9">
        <f>COUNTIFS(Kickstarter!E:E,"&gt;=30000",Kickstarter!F:F,"failed", Kickstarter!E:E, "&lt;=34999")</f>
        <v>4</v>
      </c>
      <c r="D9">
        <f>COUNTIFS(Kickstarter!E:E, "&gt;=30000", Kickstarter!F:F, "canceled",Kickstarter!E:E, "&lt;=34999")</f>
        <v>1</v>
      </c>
      <c r="E9">
        <f t="shared" si="0"/>
        <v>52</v>
      </c>
      <c r="F9" s="16">
        <f t="shared" si="1"/>
        <v>0.90384615384615385</v>
      </c>
      <c r="G9" s="16">
        <f t="shared" si="2"/>
        <v>7.6923076923076927E-2</v>
      </c>
      <c r="H9" s="16">
        <f t="shared" si="3"/>
        <v>1.9230769230769232E-2</v>
      </c>
    </row>
    <row r="10" spans="1:9" x14ac:dyDescent="0.2">
      <c r="A10" t="s">
        <v>8396</v>
      </c>
      <c r="B10">
        <f>COUNTIFS(Kickstarter!E:E,  "&gt;=35000",Kickstarter!F:F,  "successful",  Kickstarter!E:E, "&lt;=39999")</f>
        <v>25</v>
      </c>
      <c r="C10">
        <f>COUNTIFS(Kickstarter!E:E,"&gt;=35000",Kickstarter!F:F,"failed", Kickstarter!E:E, "&lt;=39999")</f>
        <v>2</v>
      </c>
      <c r="D10">
        <f>COUNTIFS(Kickstarter!E:E, "&gt;=35000", Kickstarter!F:F, "canceled",Kickstarter!E:E, "&lt;=39999")</f>
        <v>0</v>
      </c>
      <c r="E10">
        <f t="shared" si="0"/>
        <v>27</v>
      </c>
      <c r="F10" s="16">
        <f t="shared" si="1"/>
        <v>0.92592592592592593</v>
      </c>
      <c r="G10" s="16">
        <f t="shared" si="2"/>
        <v>7.407407407407407E-2</v>
      </c>
      <c r="H10" s="16">
        <f t="shared" si="3"/>
        <v>0</v>
      </c>
    </row>
    <row r="11" spans="1:9" x14ac:dyDescent="0.2">
      <c r="A11" t="s">
        <v>8397</v>
      </c>
      <c r="B11">
        <f>COUNTIFS(Kickstarter!E:E,  "&gt;=40000",Kickstarter!F:F,  "successful",  Kickstarter!E:E, "&lt;=44999")</f>
        <v>19</v>
      </c>
      <c r="C11">
        <f>COUNTIFS(Kickstarter!E:E,"&gt;=40000",Kickstarter!F:F,"failed", Kickstarter!E:E, "&lt;=44999")</f>
        <v>4</v>
      </c>
      <c r="D11">
        <f>COUNTIFS(Kickstarter!E:E, "&gt;=40000", Kickstarter!F:F, "canceled",Kickstarter!E:E, "&lt;=44999")</f>
        <v>2</v>
      </c>
      <c r="E11">
        <f t="shared" si="0"/>
        <v>25</v>
      </c>
      <c r="F11" s="16">
        <f t="shared" si="1"/>
        <v>0.76</v>
      </c>
      <c r="G11" s="16">
        <f t="shared" si="2"/>
        <v>0.16</v>
      </c>
      <c r="H11" s="16">
        <f t="shared" si="3"/>
        <v>0.08</v>
      </c>
    </row>
    <row r="12" spans="1:9" x14ac:dyDescent="0.2">
      <c r="A12" t="s">
        <v>8398</v>
      </c>
      <c r="B12">
        <f>COUNTIFS(Kickstarter!E:E,  "&gt;=45000",Kickstarter!F:F,  "successful",  Kickstarter!E:E, "&lt;=49999")</f>
        <v>17</v>
      </c>
      <c r="C12">
        <f>COUNTIFS(Kickstarter!E:E,"&gt;=45000",Kickstarter!F:F,"failed", Kickstarter!E:E, "&lt;=49999")</f>
        <v>1</v>
      </c>
      <c r="D12">
        <f>COUNTIFS(Kickstarter!E:E, "&gt;=45000", Kickstarter!F:F, "canceled",Kickstarter!E:E, "&lt;=49999")</f>
        <v>0</v>
      </c>
      <c r="E12">
        <f t="shared" si="0"/>
        <v>18</v>
      </c>
      <c r="F12" s="16">
        <f t="shared" si="1"/>
        <v>0.94444444444444442</v>
      </c>
      <c r="G12" s="16">
        <f t="shared" si="2"/>
        <v>5.5555555555555552E-2</v>
      </c>
      <c r="H12" s="16">
        <f t="shared" si="3"/>
        <v>0</v>
      </c>
    </row>
    <row r="13" spans="1:9" x14ac:dyDescent="0.2">
      <c r="A13" t="s">
        <v>8399</v>
      </c>
      <c r="B13">
        <f>COUNTIFS(Kickstarter!E:E,  "&gt;=50000",Kickstarter!F:F,  "successful")</f>
        <v>147</v>
      </c>
      <c r="C13">
        <f>COUNTIFS(Kickstarter!E:E,"&gt;=50000",Kickstarter!F:F,"failed")</f>
        <v>6</v>
      </c>
      <c r="D13">
        <f>COUNTIFS(Kickstarter!E:E, "&gt;=50000", Kickstarter!F:F, "canceled")</f>
        <v>9</v>
      </c>
      <c r="E13">
        <f t="shared" si="0"/>
        <v>162</v>
      </c>
      <c r="F13" s="16">
        <f t="shared" si="1"/>
        <v>0.90740740740740744</v>
      </c>
      <c r="G13" s="16">
        <f t="shared" si="2"/>
        <v>3.7037037037037035E-2</v>
      </c>
      <c r="H13" s="16">
        <f t="shared" si="3"/>
        <v>5.5555555555555552E-2</v>
      </c>
    </row>
    <row r="21" spans="9:11" x14ac:dyDescent="0.2">
      <c r="I21" s="17"/>
      <c r="J21" s="18"/>
      <c r="K21" s="19"/>
    </row>
    <row r="22" spans="9:11" x14ac:dyDescent="0.2">
      <c r="I22" s="20"/>
      <c r="J22" s="21"/>
      <c r="K22" s="22"/>
    </row>
    <row r="23" spans="9:11" x14ac:dyDescent="0.2">
      <c r="I23" s="20"/>
      <c r="J23" s="21"/>
      <c r="K23" s="22"/>
    </row>
    <row r="24" spans="9:11" x14ac:dyDescent="0.2">
      <c r="I24" s="20"/>
      <c r="J24" s="21"/>
      <c r="K24" s="22"/>
    </row>
    <row r="25" spans="9:11" x14ac:dyDescent="0.2">
      <c r="I25" s="20"/>
      <c r="J25" s="21"/>
      <c r="K25" s="22"/>
    </row>
    <row r="26" spans="9:11" x14ac:dyDescent="0.2">
      <c r="I26" s="20"/>
      <c r="J26" s="21"/>
      <c r="K26" s="22"/>
    </row>
    <row r="27" spans="9:11" x14ac:dyDescent="0.2">
      <c r="I27" s="20"/>
      <c r="J27" s="21"/>
      <c r="K27" s="22"/>
    </row>
    <row r="28" spans="9:11" x14ac:dyDescent="0.2">
      <c r="I28" s="20"/>
      <c r="J28" s="21"/>
      <c r="K28" s="22"/>
    </row>
    <row r="29" spans="9:11" x14ac:dyDescent="0.2">
      <c r="I29" s="20"/>
      <c r="J29" s="21"/>
      <c r="K29" s="22"/>
    </row>
    <row r="30" spans="9:11" x14ac:dyDescent="0.2">
      <c r="I30" s="20"/>
      <c r="J30" s="21"/>
      <c r="K30" s="22"/>
    </row>
    <row r="31" spans="9:11" x14ac:dyDescent="0.2">
      <c r="I31" s="20"/>
      <c r="J31" s="21"/>
      <c r="K31" s="22"/>
    </row>
    <row r="32" spans="9:11" x14ac:dyDescent="0.2">
      <c r="I32" s="20"/>
      <c r="J32" s="21"/>
      <c r="K32" s="22"/>
    </row>
    <row r="33" spans="9:11" x14ac:dyDescent="0.2">
      <c r="I33" s="20"/>
      <c r="J33" s="21"/>
      <c r="K33" s="22"/>
    </row>
    <row r="34" spans="9:11" x14ac:dyDescent="0.2">
      <c r="I34" s="20"/>
      <c r="J34" s="21"/>
      <c r="K34" s="22"/>
    </row>
    <row r="35" spans="9:11" x14ac:dyDescent="0.2">
      <c r="I35" s="20"/>
      <c r="J35" s="21"/>
      <c r="K35" s="22"/>
    </row>
    <row r="36" spans="9:11" x14ac:dyDescent="0.2">
      <c r="I36" s="20"/>
      <c r="J36" s="21"/>
      <c r="K36" s="22"/>
    </row>
    <row r="37" spans="9:11" x14ac:dyDescent="0.2">
      <c r="I37" s="20"/>
      <c r="J37" s="21"/>
      <c r="K37" s="22"/>
    </row>
    <row r="38" spans="9:11" x14ac:dyDescent="0.2">
      <c r="I38" s="23"/>
      <c r="J38" s="24"/>
      <c r="K38" s="2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9D0C-1AF0-DE4A-8854-6FC6B9D0EA0B}">
  <dimension ref="A1:F18"/>
  <sheetViews>
    <sheetView workbookViewId="0">
      <selection activeCell="M15" sqref="M1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7" width="10" bestFit="1" customWidth="1"/>
  </cols>
  <sheetData>
    <row r="1" spans="1:6" x14ac:dyDescent="0.2">
      <c r="A1" s="11" t="s">
        <v>8358</v>
      </c>
      <c r="B1" t="s">
        <v>8315</v>
      </c>
    </row>
    <row r="2" spans="1:6" x14ac:dyDescent="0.2">
      <c r="A2" s="11" t="s">
        <v>8366</v>
      </c>
      <c r="B2" t="s">
        <v>8363</v>
      </c>
    </row>
    <row r="4" spans="1:6" x14ac:dyDescent="0.2">
      <c r="A4" s="11" t="s">
        <v>8365</v>
      </c>
      <c r="B4" s="11" t="s">
        <v>8360</v>
      </c>
    </row>
    <row r="5" spans="1:6" x14ac:dyDescent="0.2">
      <c r="A5" s="11" t="s">
        <v>8364</v>
      </c>
      <c r="B5" t="s">
        <v>8218</v>
      </c>
      <c r="C5" t="s">
        <v>8221</v>
      </c>
      <c r="D5" t="s">
        <v>8220</v>
      </c>
      <c r="E5" t="s">
        <v>8219</v>
      </c>
      <c r="F5" t="s">
        <v>8362</v>
      </c>
    </row>
    <row r="6" spans="1:6" x14ac:dyDescent="0.2">
      <c r="A6" s="12" t="s">
        <v>8374</v>
      </c>
      <c r="B6" s="13">
        <v>56</v>
      </c>
      <c r="C6" s="13">
        <v>2</v>
      </c>
      <c r="D6" s="13">
        <v>33</v>
      </c>
      <c r="E6" s="13">
        <v>7</v>
      </c>
      <c r="F6" s="13">
        <v>98</v>
      </c>
    </row>
    <row r="7" spans="1:6" x14ac:dyDescent="0.2">
      <c r="A7" s="12" t="s">
        <v>8375</v>
      </c>
      <c r="B7" s="13">
        <v>71</v>
      </c>
      <c r="C7" s="13">
        <v>8</v>
      </c>
      <c r="D7" s="13">
        <v>39</v>
      </c>
      <c r="E7" s="13">
        <v>3</v>
      </c>
      <c r="F7" s="13">
        <v>121</v>
      </c>
    </row>
    <row r="8" spans="1:6" x14ac:dyDescent="0.2">
      <c r="A8" s="12" t="s">
        <v>8376</v>
      </c>
      <c r="B8" s="13">
        <v>56</v>
      </c>
      <c r="C8" s="13">
        <v>14</v>
      </c>
      <c r="D8" s="13">
        <v>33</v>
      </c>
      <c r="E8" s="13">
        <v>3</v>
      </c>
      <c r="F8" s="13">
        <v>106</v>
      </c>
    </row>
    <row r="9" spans="1:6" x14ac:dyDescent="0.2">
      <c r="A9" s="12" t="s">
        <v>8377</v>
      </c>
      <c r="B9" s="13">
        <v>71</v>
      </c>
      <c r="C9" s="13"/>
      <c r="D9" s="13">
        <v>40</v>
      </c>
      <c r="E9" s="13">
        <v>2</v>
      </c>
      <c r="F9" s="13">
        <v>113</v>
      </c>
    </row>
    <row r="10" spans="1:6" x14ac:dyDescent="0.2">
      <c r="A10" s="12" t="s">
        <v>8368</v>
      </c>
      <c r="B10" s="13">
        <v>111</v>
      </c>
      <c r="C10" s="13"/>
      <c r="D10" s="13">
        <v>52</v>
      </c>
      <c r="E10" s="13">
        <v>3</v>
      </c>
      <c r="F10" s="13">
        <v>166</v>
      </c>
    </row>
    <row r="11" spans="1:6" x14ac:dyDescent="0.2">
      <c r="A11" s="12" t="s">
        <v>8378</v>
      </c>
      <c r="B11" s="13">
        <v>100</v>
      </c>
      <c r="C11" s="13"/>
      <c r="D11" s="13">
        <v>49</v>
      </c>
      <c r="E11" s="13">
        <v>4</v>
      </c>
      <c r="F11" s="13">
        <v>153</v>
      </c>
    </row>
    <row r="12" spans="1:6" x14ac:dyDescent="0.2">
      <c r="A12" s="12" t="s">
        <v>8369</v>
      </c>
      <c r="B12" s="13">
        <v>87</v>
      </c>
      <c r="C12" s="13"/>
      <c r="D12" s="13">
        <v>50</v>
      </c>
      <c r="E12" s="13">
        <v>1</v>
      </c>
      <c r="F12" s="13">
        <v>138</v>
      </c>
    </row>
    <row r="13" spans="1:6" x14ac:dyDescent="0.2">
      <c r="A13" s="12" t="s">
        <v>8370</v>
      </c>
      <c r="B13" s="13">
        <v>72</v>
      </c>
      <c r="C13" s="13"/>
      <c r="D13" s="13">
        <v>47</v>
      </c>
      <c r="E13" s="13">
        <v>4</v>
      </c>
      <c r="F13" s="13">
        <v>123</v>
      </c>
    </row>
    <row r="14" spans="1:6" x14ac:dyDescent="0.2">
      <c r="A14" s="12" t="s">
        <v>8371</v>
      </c>
      <c r="B14" s="13">
        <v>59</v>
      </c>
      <c r="C14" s="13"/>
      <c r="D14" s="13">
        <v>34</v>
      </c>
      <c r="E14" s="13">
        <v>4</v>
      </c>
      <c r="F14" s="13">
        <v>97</v>
      </c>
    </row>
    <row r="15" spans="1:6" x14ac:dyDescent="0.2">
      <c r="A15" s="12" t="s">
        <v>8372</v>
      </c>
      <c r="B15" s="13">
        <v>65</v>
      </c>
      <c r="C15" s="13"/>
      <c r="D15" s="13">
        <v>50</v>
      </c>
      <c r="E15" s="13"/>
      <c r="F15" s="13">
        <v>115</v>
      </c>
    </row>
    <row r="16" spans="1:6" x14ac:dyDescent="0.2">
      <c r="A16" s="12" t="s">
        <v>8373</v>
      </c>
      <c r="B16" s="13">
        <v>54</v>
      </c>
      <c r="C16" s="13"/>
      <c r="D16" s="13">
        <v>31</v>
      </c>
      <c r="E16" s="13">
        <v>3</v>
      </c>
      <c r="F16" s="13">
        <v>88</v>
      </c>
    </row>
    <row r="17" spans="1:6" x14ac:dyDescent="0.2">
      <c r="A17" s="12" t="s">
        <v>8379</v>
      </c>
      <c r="B17" s="13">
        <v>37</v>
      </c>
      <c r="C17" s="13"/>
      <c r="D17" s="13">
        <v>35</v>
      </c>
      <c r="E17" s="13">
        <v>3</v>
      </c>
      <c r="F17" s="13">
        <v>75</v>
      </c>
    </row>
    <row r="18" spans="1:6" x14ac:dyDescent="0.2">
      <c r="A18" s="12" t="s">
        <v>8362</v>
      </c>
      <c r="B18" s="13">
        <v>839</v>
      </c>
      <c r="C18" s="13">
        <v>24</v>
      </c>
      <c r="D18" s="13">
        <v>493</v>
      </c>
      <c r="E18" s="13">
        <v>37</v>
      </c>
      <c r="F18" s="13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A1EA-1407-8C46-AE6B-906D9E1494DE}">
  <dimension ref="A1:G19"/>
  <sheetViews>
    <sheetView tabSelected="1" workbookViewId="0">
      <selection activeCell="O10" sqref="O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11" t="s">
        <v>8358</v>
      </c>
      <c r="B1" t="s">
        <v>8363</v>
      </c>
    </row>
    <row r="2" spans="1:7" x14ac:dyDescent="0.2">
      <c r="A2" s="11" t="s">
        <v>8366</v>
      </c>
      <c r="B2" t="s">
        <v>8363</v>
      </c>
    </row>
    <row r="4" spans="1:7" x14ac:dyDescent="0.2">
      <c r="A4" s="11" t="s">
        <v>8365</v>
      </c>
      <c r="B4" s="11" t="s">
        <v>8360</v>
      </c>
    </row>
    <row r="5" spans="1:7" x14ac:dyDescent="0.2">
      <c r="A5" s="11" t="s">
        <v>8364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  <c r="G5" t="s">
        <v>8362</v>
      </c>
    </row>
    <row r="6" spans="1:7" x14ac:dyDescent="0.2">
      <c r="A6" s="12" t="s">
        <v>8361</v>
      </c>
      <c r="B6" s="13"/>
      <c r="C6" s="13"/>
      <c r="D6" s="13"/>
      <c r="E6" s="13"/>
      <c r="F6" s="13"/>
      <c r="G6" s="13"/>
    </row>
    <row r="7" spans="1:7" x14ac:dyDescent="0.2">
      <c r="A7" s="12" t="s">
        <v>8374</v>
      </c>
      <c r="B7" s="13">
        <v>34</v>
      </c>
      <c r="C7" s="13">
        <v>149</v>
      </c>
      <c r="D7" s="13">
        <v>2</v>
      </c>
      <c r="E7" s="13">
        <v>182</v>
      </c>
      <c r="F7" s="13"/>
      <c r="G7" s="13">
        <v>367</v>
      </c>
    </row>
    <row r="8" spans="1:7" x14ac:dyDescent="0.2">
      <c r="A8" s="12" t="s">
        <v>8375</v>
      </c>
      <c r="B8" s="13">
        <v>27</v>
      </c>
      <c r="C8" s="13">
        <v>106</v>
      </c>
      <c r="D8" s="13">
        <v>18</v>
      </c>
      <c r="E8" s="13">
        <v>202</v>
      </c>
      <c r="F8" s="13"/>
      <c r="G8" s="13">
        <v>353</v>
      </c>
    </row>
    <row r="9" spans="1:7" x14ac:dyDescent="0.2">
      <c r="A9" s="12" t="s">
        <v>8376</v>
      </c>
      <c r="B9" s="13">
        <v>28</v>
      </c>
      <c r="C9" s="13">
        <v>108</v>
      </c>
      <c r="D9" s="13">
        <v>30</v>
      </c>
      <c r="E9" s="13">
        <v>180</v>
      </c>
      <c r="F9" s="13"/>
      <c r="G9" s="13">
        <v>346</v>
      </c>
    </row>
    <row r="10" spans="1:7" x14ac:dyDescent="0.2">
      <c r="A10" s="12" t="s">
        <v>8377</v>
      </c>
      <c r="B10" s="13">
        <v>27</v>
      </c>
      <c r="C10" s="13">
        <v>102</v>
      </c>
      <c r="D10" s="13"/>
      <c r="E10" s="13">
        <v>192</v>
      </c>
      <c r="F10" s="13"/>
      <c r="G10" s="13">
        <v>321</v>
      </c>
    </row>
    <row r="11" spans="1:7" x14ac:dyDescent="0.2">
      <c r="A11" s="12" t="s">
        <v>8368</v>
      </c>
      <c r="B11" s="13">
        <v>26</v>
      </c>
      <c r="C11" s="13">
        <v>126</v>
      </c>
      <c r="D11" s="13"/>
      <c r="E11" s="13">
        <v>234</v>
      </c>
      <c r="F11" s="13"/>
      <c r="G11" s="13">
        <v>386</v>
      </c>
    </row>
    <row r="12" spans="1:7" x14ac:dyDescent="0.2">
      <c r="A12" s="12" t="s">
        <v>8378</v>
      </c>
      <c r="B12" s="13">
        <v>27</v>
      </c>
      <c r="C12" s="13">
        <v>147</v>
      </c>
      <c r="D12" s="13"/>
      <c r="E12" s="13">
        <v>211</v>
      </c>
      <c r="F12" s="13"/>
      <c r="G12" s="13">
        <v>385</v>
      </c>
    </row>
    <row r="13" spans="1:7" x14ac:dyDescent="0.2">
      <c r="A13" s="12" t="s">
        <v>8369</v>
      </c>
      <c r="B13" s="13">
        <v>43</v>
      </c>
      <c r="C13" s="13">
        <v>150</v>
      </c>
      <c r="D13" s="13"/>
      <c r="E13" s="13">
        <v>194</v>
      </c>
      <c r="F13" s="13"/>
      <c r="G13" s="13">
        <v>387</v>
      </c>
    </row>
    <row r="14" spans="1:7" x14ac:dyDescent="0.2">
      <c r="A14" s="12" t="s">
        <v>8370</v>
      </c>
      <c r="B14" s="13">
        <v>33</v>
      </c>
      <c r="C14" s="13">
        <v>134</v>
      </c>
      <c r="D14" s="13"/>
      <c r="E14" s="13">
        <v>166</v>
      </c>
      <c r="F14" s="13"/>
      <c r="G14" s="13">
        <v>333</v>
      </c>
    </row>
    <row r="15" spans="1:7" x14ac:dyDescent="0.2">
      <c r="A15" s="12" t="s">
        <v>8371</v>
      </c>
      <c r="B15" s="13">
        <v>24</v>
      </c>
      <c r="C15" s="13">
        <v>127</v>
      </c>
      <c r="D15" s="13"/>
      <c r="E15" s="13">
        <v>147</v>
      </c>
      <c r="F15" s="13"/>
      <c r="G15" s="13">
        <v>298</v>
      </c>
    </row>
    <row r="16" spans="1:7" x14ac:dyDescent="0.2">
      <c r="A16" s="12" t="s">
        <v>8372</v>
      </c>
      <c r="B16" s="13">
        <v>20</v>
      </c>
      <c r="C16" s="13">
        <v>149</v>
      </c>
      <c r="D16" s="13"/>
      <c r="E16" s="13">
        <v>183</v>
      </c>
      <c r="F16" s="13"/>
      <c r="G16" s="13">
        <v>352</v>
      </c>
    </row>
    <row r="17" spans="1:7" x14ac:dyDescent="0.2">
      <c r="A17" s="12" t="s">
        <v>8373</v>
      </c>
      <c r="B17" s="13">
        <v>37</v>
      </c>
      <c r="C17" s="13">
        <v>114</v>
      </c>
      <c r="D17" s="13"/>
      <c r="E17" s="13">
        <v>183</v>
      </c>
      <c r="F17" s="13"/>
      <c r="G17" s="13">
        <v>334</v>
      </c>
    </row>
    <row r="18" spans="1:7" x14ac:dyDescent="0.2">
      <c r="A18" s="12" t="s">
        <v>8379</v>
      </c>
      <c r="B18" s="13">
        <v>23</v>
      </c>
      <c r="C18" s="13">
        <v>118</v>
      </c>
      <c r="D18" s="13"/>
      <c r="E18" s="13">
        <v>111</v>
      </c>
      <c r="F18" s="13"/>
      <c r="G18" s="13">
        <v>252</v>
      </c>
    </row>
    <row r="19" spans="1:7" x14ac:dyDescent="0.2">
      <c r="A19" s="12" t="s">
        <v>8362</v>
      </c>
      <c r="B19" s="13">
        <v>349</v>
      </c>
      <c r="C19" s="13">
        <v>1530</v>
      </c>
      <c r="D19" s="13">
        <v>50</v>
      </c>
      <c r="E19" s="13">
        <v>2185</v>
      </c>
      <c r="F19" s="13"/>
      <c r="G19" s="1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Goals</vt:lpstr>
      <vt:lpstr>Theater Outcome by Launch Date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Suad Ali</cp:lastModifiedBy>
  <dcterms:created xsi:type="dcterms:W3CDTF">2017-04-20T15:17:24Z</dcterms:created>
  <dcterms:modified xsi:type="dcterms:W3CDTF">2022-11-14T00:57:14Z</dcterms:modified>
</cp:coreProperties>
</file>