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oonho/Desktop/2024_논문작성/"/>
    </mc:Choice>
  </mc:AlternateContent>
  <xr:revisionPtr revIDLastSave="0" documentId="13_ncr:1_{888E8A70-8040-3A42-878C-034CB87DDAD7}" xr6:coauthVersionLast="47" xr6:coauthVersionMax="47" xr10:uidLastSave="{00000000-0000-0000-0000-000000000000}"/>
  <bookViews>
    <workbookView xWindow="480" yWindow="2420" windowWidth="28800" windowHeight="16280" xr2:uid="{9122B03A-2247-6D40-ACAB-5B5C6522B0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1" l="1"/>
  <c r="J17" i="1"/>
  <c r="J16" i="1"/>
  <c r="J15" i="1"/>
  <c r="J14" i="1"/>
  <c r="J13" i="1"/>
  <c r="J47" i="1"/>
  <c r="J46" i="1"/>
  <c r="J45" i="1"/>
  <c r="J44" i="1"/>
  <c r="J43" i="1"/>
  <c r="J42" i="1"/>
  <c r="K38" i="1"/>
  <c r="J37" i="1"/>
  <c r="J36" i="1"/>
  <c r="J35" i="1"/>
  <c r="J34" i="1"/>
  <c r="J33" i="1"/>
  <c r="J32" i="1"/>
  <c r="K28" i="1"/>
  <c r="J28" i="1"/>
  <c r="J23" i="1"/>
  <c r="J24" i="1"/>
  <c r="J25" i="1"/>
  <c r="J26" i="1"/>
  <c r="J27" i="1"/>
  <c r="J22" i="1"/>
  <c r="J8" i="1"/>
  <c r="J19" i="1" l="1"/>
  <c r="K19" i="1" s="1"/>
  <c r="J48" i="1"/>
  <c r="K48" i="1" s="1"/>
  <c r="J38" i="1"/>
</calcChain>
</file>

<file path=xl/sharedStrings.xml><?xml version="1.0" encoding="utf-8"?>
<sst xmlns="http://schemas.openxmlformats.org/spreadsheetml/2006/main" count="82" uniqueCount="24">
  <si>
    <t>monomer 결과</t>
    <phoneticPr fontId="2" type="noConversion"/>
  </si>
  <si>
    <t>UCCSD</t>
  </si>
  <si>
    <t>system</t>
  </si>
  <si>
    <t>Two-Local</t>
  </si>
  <si>
    <t>COBYLA</t>
  </si>
  <si>
    <t>SPSA</t>
  </si>
  <si>
    <t>L-BFGS-B</t>
  </si>
  <si>
    <t>monomer</t>
  </si>
  <si>
    <t>“Li”</t>
  </si>
  <si>
    <t>“O”</t>
  </si>
  <si>
    <t>“Co”</t>
  </si>
  <si>
    <r>
      <t>“Li-O</t>
    </r>
    <r>
      <rPr>
        <vertAlign val="superscript"/>
        <sz val="11"/>
        <color theme="1"/>
        <rFont val="맑은 고딕"/>
        <family val="2"/>
        <charset val="129"/>
        <scheme val="minor"/>
      </rPr>
      <t>1</t>
    </r>
    <r>
      <rPr>
        <sz val="11"/>
        <color theme="1"/>
        <rFont val="맑은 고딕"/>
        <family val="2"/>
        <charset val="129"/>
        <scheme val="minor"/>
      </rPr>
      <t>”</t>
    </r>
  </si>
  <si>
    <r>
      <t>“Li-O</t>
    </r>
    <r>
      <rPr>
        <vertAlign val="superscript"/>
        <sz val="11"/>
        <color theme="1"/>
        <rFont val="맑은 고딕"/>
        <family val="2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”</t>
    </r>
  </si>
  <si>
    <t>“Li-Co”</t>
  </si>
  <si>
    <t>“O-O”</t>
  </si>
  <si>
    <r>
      <t>“Co-O</t>
    </r>
    <r>
      <rPr>
        <vertAlign val="superscript"/>
        <sz val="11"/>
        <color theme="1"/>
        <rFont val="맑은 고딕"/>
        <family val="2"/>
        <charset val="129"/>
        <scheme val="minor"/>
      </rPr>
      <t>1</t>
    </r>
    <r>
      <rPr>
        <sz val="11"/>
        <color theme="1"/>
        <rFont val="맑은 고딕"/>
        <family val="2"/>
        <charset val="129"/>
        <scheme val="minor"/>
      </rPr>
      <t>”</t>
    </r>
  </si>
  <si>
    <r>
      <t>“Co-O</t>
    </r>
    <r>
      <rPr>
        <vertAlign val="superscript"/>
        <sz val="11"/>
        <color theme="1"/>
        <rFont val="맑은 고딕"/>
        <family val="2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”</t>
    </r>
  </si>
  <si>
    <t>Dimer 결과</t>
    <phoneticPr fontId="2" type="noConversion"/>
  </si>
  <si>
    <t>(STO-3G)</t>
    <phoneticPr fontId="2" type="noConversion"/>
  </si>
  <si>
    <t>[x=1]</t>
  </si>
  <si>
    <t>[x=0.94]</t>
    <phoneticPr fontId="2" type="noConversion"/>
  </si>
  <si>
    <t>[x=0.78]</t>
    <phoneticPr fontId="2" type="noConversion"/>
  </si>
  <si>
    <t xml:space="preserve">, ,, , , </t>
    <phoneticPr fontId="2" type="noConversion"/>
  </si>
  <si>
    <t>[x=0.75]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</si>
</sst>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vertAlign val="superscript"/>
      <sz val="11"/>
      <color theme="1"/>
      <name val="맑은 고딕"/>
      <family val="2"/>
      <charset val="129"/>
      <scheme val="minor"/>
    </font>
    <font>
      <sz val="11"/>
      <name val="Consolas"/>
      <family val="3"/>
    </font>
    <font>
      <sz val="12"/>
      <color rgb="FFF8F8F2"/>
      <name val="Menlo"/>
      <family val="2"/>
    </font>
    <font>
      <sz val="12"/>
      <color rgb="FFF92672"/>
      <name val="Menlo"/>
      <family val="2"/>
    </font>
    <font>
      <sz val="11"/>
      <color theme="1"/>
      <name val="Consolas"/>
      <family val="3"/>
    </font>
    <font>
      <sz val="11"/>
      <color theme="1"/>
      <name val="Menlo"/>
      <family val="2"/>
    </font>
    <font>
      <sz val="12"/>
      <color theme="1"/>
      <name val="Menlo"/>
      <family val="2"/>
    </font>
    <font>
      <sz val="10"/>
      <color theme="1"/>
      <name val="Consolas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94058-061F-2A49-A434-F736F9F55C92}">
  <dimension ref="B2:L48"/>
  <sheetViews>
    <sheetView tabSelected="1" topLeftCell="B8" zoomScale="178" zoomScaleNormal="96" workbookViewId="0">
      <selection activeCell="L17" sqref="L17"/>
    </sheetView>
  </sheetViews>
  <sheetFormatPr baseColWidth="10" defaultColWidth="11.5703125" defaultRowHeight="18"/>
  <cols>
    <col min="2" max="2" width="14.140625" customWidth="1"/>
    <col min="4" max="9" width="13.28515625" customWidth="1"/>
  </cols>
  <sheetData>
    <row r="2" spans="2:10" ht="19" thickBot="1">
      <c r="B2" t="s">
        <v>0</v>
      </c>
      <c r="C2" t="s">
        <v>18</v>
      </c>
    </row>
    <row r="3" spans="2:10">
      <c r="C3" s="26" t="s">
        <v>2</v>
      </c>
      <c r="D3" s="23" t="s">
        <v>1</v>
      </c>
      <c r="E3" s="24"/>
      <c r="F3" s="24"/>
      <c r="G3" s="24" t="s">
        <v>3</v>
      </c>
      <c r="H3" s="24"/>
      <c r="I3" s="25"/>
    </row>
    <row r="4" spans="2:10" ht="19" thickBot="1">
      <c r="C4" s="27"/>
      <c r="D4" s="3" t="s">
        <v>4</v>
      </c>
      <c r="E4" s="3" t="s">
        <v>5</v>
      </c>
      <c r="F4" s="3" t="s">
        <v>6</v>
      </c>
      <c r="G4" s="3" t="s">
        <v>4</v>
      </c>
      <c r="H4" s="3" t="s">
        <v>5</v>
      </c>
      <c r="I4" s="4" t="s">
        <v>6</v>
      </c>
    </row>
    <row r="5" spans="2:10">
      <c r="C5" s="5" t="s">
        <v>7</v>
      </c>
      <c r="D5" s="1"/>
      <c r="E5" s="1"/>
      <c r="F5" s="1"/>
      <c r="G5" s="1"/>
      <c r="H5" s="1"/>
      <c r="I5" s="6"/>
    </row>
    <row r="6" spans="2:10">
      <c r="C6" s="7" t="s">
        <v>8</v>
      </c>
      <c r="D6" s="10">
        <v>-7.3155259525061496</v>
      </c>
      <c r="E6" s="10">
        <v>-7.3155259812810796</v>
      </c>
      <c r="F6" s="13">
        <v>-7.3155259812810796</v>
      </c>
      <c r="G6" s="10">
        <v>-7.3155259690913299</v>
      </c>
      <c r="H6" s="10">
        <v>-7.3154303568986299</v>
      </c>
      <c r="I6" s="10">
        <v>-7.3155259812766102</v>
      </c>
    </row>
    <row r="7" spans="2:10">
      <c r="C7" s="5" t="s">
        <v>9</v>
      </c>
      <c r="D7" s="1">
        <v>-73.804150233255598</v>
      </c>
      <c r="E7" s="10">
        <v>-73.804150233255598</v>
      </c>
      <c r="F7" s="13">
        <v>-73.804150233255598</v>
      </c>
      <c r="G7" s="10">
        <v>-73.804150231876505</v>
      </c>
      <c r="H7" s="10">
        <v>-73.803074206756605</v>
      </c>
      <c r="I7" s="10">
        <v>-73.8041502329217</v>
      </c>
    </row>
    <row r="8" spans="2:10" ht="19" thickBot="1">
      <c r="C8" s="8" t="s">
        <v>10</v>
      </c>
      <c r="D8" s="10">
        <v>-1365.9439195980101</v>
      </c>
      <c r="E8" s="10">
        <v>-1366.00204437313</v>
      </c>
      <c r="F8" s="13">
        <v>-1366.11826120105</v>
      </c>
      <c r="G8" s="10">
        <v>-1366.0067849437501</v>
      </c>
      <c r="H8" s="10">
        <v>-1365.74024567129</v>
      </c>
      <c r="I8" s="10">
        <v>-1366.09207492327</v>
      </c>
      <c r="J8">
        <f>(F6+F7*2+F8)</f>
        <v>-1521.0420876488422</v>
      </c>
    </row>
    <row r="10" spans="2:10" ht="19" thickBot="1">
      <c r="C10" t="s">
        <v>18</v>
      </c>
    </row>
    <row r="11" spans="2:10">
      <c r="B11" t="s">
        <v>17</v>
      </c>
      <c r="C11" s="2" t="s">
        <v>19</v>
      </c>
      <c r="D11" s="23" t="s">
        <v>1</v>
      </c>
      <c r="E11" s="24"/>
      <c r="F11" s="24"/>
      <c r="G11" s="24" t="s">
        <v>3</v>
      </c>
      <c r="H11" s="24"/>
      <c r="I11" s="25"/>
    </row>
    <row r="12" spans="2:10" ht="19" thickBot="1">
      <c r="C12" s="8" t="s">
        <v>2</v>
      </c>
      <c r="D12" s="3" t="s">
        <v>4</v>
      </c>
      <c r="E12" s="3" t="s">
        <v>5</v>
      </c>
      <c r="F12" s="3" t="s">
        <v>6</v>
      </c>
      <c r="G12" s="3" t="s">
        <v>4</v>
      </c>
      <c r="H12" s="3" t="s">
        <v>5</v>
      </c>
      <c r="I12" s="4" t="s">
        <v>6</v>
      </c>
    </row>
    <row r="13" spans="2:10" ht="19">
      <c r="C13" s="7" t="s">
        <v>11</v>
      </c>
      <c r="D13" s="20">
        <v>-81.036529712384095</v>
      </c>
      <c r="E13" s="20">
        <v>-81.062982140543596</v>
      </c>
      <c r="F13" s="20">
        <v>-81.069738804510195</v>
      </c>
      <c r="G13" s="20">
        <v>-81.023626276439302</v>
      </c>
      <c r="H13" s="21">
        <v>-80.978417903938507</v>
      </c>
      <c r="I13" s="20">
        <v>-81.069702690067203</v>
      </c>
      <c r="J13">
        <f>MIN(D13:I13)</f>
        <v>-81.069738804510195</v>
      </c>
    </row>
    <row r="14" spans="2:10" ht="19">
      <c r="C14" s="7" t="s">
        <v>12</v>
      </c>
      <c r="D14" s="20">
        <v>-81.117531020589894</v>
      </c>
      <c r="E14" s="20">
        <v>-81.117951454835605</v>
      </c>
      <c r="F14" s="20">
        <v>-81.1179561308019</v>
      </c>
      <c r="G14" s="20">
        <v>-81.094238161323602</v>
      </c>
      <c r="H14" s="20">
        <v>-81.030552594129901</v>
      </c>
      <c r="I14" s="20">
        <v>-81.117577489198894</v>
      </c>
      <c r="J14">
        <f t="shared" ref="J14:J18" si="0">MIN(D14:I14)</f>
        <v>-81.1179561308019</v>
      </c>
    </row>
    <row r="15" spans="2:10">
      <c r="C15" s="7" t="s">
        <v>13</v>
      </c>
      <c r="D15" s="20">
        <v>-1373.4297578256901</v>
      </c>
      <c r="E15" s="20">
        <v>-1373.5679455705999</v>
      </c>
      <c r="F15" s="20">
        <v>-1373.6187392060999</v>
      </c>
      <c r="G15" s="20">
        <v>-1373.5763158234099</v>
      </c>
      <c r="H15" s="20">
        <v>-1373.5125215112</v>
      </c>
      <c r="I15" s="20">
        <v>-1373.6099698364201</v>
      </c>
      <c r="J15">
        <f t="shared" si="0"/>
        <v>-1373.6187392060999</v>
      </c>
    </row>
    <row r="16" spans="2:10">
      <c r="C16" s="7" t="s">
        <v>14</v>
      </c>
      <c r="D16" s="20">
        <v>-147.43225048055601</v>
      </c>
      <c r="E16" s="20">
        <v>-147.485749179691</v>
      </c>
      <c r="F16" s="20">
        <v>-147.599156247492</v>
      </c>
      <c r="G16" s="20">
        <v>-147.52889124117601</v>
      </c>
      <c r="H16" s="20">
        <v>-147.334234064627</v>
      </c>
      <c r="I16" s="22">
        <v>-147.60585967855599</v>
      </c>
      <c r="J16">
        <f t="shared" si="0"/>
        <v>-147.60585967855599</v>
      </c>
    </row>
    <row r="17" spans="3:12" ht="19">
      <c r="C17" s="7" t="s">
        <v>15</v>
      </c>
      <c r="D17" s="20">
        <v>-1439.3558188941499</v>
      </c>
      <c r="E17" s="20">
        <v>-1439.79679005911</v>
      </c>
      <c r="F17" s="20">
        <v>-1439.9572616292</v>
      </c>
      <c r="G17" s="20">
        <v>-1439.31518885328</v>
      </c>
      <c r="H17" s="20">
        <v>-1439.3217805874201</v>
      </c>
      <c r="I17" s="20">
        <v>-1439.6954077059499</v>
      </c>
      <c r="J17">
        <f t="shared" si="0"/>
        <v>-1439.9572616292</v>
      </c>
    </row>
    <row r="18" spans="3:12" ht="20" thickBot="1">
      <c r="C18" s="9" t="s">
        <v>16</v>
      </c>
      <c r="D18" s="20">
        <v>-1439.45921360477</v>
      </c>
      <c r="E18" s="20">
        <v>-1439.7889256231899</v>
      </c>
      <c r="F18" s="20">
        <v>-1439.8888803713901</v>
      </c>
      <c r="G18" s="20">
        <v>-1439.39615387909</v>
      </c>
      <c r="H18" s="22">
        <v>-1439.72778600076</v>
      </c>
      <c r="I18" s="20">
        <v>-1439.9184881562001</v>
      </c>
      <c r="J18">
        <f t="shared" si="0"/>
        <v>-1439.9184881562001</v>
      </c>
    </row>
    <row r="19" spans="3:12" ht="19" thickBot="1">
      <c r="J19">
        <f>SUM(J13:J18)</f>
        <v>-4563.2880436053674</v>
      </c>
      <c r="K19">
        <f>J19-J8*2</f>
        <v>-1521.203868307683</v>
      </c>
    </row>
    <row r="20" spans="3:12">
      <c r="C20" s="2" t="s">
        <v>20</v>
      </c>
      <c r="D20" s="23" t="s">
        <v>1</v>
      </c>
      <c r="E20" s="24"/>
      <c r="F20" s="24"/>
      <c r="G20" s="24" t="s">
        <v>3</v>
      </c>
      <c r="H20" s="24"/>
      <c r="I20" s="25"/>
    </row>
    <row r="21" spans="3:12" ht="19" thickBot="1">
      <c r="C21" s="8" t="s">
        <v>2</v>
      </c>
      <c r="D21" s="3" t="s">
        <v>4</v>
      </c>
      <c r="E21" s="3" t="s">
        <v>5</v>
      </c>
      <c r="F21" s="3" t="s">
        <v>6</v>
      </c>
      <c r="G21" s="3" t="s">
        <v>4</v>
      </c>
      <c r="H21" s="3" t="s">
        <v>5</v>
      </c>
      <c r="I21" s="4" t="s">
        <v>6</v>
      </c>
    </row>
    <row r="22" spans="3:12" ht="19">
      <c r="C22" s="7" t="s">
        <v>11</v>
      </c>
      <c r="D22" s="11">
        <v>-81.079065935405197</v>
      </c>
      <c r="E22" s="11">
        <v>-81.071381609813997</v>
      </c>
      <c r="F22" s="12">
        <v>-81.084084963068605</v>
      </c>
      <c r="G22" s="11">
        <v>-81.014315445101104</v>
      </c>
      <c r="H22" s="11">
        <v>-81.042271631057005</v>
      </c>
      <c r="I22" s="11">
        <v>-81.084060264163895</v>
      </c>
      <c r="J22">
        <f>MIN(D22:I22)</f>
        <v>-81.084084963068605</v>
      </c>
    </row>
    <row r="23" spans="3:12" ht="19">
      <c r="C23" s="7" t="s">
        <v>12</v>
      </c>
      <c r="D23" s="11">
        <v>-81.119991779437896</v>
      </c>
      <c r="E23" s="11">
        <v>-81.119698995492499</v>
      </c>
      <c r="F23" s="12">
        <v>-81.120070864846994</v>
      </c>
      <c r="G23" s="11">
        <v>-81.117758271813599</v>
      </c>
      <c r="H23" s="11">
        <v>-81.066772022466495</v>
      </c>
      <c r="I23" s="11">
        <v>-81.120070862351199</v>
      </c>
      <c r="J23">
        <f t="shared" ref="J23:J27" si="1">MIN(D23:I23)</f>
        <v>-81.120070864846994</v>
      </c>
    </row>
    <row r="24" spans="3:12">
      <c r="C24" s="7" t="s">
        <v>13</v>
      </c>
      <c r="D24" s="11">
        <v>-1373.43467770658</v>
      </c>
      <c r="E24" s="11">
        <v>-1373.56864844557</v>
      </c>
      <c r="F24" s="11">
        <v>-1373.56950903611</v>
      </c>
      <c r="G24" s="11">
        <v>-1373.34730134441</v>
      </c>
      <c r="H24" s="11">
        <v>-1373.5290099857</v>
      </c>
      <c r="I24" s="12">
        <v>-1373.58423605959</v>
      </c>
      <c r="J24">
        <f t="shared" si="1"/>
        <v>-1373.58423605959</v>
      </c>
    </row>
    <row r="25" spans="3:12">
      <c r="C25" s="7" t="s">
        <v>14</v>
      </c>
      <c r="D25" s="11">
        <v>-147.39197410832401</v>
      </c>
      <c r="E25" s="11">
        <v>-147.374392541736</v>
      </c>
      <c r="F25" s="12">
        <v>-147.60804161345001</v>
      </c>
      <c r="G25" s="11">
        <v>-147.55175876303801</v>
      </c>
      <c r="H25" s="11">
        <v>-147.52359741987701</v>
      </c>
      <c r="I25" s="11">
        <v>-147.48999242468199</v>
      </c>
      <c r="J25">
        <f t="shared" si="1"/>
        <v>-147.60804161345001</v>
      </c>
    </row>
    <row r="26" spans="3:12" ht="19">
      <c r="C26" s="7" t="s">
        <v>15</v>
      </c>
      <c r="D26" s="11">
        <v>-1439.4236606996001</v>
      </c>
      <c r="E26" s="11">
        <v>-1439.8433167922201</v>
      </c>
      <c r="F26" s="12">
        <v>-1439.95202738125</v>
      </c>
      <c r="G26" s="11">
        <v>-1439.1698800685699</v>
      </c>
      <c r="H26" s="11">
        <v>-1439.4858841217199</v>
      </c>
      <c r="I26" s="11">
        <v>-1439.80339340915</v>
      </c>
      <c r="J26">
        <f t="shared" si="1"/>
        <v>-1439.95202738125</v>
      </c>
    </row>
    <row r="27" spans="3:12" ht="20" thickBot="1">
      <c r="C27" s="9" t="s">
        <v>16</v>
      </c>
      <c r="D27" s="11">
        <v>-1439.39363484002</v>
      </c>
      <c r="E27" s="11">
        <v>-1439.48571954163</v>
      </c>
      <c r="F27" s="12">
        <v>-1439.8988480913399</v>
      </c>
      <c r="G27" s="11">
        <v>-1439.2108205106299</v>
      </c>
      <c r="H27" s="11">
        <v>-1439.56424733882</v>
      </c>
      <c r="I27" s="11">
        <v>-1439.98605843169</v>
      </c>
      <c r="J27">
        <f t="shared" si="1"/>
        <v>-1439.98605843169</v>
      </c>
    </row>
    <row r="28" spans="3:12">
      <c r="J28">
        <f>SUM(J22:J27)</f>
        <v>-4563.3345193138957</v>
      </c>
      <c r="K28">
        <f>J28-J8*2</f>
        <v>-1521.2503440162113</v>
      </c>
    </row>
    <row r="29" spans="3:12" ht="19" thickBot="1"/>
    <row r="30" spans="3:12">
      <c r="C30" s="2" t="s">
        <v>21</v>
      </c>
      <c r="D30" s="23" t="s">
        <v>1</v>
      </c>
      <c r="E30" s="24"/>
      <c r="F30" s="24"/>
      <c r="G30" s="24" t="s">
        <v>3</v>
      </c>
      <c r="H30" s="24"/>
      <c r="I30" s="25"/>
      <c r="L30" s="15"/>
    </row>
    <row r="31" spans="3:12" ht="19" thickBot="1">
      <c r="C31" s="8" t="s">
        <v>2</v>
      </c>
      <c r="D31" s="3" t="s">
        <v>4</v>
      </c>
      <c r="E31" s="3" t="s">
        <v>5</v>
      </c>
      <c r="F31" s="3" t="s">
        <v>6</v>
      </c>
      <c r="G31" s="3" t="s">
        <v>4</v>
      </c>
      <c r="H31" s="3" t="s">
        <v>5</v>
      </c>
      <c r="I31" s="4" t="s">
        <v>6</v>
      </c>
    </row>
    <row r="32" spans="3:12" ht="19">
      <c r="C32" s="7" t="s">
        <v>11</v>
      </c>
      <c r="D32" s="14">
        <v>-81.074588002635295</v>
      </c>
      <c r="E32" s="14">
        <v>-81.076294024308098</v>
      </c>
      <c r="F32" s="14">
        <v>-81.086310213747396</v>
      </c>
      <c r="G32" s="14">
        <v>-81.070687721245406</v>
      </c>
      <c r="H32" s="14">
        <v>-81.021451541769096</v>
      </c>
      <c r="I32" s="14">
        <v>-81.086298915224603</v>
      </c>
      <c r="J32">
        <f>MIN(D32:I32)</f>
        <v>-81.086310213747396</v>
      </c>
    </row>
    <row r="33" spans="3:12" ht="19">
      <c r="C33" s="7" t="s">
        <v>12</v>
      </c>
      <c r="D33" s="11">
        <v>-81.118325255837505</v>
      </c>
      <c r="E33" s="11">
        <v>-81.119637023420395</v>
      </c>
      <c r="F33" s="12">
        <v>-81.120087985479202</v>
      </c>
      <c r="G33" s="11">
        <v>-81.097025402733806</v>
      </c>
      <c r="H33" s="11">
        <v>-81.058402124610097</v>
      </c>
      <c r="I33" s="11">
        <v>-81.119684448394295</v>
      </c>
      <c r="J33">
        <f t="shared" ref="J33:J37" si="2">MIN(D33:I33)</f>
        <v>-81.120087985479202</v>
      </c>
      <c r="L33" s="15"/>
    </row>
    <row r="34" spans="3:12">
      <c r="C34" s="7" t="s">
        <v>13</v>
      </c>
      <c r="D34" s="11">
        <v>-1373.20623979333</v>
      </c>
      <c r="E34" s="11">
        <v>-1373.3194795095201</v>
      </c>
      <c r="F34" s="11">
        <v>-1373.35432893133</v>
      </c>
      <c r="G34" s="11">
        <v>-1373.5919945140799</v>
      </c>
      <c r="H34" s="11">
        <v>-1373.3808906105601</v>
      </c>
      <c r="I34" s="12">
        <v>-1373.72549188269</v>
      </c>
      <c r="J34">
        <f t="shared" si="2"/>
        <v>-1373.72549188269</v>
      </c>
      <c r="K34" s="15"/>
      <c r="L34" s="15"/>
    </row>
    <row r="35" spans="3:12">
      <c r="C35" s="7" t="s">
        <v>14</v>
      </c>
      <c r="D35" s="11">
        <v>-147.41212392467901</v>
      </c>
      <c r="E35" s="11">
        <v>-147.55172565792401</v>
      </c>
      <c r="F35" s="12">
        <v>-147.60706731182199</v>
      </c>
      <c r="G35" s="11">
        <v>-147.517407243034</v>
      </c>
      <c r="H35" s="11">
        <v>-147.16679570607499</v>
      </c>
      <c r="I35" s="11">
        <v>-147.560822603514</v>
      </c>
      <c r="J35">
        <f t="shared" si="2"/>
        <v>-147.60706731182199</v>
      </c>
    </row>
    <row r="36" spans="3:12" ht="19">
      <c r="C36" s="7" t="s">
        <v>15</v>
      </c>
      <c r="D36" s="11">
        <v>-1439.2260443970099</v>
      </c>
      <c r="E36" s="11">
        <v>-1439.77836235461</v>
      </c>
      <c r="F36" s="12">
        <v>-1439.8400467505501</v>
      </c>
      <c r="G36" s="11">
        <v>-1439.3198492030001</v>
      </c>
      <c r="H36" s="11">
        <v>-1439.5232019760299</v>
      </c>
      <c r="I36" s="11">
        <v>-1439.71484173558</v>
      </c>
      <c r="J36">
        <f t="shared" si="2"/>
        <v>-1439.8400467505501</v>
      </c>
    </row>
    <row r="37" spans="3:12" ht="20" thickBot="1">
      <c r="C37" s="9" t="s">
        <v>16</v>
      </c>
      <c r="D37" s="11">
        <v>-1439.54717895261</v>
      </c>
      <c r="E37" s="11">
        <v>-1439.8280324360001</v>
      </c>
      <c r="F37" s="12">
        <v>-1439.9446881399999</v>
      </c>
      <c r="G37" s="11">
        <v>-1439.30030919006</v>
      </c>
      <c r="H37" s="11">
        <v>-1439.40885631673</v>
      </c>
      <c r="I37" s="11">
        <v>-1439.73854697052</v>
      </c>
      <c r="J37">
        <f t="shared" si="2"/>
        <v>-1439.9446881399999</v>
      </c>
    </row>
    <row r="38" spans="3:12">
      <c r="J38">
        <f>SUM(J32:J37)</f>
        <v>-4563.3236922842889</v>
      </c>
      <c r="K38">
        <f>J38-$J8*2</f>
        <v>-1521.2395169866045</v>
      </c>
    </row>
    <row r="39" spans="3:12" ht="19" thickBot="1"/>
    <row r="40" spans="3:12">
      <c r="C40" s="2" t="s">
        <v>23</v>
      </c>
      <c r="D40" s="23" t="s">
        <v>1</v>
      </c>
      <c r="E40" s="24"/>
      <c r="F40" s="24"/>
      <c r="G40" s="24" t="s">
        <v>3</v>
      </c>
      <c r="H40" s="24"/>
      <c r="I40" s="25"/>
    </row>
    <row r="41" spans="3:12" ht="19" thickBot="1">
      <c r="C41" s="8" t="s">
        <v>2</v>
      </c>
      <c r="D41" s="3" t="s">
        <v>4</v>
      </c>
      <c r="E41" s="3" t="s">
        <v>5</v>
      </c>
      <c r="F41" s="3" t="s">
        <v>6</v>
      </c>
      <c r="G41" s="3" t="s">
        <v>4</v>
      </c>
      <c r="H41" s="3" t="s">
        <v>5</v>
      </c>
      <c r="I41" s="4" t="s">
        <v>6</v>
      </c>
    </row>
    <row r="42" spans="3:12" ht="19">
      <c r="C42" s="7" t="s">
        <v>11</v>
      </c>
      <c r="D42" s="19">
        <v>-81.065682068566304</v>
      </c>
      <c r="E42" s="19">
        <v>-81.081421335239298</v>
      </c>
      <c r="F42" s="19">
        <v>-81.086309535132798</v>
      </c>
      <c r="G42" s="19">
        <v>-81.003116646195295</v>
      </c>
      <c r="H42" s="19">
        <v>-81.023070020832193</v>
      </c>
      <c r="I42" s="19">
        <v>-81.012209995375699</v>
      </c>
      <c r="J42">
        <f>MIN(D42:I42)</f>
        <v>-81.086309535132798</v>
      </c>
    </row>
    <row r="43" spans="3:12" ht="19">
      <c r="C43" s="7" t="s">
        <v>12</v>
      </c>
      <c r="D43" s="16">
        <v>-81.119825708702095</v>
      </c>
      <c r="E43" s="16">
        <v>-81.120073635809902</v>
      </c>
      <c r="F43" s="17">
        <v>-81.120088060901395</v>
      </c>
      <c r="G43" s="16">
        <v>-81.09525734028</v>
      </c>
      <c r="H43" s="16">
        <v>-81.071902699215698</v>
      </c>
      <c r="I43" s="16">
        <v>-81.1200876158738</v>
      </c>
      <c r="J43">
        <f t="shared" ref="J43:J46" si="3">MIN(D43:I43)</f>
        <v>-81.120088060901395</v>
      </c>
    </row>
    <row r="44" spans="3:12">
      <c r="C44" s="7" t="s">
        <v>13</v>
      </c>
      <c r="D44" s="16">
        <v>-1373.2236598034399</v>
      </c>
      <c r="E44" s="16">
        <v>-1373.35425647651</v>
      </c>
      <c r="F44" s="16">
        <v>-1373.32846291223</v>
      </c>
      <c r="G44" s="16">
        <v>-1373.5896808264099</v>
      </c>
      <c r="H44" s="16">
        <v>-1373.585002651</v>
      </c>
      <c r="I44" s="17">
        <v>-1373.7905065493701</v>
      </c>
      <c r="J44">
        <f t="shared" si="3"/>
        <v>-1373.7905065493701</v>
      </c>
      <c r="K44" s="15"/>
    </row>
    <row r="45" spans="3:12">
      <c r="C45" s="7" t="s">
        <v>14</v>
      </c>
      <c r="D45" s="16">
        <v>-147.41305266997301</v>
      </c>
      <c r="E45" s="16">
        <v>-147.28126791317601</v>
      </c>
      <c r="F45" s="17">
        <v>-147.607525664658</v>
      </c>
      <c r="G45" s="16">
        <v>-147.445853107598</v>
      </c>
      <c r="H45" s="16">
        <v>-147.44230722497301</v>
      </c>
      <c r="I45" s="16">
        <v>-147.462991546121</v>
      </c>
      <c r="J45">
        <f t="shared" si="3"/>
        <v>-147.607525664658</v>
      </c>
    </row>
    <row r="46" spans="3:12" ht="19">
      <c r="C46" s="7" t="s">
        <v>15</v>
      </c>
      <c r="D46" s="16">
        <v>-1439.2760566140601</v>
      </c>
      <c r="E46" s="16">
        <v>-1439.99436573192</v>
      </c>
      <c r="F46" s="17">
        <v>-1440.02487470765</v>
      </c>
      <c r="G46" s="16">
        <v>-1439.2981722161401</v>
      </c>
      <c r="H46" s="16">
        <v>-1439.2959763925001</v>
      </c>
      <c r="I46" s="16">
        <v>-1439.92655997986</v>
      </c>
      <c r="J46">
        <f t="shared" si="3"/>
        <v>-1440.02487470765</v>
      </c>
    </row>
    <row r="47" spans="3:12" ht="20" thickBot="1">
      <c r="C47" s="9" t="s">
        <v>16</v>
      </c>
      <c r="D47" s="16">
        <v>-1439.3883479359999</v>
      </c>
      <c r="E47" s="16">
        <v>-1439.7581777610701</v>
      </c>
      <c r="F47" s="16">
        <v>-1439.8570749649</v>
      </c>
      <c r="G47" s="16">
        <v>-1439.3545107530399</v>
      </c>
      <c r="H47" s="16">
        <v>-1439.47900155054</v>
      </c>
      <c r="I47" s="18">
        <v>-1439.7229983508801</v>
      </c>
      <c r="J47">
        <f>MIN(D47:H47)</f>
        <v>-1439.8570749649</v>
      </c>
    </row>
    <row r="48" spans="3:12">
      <c r="D48" s="15" t="s">
        <v>22</v>
      </c>
      <c r="J48">
        <f>SUM(J42:J47)</f>
        <v>-4563.4863794826124</v>
      </c>
      <c r="K48">
        <f>J48-$J8*2</f>
        <v>-1521.402204184928</v>
      </c>
    </row>
  </sheetData>
  <mergeCells count="11">
    <mergeCell ref="C3:C4"/>
    <mergeCell ref="D3:F3"/>
    <mergeCell ref="G3:I3"/>
    <mergeCell ref="D11:F11"/>
    <mergeCell ref="G11:I11"/>
    <mergeCell ref="D30:F30"/>
    <mergeCell ref="G30:I30"/>
    <mergeCell ref="D40:F40"/>
    <mergeCell ref="G40:I40"/>
    <mergeCell ref="D20:F20"/>
    <mergeCell ref="G20:I20"/>
  </mergeCells>
  <phoneticPr fontId="2" type="noConversion"/>
  <pageMargins left="0.7" right="0.7" top="0.75" bottom="0.75" header="0.3" footer="0.3"/>
  <ignoredErrors>
    <ignoredError sqref="J4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최윤호</dc:creator>
  <cp:lastModifiedBy>최윤호</cp:lastModifiedBy>
  <dcterms:created xsi:type="dcterms:W3CDTF">2024-11-22T04:07:20Z</dcterms:created>
  <dcterms:modified xsi:type="dcterms:W3CDTF">2024-12-27T06:56:46Z</dcterms:modified>
</cp:coreProperties>
</file>