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ocuments\GitHub\wisp_broadcast\Experiment\"/>
    </mc:Choice>
  </mc:AlternateContent>
  <xr:revisionPtr revIDLastSave="0" documentId="13_ncr:1_{777E5363-872A-48B6-A37E-6C0E3581AE6B}" xr6:coauthVersionLast="36" xr6:coauthVersionMax="36" xr10:uidLastSave="{00000000-0000-0000-0000-000000000000}"/>
  <bookViews>
    <workbookView xWindow="0" yWindow="0" windowWidth="28800" windowHeight="12225" activeTab="11" xr2:uid="{9D723B46-A109-4423-997F-C8BFC568B3ED}"/>
  </bookViews>
  <sheets>
    <sheet name="10cm" sheetId="1" r:id="rId1"/>
    <sheet name="20cm" sheetId="2" r:id="rId2"/>
    <sheet name="30cm" sheetId="3" r:id="rId3"/>
    <sheet name="40cm" sheetId="4" r:id="rId4"/>
    <sheet name="50cm" sheetId="5" r:id="rId5"/>
    <sheet name="60cm" sheetId="6" r:id="rId6"/>
    <sheet name="70cm" sheetId="7" r:id="rId7"/>
    <sheet name="80cm" sheetId="8" r:id="rId8"/>
    <sheet name="90cm" sheetId="9" r:id="rId9"/>
    <sheet name="100cm" sheetId="10" r:id="rId10"/>
    <sheet name="110cm" sheetId="11" r:id="rId11"/>
    <sheet name="summery" sheetId="12" r:id="rId1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" i="5" l="1"/>
  <c r="G13" i="4"/>
  <c r="G11" i="6"/>
  <c r="G13" i="7"/>
  <c r="G13" i="8"/>
  <c r="G13" i="9"/>
  <c r="G13" i="10" l="1"/>
  <c r="G13" i="11"/>
  <c r="F13" i="11"/>
  <c r="F13" i="7"/>
  <c r="F13" i="8"/>
  <c r="F13" i="9"/>
  <c r="F13" i="10"/>
  <c r="E13" i="11"/>
  <c r="E13" i="10"/>
  <c r="E13" i="9"/>
  <c r="E13" i="8"/>
  <c r="E13" i="7"/>
  <c r="E13" i="6"/>
  <c r="E13" i="5"/>
  <c r="E13" i="4"/>
  <c r="E13" i="2"/>
  <c r="E13" i="1"/>
  <c r="E13" i="3"/>
  <c r="F7" i="12"/>
  <c r="G7" i="12" s="1"/>
  <c r="D27" i="6"/>
  <c r="C27" i="6"/>
  <c r="B27" i="6"/>
  <c r="A27" i="6"/>
  <c r="F8" i="12"/>
  <c r="G8" i="12" s="1"/>
  <c r="D27" i="7"/>
  <c r="C27" i="7"/>
  <c r="B27" i="7"/>
  <c r="A27" i="7"/>
  <c r="F3" i="12"/>
  <c r="F4" i="12"/>
  <c r="F5" i="12"/>
  <c r="F6" i="12"/>
  <c r="F9" i="12"/>
  <c r="F10" i="12"/>
  <c r="G10" i="12" s="1"/>
  <c r="F11" i="12"/>
  <c r="F12" i="12"/>
  <c r="F13" i="12"/>
  <c r="F2" i="12"/>
  <c r="G3" i="12"/>
  <c r="G4" i="12"/>
  <c r="G5" i="12"/>
  <c r="G6" i="12"/>
  <c r="G9" i="12"/>
  <c r="G11" i="12"/>
  <c r="G12" i="12"/>
  <c r="G2" i="12"/>
  <c r="M5" i="12"/>
  <c r="M6" i="12"/>
  <c r="M7" i="12"/>
  <c r="M8" i="12"/>
  <c r="M9" i="12"/>
  <c r="M10" i="12"/>
  <c r="M11" i="12"/>
  <c r="M12" i="12"/>
  <c r="M13" i="12"/>
  <c r="M14" i="12"/>
  <c r="M15" i="12"/>
  <c r="M4" i="12"/>
  <c r="D13" i="11"/>
  <c r="C13" i="11"/>
  <c r="B13" i="11"/>
  <c r="A13" i="11"/>
  <c r="D13" i="10"/>
  <c r="C13" i="10"/>
  <c r="B13" i="10"/>
  <c r="A13" i="10"/>
  <c r="D13" i="9"/>
  <c r="C13" i="9"/>
  <c r="B13" i="9"/>
  <c r="A13" i="9"/>
  <c r="D13" i="8"/>
  <c r="C13" i="8"/>
  <c r="B13" i="8"/>
  <c r="A13" i="8"/>
  <c r="D13" i="7"/>
  <c r="C13" i="7"/>
  <c r="B13" i="7"/>
  <c r="A13" i="7"/>
  <c r="D13" i="6"/>
  <c r="C13" i="6"/>
  <c r="B13" i="6"/>
  <c r="A13" i="6"/>
  <c r="D13" i="5"/>
  <c r="C13" i="5"/>
  <c r="B13" i="5"/>
  <c r="A13" i="5"/>
  <c r="D13" i="4"/>
  <c r="C13" i="4"/>
  <c r="B13" i="4"/>
  <c r="A13" i="4"/>
  <c r="D13" i="3"/>
  <c r="C13" i="3"/>
  <c r="B13" i="3"/>
  <c r="A13" i="3"/>
  <c r="D13" i="2"/>
  <c r="C13" i="2"/>
  <c r="B13" i="2"/>
  <c r="A13" i="2"/>
  <c r="B13" i="1"/>
  <c r="C13" i="1"/>
  <c r="D13" i="1"/>
  <c r="A13" i="1"/>
</calcChain>
</file>

<file path=xl/sharedStrings.xml><?xml version="1.0" encoding="utf-8"?>
<sst xmlns="http://schemas.openxmlformats.org/spreadsheetml/2006/main" count="248" uniqueCount="17">
  <si>
    <t>Read Rate</t>
  </si>
  <si>
    <t>Tactive</t>
  </si>
  <si>
    <t>Ttrans</t>
  </si>
  <si>
    <t>Tcharge (ms)</t>
  </si>
  <si>
    <t>Tc</t>
  </si>
  <si>
    <t>Ta</t>
  </si>
  <si>
    <t>Tt</t>
  </si>
  <si>
    <t>Distance</t>
  </si>
  <si>
    <t>fit</t>
  </si>
  <si>
    <t>Sigma(T)</t>
  </si>
  <si>
    <t>Read Rate (Tag)</t>
  </si>
  <si>
    <t>Read Rate (Reader)</t>
  </si>
  <si>
    <t>Tmax</t>
  </si>
  <si>
    <t>continous</t>
  </si>
  <si>
    <t>Ta_max</t>
  </si>
  <si>
    <t>Tfram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</si>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</sst>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07174103237096E-2"/>
          <c:y val="5.1400554097404488E-2"/>
          <c:w val="0.81377318460192472"/>
          <c:h val="0.84612459900845727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summery!$C$1</c:f>
              <c:strCache>
                <c:ptCount val="1"/>
                <c:pt idx="0">
                  <c:v>Tc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summery!$C$2:$C$13</c:f>
              <c:numCache>
                <c:formatCode>General</c:formatCode>
                <c:ptCount val="12"/>
                <c:pt idx="0">
                  <c:v>1.4539999999999997</c:v>
                </c:pt>
                <c:pt idx="1">
                  <c:v>1.4739999999999998</c:v>
                </c:pt>
                <c:pt idx="2">
                  <c:v>1.4820000000000002</c:v>
                </c:pt>
                <c:pt idx="3">
                  <c:v>2.476</c:v>
                </c:pt>
                <c:pt idx="4">
                  <c:v>3.47</c:v>
                </c:pt>
                <c:pt idx="5">
                  <c:v>6.8249999999999984</c:v>
                </c:pt>
                <c:pt idx="6">
                  <c:v>61</c:v>
                </c:pt>
                <c:pt idx="7">
                  <c:v>306.60000000000002</c:v>
                </c:pt>
                <c:pt idx="8">
                  <c:v>383.3</c:v>
                </c:pt>
                <c:pt idx="9">
                  <c:v>418.4</c:v>
                </c:pt>
                <c:pt idx="10">
                  <c:v>1945.3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F0-4C14-9295-3CC8EF93D33A}"/>
            </c:ext>
          </c:extLst>
        </c:ser>
        <c:ser>
          <c:idx val="3"/>
          <c:order val="2"/>
          <c:tx>
            <c:strRef>
              <c:f>summery!$D$1</c:f>
              <c:strCache>
                <c:ptCount val="1"/>
                <c:pt idx="0">
                  <c:v>Ta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summery!$D$2:$D$13</c:f>
              <c:numCache>
                <c:formatCode>General</c:formatCode>
                <c:ptCount val="12"/>
                <c:pt idx="0">
                  <c:v>0.68599999999999994</c:v>
                </c:pt>
                <c:pt idx="1">
                  <c:v>0.68799999999999994</c:v>
                </c:pt>
                <c:pt idx="2">
                  <c:v>0.68599999999999994</c:v>
                </c:pt>
                <c:pt idx="3">
                  <c:v>0.69000000000000006</c:v>
                </c:pt>
                <c:pt idx="4">
                  <c:v>0.68549999999999989</c:v>
                </c:pt>
                <c:pt idx="5">
                  <c:v>0.68499999999999983</c:v>
                </c:pt>
                <c:pt idx="6">
                  <c:v>0.68799999999999994</c:v>
                </c:pt>
                <c:pt idx="7">
                  <c:v>0.68700000000000006</c:v>
                </c:pt>
                <c:pt idx="8">
                  <c:v>0.68999999999999984</c:v>
                </c:pt>
                <c:pt idx="9">
                  <c:v>0.68649999999999989</c:v>
                </c:pt>
                <c:pt idx="10">
                  <c:v>0.69299999999999995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F0-4C14-9295-3CC8EF93D33A}"/>
            </c:ext>
          </c:extLst>
        </c:ser>
        <c:ser>
          <c:idx val="4"/>
          <c:order val="3"/>
          <c:tx>
            <c:strRef>
              <c:f>summery!$E$1</c:f>
              <c:strCache>
                <c:ptCount val="1"/>
                <c:pt idx="0">
                  <c:v>Tt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strRef>
              <c:f>summery!$A$1:$A$13</c:f>
              <c:strCache>
                <c:ptCount val="13"/>
                <c:pt idx="0">
                  <c:v>Distance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strCache>
            </c:strRef>
          </c:cat>
          <c:val>
            <c:numRef>
              <c:f>summery!$E$2:$E$13</c:f>
              <c:numCache>
                <c:formatCode>General</c:formatCode>
                <c:ptCount val="12"/>
                <c:pt idx="0">
                  <c:v>1.8809999999999996</c:v>
                </c:pt>
                <c:pt idx="1">
                  <c:v>1.6850000000000001</c:v>
                </c:pt>
                <c:pt idx="2">
                  <c:v>1.5349999999999999</c:v>
                </c:pt>
                <c:pt idx="3">
                  <c:v>1.661</c:v>
                </c:pt>
                <c:pt idx="4">
                  <c:v>1.6024999999999998</c:v>
                </c:pt>
                <c:pt idx="5">
                  <c:v>1.53</c:v>
                </c:pt>
                <c:pt idx="6">
                  <c:v>1.282</c:v>
                </c:pt>
                <c:pt idx="7">
                  <c:v>2.298</c:v>
                </c:pt>
                <c:pt idx="8">
                  <c:v>1.7090000000000001</c:v>
                </c:pt>
                <c:pt idx="9">
                  <c:v>2.8610000000000002</c:v>
                </c:pt>
                <c:pt idx="10">
                  <c:v>1.643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7F0-4C14-9295-3CC8EF93D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582383"/>
        <c:axId val="1945594847"/>
      </c:barChart>
      <c:scatterChart>
        <c:scatterStyle val="smoothMarker"/>
        <c:varyColors val="0"/>
        <c:ser>
          <c:idx val="1"/>
          <c:order val="0"/>
          <c:tx>
            <c:strRef>
              <c:f>summery!$B$1</c:f>
              <c:strCache>
                <c:ptCount val="1"/>
                <c:pt idx="0">
                  <c:v>Read Rate (Reader)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summery!$B$2:$B$13</c:f>
              <c:numCache>
                <c:formatCode>General</c:formatCode>
                <c:ptCount val="12"/>
                <c:pt idx="0">
                  <c:v>264.10000000000002</c:v>
                </c:pt>
                <c:pt idx="1">
                  <c:v>274.5</c:v>
                </c:pt>
                <c:pt idx="2">
                  <c:v>259.54869999999994</c:v>
                </c:pt>
                <c:pt idx="3">
                  <c:v>268.26440000000002</c:v>
                </c:pt>
                <c:pt idx="4">
                  <c:v>156.19999999999999</c:v>
                </c:pt>
                <c:pt idx="5">
                  <c:v>92.2</c:v>
                </c:pt>
                <c:pt idx="6">
                  <c:v>49.9</c:v>
                </c:pt>
                <c:pt idx="7">
                  <c:v>5.758</c:v>
                </c:pt>
                <c:pt idx="8">
                  <c:v>4.8869999999999996</c:v>
                </c:pt>
                <c:pt idx="9">
                  <c:v>4.0009999999999994</c:v>
                </c:pt>
                <c:pt idx="10">
                  <c:v>1.1280000000000001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F0-4C14-9295-3CC8EF93D33A}"/>
            </c:ext>
          </c:extLst>
        </c:ser>
        <c:ser>
          <c:idx val="0"/>
          <c:order val="4"/>
          <c:tx>
            <c:strRef>
              <c:f>summery!$G$1</c:f>
              <c:strCache>
                <c:ptCount val="1"/>
                <c:pt idx="0">
                  <c:v>Read Rate (Tag)</c:v>
                </c:pt>
              </c:strCache>
            </c:strRef>
          </c:tx>
          <c:marker>
            <c:symbol val="none"/>
          </c:marker>
          <c:xVal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summery!$G$2:$G$13</c:f>
              <c:numCache>
                <c:formatCode>General</c:formatCode>
                <c:ptCount val="12"/>
                <c:pt idx="0">
                  <c:v>248.69435463814975</c:v>
                </c:pt>
                <c:pt idx="1">
                  <c:v>259.94281258123209</c:v>
                </c:pt>
                <c:pt idx="2">
                  <c:v>270.05130974885225</c:v>
                </c:pt>
                <c:pt idx="3">
                  <c:v>207.16801325875286</c:v>
                </c:pt>
                <c:pt idx="4">
                  <c:v>173.67141368530739</c:v>
                </c:pt>
                <c:pt idx="5">
                  <c:v>110.6194690265487</c:v>
                </c:pt>
                <c:pt idx="6">
                  <c:v>15.88057805304113</c:v>
                </c:pt>
                <c:pt idx="7">
                  <c:v>3.2301306587851473</c:v>
                </c:pt>
                <c:pt idx="8">
                  <c:v>2.5926953401486652</c:v>
                </c:pt>
                <c:pt idx="9">
                  <c:v>2.3699630878249072</c:v>
                </c:pt>
                <c:pt idx="10">
                  <c:v>0.51344296367493725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47F0-4C14-9295-3CC8EF93D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580783"/>
        <c:axId val="1945594015"/>
      </c:scatterChart>
      <c:valAx>
        <c:axId val="19455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45594015"/>
        <c:crosses val="autoZero"/>
        <c:crossBetween val="midCat"/>
      </c:valAx>
      <c:valAx>
        <c:axId val="1945594015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45580783"/>
        <c:crosses val="autoZero"/>
        <c:crossBetween val="midCat"/>
      </c:valAx>
      <c:valAx>
        <c:axId val="1945594847"/>
        <c:scaling>
          <c:orientation val="minMax"/>
          <c:max val="1000"/>
        </c:scaling>
        <c:delete val="0"/>
        <c:axPos val="r"/>
        <c:numFmt formatCode="General" sourceLinked="1"/>
        <c:majorTickMark val="none"/>
        <c:minorTickMark val="none"/>
        <c:tickLblPos val="nextTo"/>
        <c:crossAx val="1945582383"/>
        <c:crosses val="max"/>
        <c:crossBetween val="between"/>
      </c:valAx>
      <c:catAx>
        <c:axId val="19455823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45594847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0.40124956255468064"/>
          <c:y val="7.8319845435987162E-2"/>
          <c:w val="0.31138954505686789"/>
          <c:h val="0.3059394138232721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071722206534945E-2"/>
          <c:y val="5.1400554097404488E-2"/>
          <c:w val="0.8113843369675553"/>
          <c:h val="0.8326195683872849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summery!$C$1</c:f>
              <c:strCache>
                <c:ptCount val="1"/>
                <c:pt idx="0">
                  <c:v>Tc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summery!$C$2:$C$13</c:f>
              <c:numCache>
                <c:formatCode>General</c:formatCode>
                <c:ptCount val="12"/>
                <c:pt idx="0">
                  <c:v>1.4539999999999997</c:v>
                </c:pt>
                <c:pt idx="1">
                  <c:v>1.4739999999999998</c:v>
                </c:pt>
                <c:pt idx="2">
                  <c:v>1.4820000000000002</c:v>
                </c:pt>
                <c:pt idx="3">
                  <c:v>2.476</c:v>
                </c:pt>
                <c:pt idx="4">
                  <c:v>3.47</c:v>
                </c:pt>
                <c:pt idx="5">
                  <c:v>6.8249999999999984</c:v>
                </c:pt>
                <c:pt idx="6">
                  <c:v>61</c:v>
                </c:pt>
                <c:pt idx="7">
                  <c:v>306.60000000000002</c:v>
                </c:pt>
                <c:pt idx="8">
                  <c:v>383.3</c:v>
                </c:pt>
                <c:pt idx="9">
                  <c:v>418.4</c:v>
                </c:pt>
                <c:pt idx="10">
                  <c:v>1945.3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0D-42A8-87CA-6796664524EA}"/>
            </c:ext>
          </c:extLst>
        </c:ser>
        <c:ser>
          <c:idx val="3"/>
          <c:order val="2"/>
          <c:tx>
            <c:strRef>
              <c:f>summery!$D$1</c:f>
              <c:strCache>
                <c:ptCount val="1"/>
                <c:pt idx="0">
                  <c:v>Ta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summery!$D$2:$D$13</c:f>
              <c:numCache>
                <c:formatCode>General</c:formatCode>
                <c:ptCount val="12"/>
                <c:pt idx="0">
                  <c:v>0.68599999999999994</c:v>
                </c:pt>
                <c:pt idx="1">
                  <c:v>0.68799999999999994</c:v>
                </c:pt>
                <c:pt idx="2">
                  <c:v>0.68599999999999994</c:v>
                </c:pt>
                <c:pt idx="3">
                  <c:v>0.69000000000000006</c:v>
                </c:pt>
                <c:pt idx="4">
                  <c:v>0.68549999999999989</c:v>
                </c:pt>
                <c:pt idx="5">
                  <c:v>0.68499999999999983</c:v>
                </c:pt>
                <c:pt idx="6">
                  <c:v>0.68799999999999994</c:v>
                </c:pt>
                <c:pt idx="7">
                  <c:v>0.68700000000000006</c:v>
                </c:pt>
                <c:pt idx="8">
                  <c:v>0.68999999999999984</c:v>
                </c:pt>
                <c:pt idx="9">
                  <c:v>0.68649999999999989</c:v>
                </c:pt>
                <c:pt idx="10">
                  <c:v>0.69299999999999995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0D-42A8-87CA-6796664524EA}"/>
            </c:ext>
          </c:extLst>
        </c:ser>
        <c:ser>
          <c:idx val="4"/>
          <c:order val="3"/>
          <c:tx>
            <c:strRef>
              <c:f>summery!$E$1</c:f>
              <c:strCache>
                <c:ptCount val="1"/>
                <c:pt idx="0">
                  <c:v>Tt</c:v>
                </c:pt>
              </c:strCache>
            </c:strRef>
          </c:tx>
          <c:spPr>
            <a:solidFill>
              <a:srgbClr val="92D050"/>
            </a:solidFill>
          </c:spPr>
          <c:invertIfNegative val="0"/>
          <c:cat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cat>
          <c:val>
            <c:numRef>
              <c:f>summery!$E$2:$E$13</c:f>
              <c:numCache>
                <c:formatCode>General</c:formatCode>
                <c:ptCount val="12"/>
                <c:pt idx="0">
                  <c:v>1.8809999999999996</c:v>
                </c:pt>
                <c:pt idx="1">
                  <c:v>1.6850000000000001</c:v>
                </c:pt>
                <c:pt idx="2">
                  <c:v>1.5349999999999999</c:v>
                </c:pt>
                <c:pt idx="3">
                  <c:v>1.661</c:v>
                </c:pt>
                <c:pt idx="4">
                  <c:v>1.6024999999999998</c:v>
                </c:pt>
                <c:pt idx="5">
                  <c:v>1.53</c:v>
                </c:pt>
                <c:pt idx="6">
                  <c:v>1.282</c:v>
                </c:pt>
                <c:pt idx="7">
                  <c:v>2.298</c:v>
                </c:pt>
                <c:pt idx="8">
                  <c:v>1.7090000000000001</c:v>
                </c:pt>
                <c:pt idx="9">
                  <c:v>2.8610000000000002</c:v>
                </c:pt>
                <c:pt idx="10">
                  <c:v>1.643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0D-42A8-87CA-67966645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5582383"/>
        <c:axId val="1945594847"/>
      </c:barChart>
      <c:scatterChart>
        <c:scatterStyle val="smoothMarker"/>
        <c:varyColors val="0"/>
        <c:ser>
          <c:idx val="1"/>
          <c:order val="0"/>
          <c:tx>
            <c:strRef>
              <c:f>summery!$B$1</c:f>
              <c:strCache>
                <c:ptCount val="1"/>
                <c:pt idx="0">
                  <c:v>Read Rate (Reader)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summery!$B$2:$B$13</c:f>
              <c:numCache>
                <c:formatCode>General</c:formatCode>
                <c:ptCount val="12"/>
                <c:pt idx="0">
                  <c:v>264.10000000000002</c:v>
                </c:pt>
                <c:pt idx="1">
                  <c:v>274.5</c:v>
                </c:pt>
                <c:pt idx="2">
                  <c:v>259.54869999999994</c:v>
                </c:pt>
                <c:pt idx="3">
                  <c:v>268.26440000000002</c:v>
                </c:pt>
                <c:pt idx="4">
                  <c:v>156.19999999999999</c:v>
                </c:pt>
                <c:pt idx="5">
                  <c:v>92.2</c:v>
                </c:pt>
                <c:pt idx="6">
                  <c:v>49.9</c:v>
                </c:pt>
                <c:pt idx="7">
                  <c:v>5.758</c:v>
                </c:pt>
                <c:pt idx="8">
                  <c:v>4.8869999999999996</c:v>
                </c:pt>
                <c:pt idx="9">
                  <c:v>4.0009999999999994</c:v>
                </c:pt>
                <c:pt idx="10">
                  <c:v>1.1280000000000001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0D-42A8-87CA-6796664524EA}"/>
            </c:ext>
          </c:extLst>
        </c:ser>
        <c:ser>
          <c:idx val="0"/>
          <c:order val="4"/>
          <c:tx>
            <c:strRef>
              <c:f>summery!$G$1</c:f>
              <c:strCache>
                <c:ptCount val="1"/>
                <c:pt idx="0">
                  <c:v>Read Rate (Tag)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summery!$A$2:$A$13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summery!$G$2:$G$13</c:f>
              <c:numCache>
                <c:formatCode>General</c:formatCode>
                <c:ptCount val="12"/>
                <c:pt idx="0">
                  <c:v>248.69435463814975</c:v>
                </c:pt>
                <c:pt idx="1">
                  <c:v>259.94281258123209</c:v>
                </c:pt>
                <c:pt idx="2">
                  <c:v>270.05130974885225</c:v>
                </c:pt>
                <c:pt idx="3">
                  <c:v>207.16801325875286</c:v>
                </c:pt>
                <c:pt idx="4">
                  <c:v>173.67141368530739</c:v>
                </c:pt>
                <c:pt idx="5">
                  <c:v>110.6194690265487</c:v>
                </c:pt>
                <c:pt idx="6">
                  <c:v>15.88057805304113</c:v>
                </c:pt>
                <c:pt idx="7">
                  <c:v>3.2301306587851473</c:v>
                </c:pt>
                <c:pt idx="8">
                  <c:v>2.5926953401486652</c:v>
                </c:pt>
                <c:pt idx="9">
                  <c:v>2.3699630878249072</c:v>
                </c:pt>
                <c:pt idx="10">
                  <c:v>0.51344296367493725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90D-42A8-87CA-679666452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580783"/>
        <c:axId val="1945594015"/>
      </c:scatterChart>
      <c:valAx>
        <c:axId val="1945580783"/>
        <c:scaling>
          <c:orientation val="minMax"/>
          <c:max val="13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crossAx val="1945594015"/>
        <c:crosses val="autoZero"/>
        <c:crossBetween val="midCat"/>
      </c:valAx>
      <c:valAx>
        <c:axId val="1945594015"/>
        <c:scaling>
          <c:orientation val="minMax"/>
          <c:max val="3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45580783"/>
        <c:crosses val="autoZero"/>
        <c:crossBetween val="midCat"/>
      </c:valAx>
      <c:valAx>
        <c:axId val="1945594847"/>
        <c:scaling>
          <c:orientation val="minMax"/>
          <c:max val="1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</c:spPr>
        <c:crossAx val="1945582383"/>
        <c:crosses val="max"/>
        <c:crossBetween val="between"/>
      </c:valAx>
      <c:catAx>
        <c:axId val="194558238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45594847"/>
        <c:crosses val="autoZero"/>
        <c:auto val="1"/>
        <c:lblAlgn val="ctr"/>
        <c:lblOffset val="100"/>
        <c:noMultiLvlLbl val="0"/>
      </c:cat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571500</xdr:colOff>
      <xdr:row>7</xdr:row>
      <xdr:rowOff>166687</xdr:rowOff>
    </xdr:from>
    <xdr:to>
      <xdr:col>24</xdr:col>
      <xdr:colOff>266700</xdr:colOff>
      <xdr:row>22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7DE791-1DBB-41DB-966D-6BFD18449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571499</xdr:colOff>
      <xdr:row>22</xdr:row>
      <xdr:rowOff>9525</xdr:rowOff>
    </xdr:from>
    <xdr:to>
      <xdr:col>24</xdr:col>
      <xdr:colOff>266700</xdr:colOff>
      <xdr:row>36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375E49-7645-47BB-82AE-7A297C45B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356-4E54-449F-AD0B-6D20EFD143E7}">
  <dimension ref="A1:G13"/>
  <sheetViews>
    <sheetView workbookViewId="0">
      <selection activeCell="I12" sqref="I12"/>
    </sheetView>
  </sheetViews>
  <sheetFormatPr defaultRowHeight="15"/>
  <cols>
    <col min="2" max="2" width="12.28515625" bestFit="1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279</v>
      </c>
      <c r="B2">
        <v>1.45</v>
      </c>
      <c r="C2">
        <v>0.69</v>
      </c>
      <c r="D2">
        <v>3.19</v>
      </c>
      <c r="E2" t="s">
        <v>13</v>
      </c>
      <c r="F2" t="s">
        <v>13</v>
      </c>
      <c r="G2" t="s">
        <v>13</v>
      </c>
    </row>
    <row r="3" spans="1:7">
      <c r="A3">
        <v>288</v>
      </c>
      <c r="B3">
        <v>1.46</v>
      </c>
      <c r="C3">
        <v>0.69</v>
      </c>
      <c r="D3">
        <v>1.43</v>
      </c>
      <c r="E3" t="s">
        <v>13</v>
      </c>
      <c r="F3" t="s">
        <v>13</v>
      </c>
      <c r="G3" t="s">
        <v>13</v>
      </c>
    </row>
    <row r="4" spans="1:7">
      <c r="A4">
        <v>273</v>
      </c>
      <c r="B4">
        <v>1.5</v>
      </c>
      <c r="C4">
        <v>0.69</v>
      </c>
      <c r="D4">
        <v>1.26</v>
      </c>
      <c r="E4" t="s">
        <v>13</v>
      </c>
      <c r="F4" t="s">
        <v>13</v>
      </c>
      <c r="G4" t="s">
        <v>13</v>
      </c>
    </row>
    <row r="5" spans="1:7">
      <c r="A5">
        <v>264</v>
      </c>
      <c r="B5">
        <v>1.47</v>
      </c>
      <c r="C5">
        <v>0.68</v>
      </c>
      <c r="D5">
        <v>1.54</v>
      </c>
      <c r="E5" t="s">
        <v>13</v>
      </c>
      <c r="F5" t="s">
        <v>13</v>
      </c>
      <c r="G5" t="s">
        <v>13</v>
      </c>
    </row>
    <row r="6" spans="1:7">
      <c r="A6">
        <v>285</v>
      </c>
      <c r="B6">
        <v>1.45</v>
      </c>
      <c r="C6">
        <v>0.68</v>
      </c>
      <c r="D6">
        <v>1.46</v>
      </c>
      <c r="E6" t="s">
        <v>13</v>
      </c>
      <c r="F6" t="s">
        <v>13</v>
      </c>
      <c r="G6" t="s">
        <v>13</v>
      </c>
    </row>
    <row r="7" spans="1:7">
      <c r="A7">
        <v>304</v>
      </c>
      <c r="B7">
        <v>1.44</v>
      </c>
      <c r="C7">
        <v>0.69</v>
      </c>
      <c r="D7">
        <v>1.27</v>
      </c>
      <c r="E7" t="s">
        <v>13</v>
      </c>
      <c r="F7" t="s">
        <v>13</v>
      </c>
      <c r="G7" t="s">
        <v>13</v>
      </c>
    </row>
    <row r="8" spans="1:7">
      <c r="A8">
        <v>229</v>
      </c>
      <c r="B8">
        <v>1.44</v>
      </c>
      <c r="C8">
        <v>0.69</v>
      </c>
      <c r="D8">
        <v>2.2799999999999998</v>
      </c>
      <c r="E8" t="s">
        <v>13</v>
      </c>
      <c r="F8" t="s">
        <v>13</v>
      </c>
      <c r="G8" t="s">
        <v>13</v>
      </c>
    </row>
    <row r="9" spans="1:7">
      <c r="A9">
        <v>233</v>
      </c>
      <c r="B9">
        <v>1.44</v>
      </c>
      <c r="C9">
        <v>0.69</v>
      </c>
      <c r="D9">
        <v>1.58</v>
      </c>
      <c r="E9" t="s">
        <v>13</v>
      </c>
      <c r="F9" t="s">
        <v>13</v>
      </c>
      <c r="G9" t="s">
        <v>13</v>
      </c>
    </row>
    <row r="10" spans="1:7">
      <c r="A10">
        <v>236</v>
      </c>
      <c r="B10">
        <v>1.44</v>
      </c>
      <c r="C10">
        <v>0.67</v>
      </c>
      <c r="D10">
        <v>1.63</v>
      </c>
      <c r="E10" t="s">
        <v>13</v>
      </c>
      <c r="F10" t="s">
        <v>13</v>
      </c>
      <c r="G10" t="s">
        <v>13</v>
      </c>
    </row>
    <row r="11" spans="1:7">
      <c r="A11">
        <v>250</v>
      </c>
      <c r="B11">
        <v>1.45</v>
      </c>
      <c r="C11">
        <v>0.69</v>
      </c>
      <c r="D11">
        <v>3.17</v>
      </c>
      <c r="E11" t="s">
        <v>13</v>
      </c>
      <c r="F11" t="s">
        <v>13</v>
      </c>
      <c r="G11" t="s">
        <v>13</v>
      </c>
    </row>
    <row r="13" spans="1:7">
      <c r="A13">
        <f>AVERAGE(A2:A11)</f>
        <v>264.10000000000002</v>
      </c>
      <c r="B13">
        <f t="shared" ref="B13:D13" si="0">AVERAGE(B2:B11)</f>
        <v>1.4539999999999997</v>
      </c>
      <c r="C13">
        <f t="shared" si="0"/>
        <v>0.68599999999999994</v>
      </c>
      <c r="D13">
        <f t="shared" si="0"/>
        <v>1.8809999999999996</v>
      </c>
      <c r="E13" t="e">
        <f>AVERAGE(E2:E11)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7C69-15D6-4FF7-BD27-6560C6CF5521}">
  <dimension ref="A1:G13"/>
  <sheetViews>
    <sheetView workbookViewId="0">
      <selection activeCell="G2" sqref="G2:G11"/>
    </sheetView>
  </sheetViews>
  <sheetFormatPr defaultRowHeight="15"/>
  <cols>
    <col min="2" max="2" width="12.28515625" bestFit="1" customWidth="1"/>
  </cols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297</v>
      </c>
      <c r="B2">
        <v>1.44</v>
      </c>
      <c r="C2">
        <v>0.69</v>
      </c>
      <c r="D2">
        <v>1.9</v>
      </c>
      <c r="E2" t="s">
        <v>13</v>
      </c>
      <c r="F2" t="s">
        <v>13</v>
      </c>
      <c r="G2" t="s">
        <v>13</v>
      </c>
    </row>
    <row r="3" spans="1:7">
      <c r="A3">
        <v>286</v>
      </c>
      <c r="B3">
        <v>1.47</v>
      </c>
      <c r="C3">
        <v>0.69</v>
      </c>
      <c r="D3">
        <v>1.23</v>
      </c>
      <c r="E3" t="s">
        <v>13</v>
      </c>
      <c r="F3" t="s">
        <v>13</v>
      </c>
      <c r="G3" t="s">
        <v>13</v>
      </c>
    </row>
    <row r="4" spans="1:7">
      <c r="A4">
        <v>259</v>
      </c>
      <c r="B4">
        <v>1.47</v>
      </c>
      <c r="C4">
        <v>0.69</v>
      </c>
      <c r="D4">
        <v>1.22</v>
      </c>
      <c r="E4" t="s">
        <v>13</v>
      </c>
      <c r="F4" t="s">
        <v>13</v>
      </c>
      <c r="G4" t="s">
        <v>13</v>
      </c>
    </row>
    <row r="5" spans="1:7">
      <c r="A5">
        <v>282</v>
      </c>
      <c r="B5">
        <v>1.46</v>
      </c>
      <c r="C5">
        <v>0.68</v>
      </c>
      <c r="D5">
        <v>1.31</v>
      </c>
      <c r="E5" t="s">
        <v>13</v>
      </c>
      <c r="F5" t="s">
        <v>13</v>
      </c>
      <c r="G5" t="s">
        <v>13</v>
      </c>
    </row>
    <row r="6" spans="1:7">
      <c r="A6">
        <v>268</v>
      </c>
      <c r="B6">
        <v>1.51</v>
      </c>
      <c r="C6">
        <v>0.68</v>
      </c>
      <c r="D6">
        <v>1.39</v>
      </c>
      <c r="E6" t="s">
        <v>13</v>
      </c>
      <c r="F6" t="s">
        <v>13</v>
      </c>
      <c r="G6" t="s">
        <v>13</v>
      </c>
    </row>
    <row r="7" spans="1:7">
      <c r="A7">
        <v>241</v>
      </c>
      <c r="B7">
        <v>1.46</v>
      </c>
      <c r="C7">
        <v>0.69</v>
      </c>
      <c r="D7">
        <v>1.06</v>
      </c>
      <c r="E7" t="s">
        <v>13</v>
      </c>
      <c r="F7" t="s">
        <v>13</v>
      </c>
      <c r="G7" t="s">
        <v>13</v>
      </c>
    </row>
    <row r="8" spans="1:7">
      <c r="A8">
        <v>308</v>
      </c>
      <c r="B8">
        <v>1.45</v>
      </c>
      <c r="C8">
        <v>0.69</v>
      </c>
      <c r="D8">
        <v>1.34</v>
      </c>
      <c r="E8" t="s">
        <v>13</v>
      </c>
      <c r="F8" t="s">
        <v>13</v>
      </c>
      <c r="G8" t="s">
        <v>13</v>
      </c>
    </row>
    <row r="9" spans="1:7">
      <c r="A9">
        <v>279</v>
      </c>
      <c r="B9">
        <v>1.45</v>
      </c>
      <c r="C9">
        <v>0.69</v>
      </c>
      <c r="D9">
        <v>3.31</v>
      </c>
      <c r="E9" t="s">
        <v>13</v>
      </c>
      <c r="F9" t="s">
        <v>13</v>
      </c>
      <c r="G9" t="s">
        <v>13</v>
      </c>
    </row>
    <row r="10" spans="1:7">
      <c r="A10">
        <v>238</v>
      </c>
      <c r="B10">
        <v>1.53</v>
      </c>
      <c r="C10">
        <v>0.69</v>
      </c>
      <c r="D10">
        <v>2.33</v>
      </c>
      <c r="E10" t="s">
        <v>13</v>
      </c>
      <c r="F10" t="s">
        <v>13</v>
      </c>
      <c r="G10" t="s">
        <v>13</v>
      </c>
    </row>
    <row r="11" spans="1:7">
      <c r="A11">
        <v>287</v>
      </c>
      <c r="B11">
        <v>1.5</v>
      </c>
      <c r="C11">
        <v>0.69</v>
      </c>
      <c r="D11">
        <v>1.76</v>
      </c>
      <c r="E11" t="s">
        <v>13</v>
      </c>
      <c r="F11" t="s">
        <v>13</v>
      </c>
      <c r="G11" t="s">
        <v>13</v>
      </c>
    </row>
    <row r="13" spans="1:7">
      <c r="A13">
        <f>AVERAGE(A2:A11)</f>
        <v>274.5</v>
      </c>
      <c r="B13">
        <f t="shared" ref="B13:D13" si="0">AVERAGE(B2:B11)</f>
        <v>1.4739999999999998</v>
      </c>
      <c r="C13">
        <f t="shared" si="0"/>
        <v>0.68799999999999994</v>
      </c>
      <c r="D13">
        <f t="shared" si="0"/>
        <v>1.6850000000000001</v>
      </c>
      <c r="E13" t="e">
        <f>AVERAGE(E2:E11)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4CCF-6325-4FA1-A677-DCE22B26366E}">
  <dimension ref="A1:G13"/>
  <sheetViews>
    <sheetView workbookViewId="0">
      <selection activeCell="G2" sqref="G2:G11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225.38399999999999</v>
      </c>
      <c r="B2">
        <v>1.48</v>
      </c>
      <c r="C2">
        <v>0.69</v>
      </c>
      <c r="D2">
        <v>1.69</v>
      </c>
      <c r="E2" t="s">
        <v>13</v>
      </c>
      <c r="F2" t="s">
        <v>13</v>
      </c>
      <c r="G2" t="s">
        <v>13</v>
      </c>
    </row>
    <row r="3" spans="1:7">
      <c r="A3">
        <v>217.09299999999999</v>
      </c>
      <c r="B3">
        <v>1.47</v>
      </c>
      <c r="C3">
        <v>0.69</v>
      </c>
      <c r="D3">
        <v>1.28</v>
      </c>
      <c r="E3" t="s">
        <v>13</v>
      </c>
      <c r="F3" t="s">
        <v>13</v>
      </c>
      <c r="G3" t="s">
        <v>13</v>
      </c>
    </row>
    <row r="4" spans="1:7">
      <c r="A4">
        <v>219.69800000000001</v>
      </c>
      <c r="B4">
        <v>1.47</v>
      </c>
      <c r="C4">
        <v>0.69</v>
      </c>
      <c r="D4">
        <v>1.1399999999999999</v>
      </c>
      <c r="E4" t="s">
        <v>13</v>
      </c>
      <c r="F4" t="s">
        <v>13</v>
      </c>
      <c r="G4" t="s">
        <v>13</v>
      </c>
    </row>
    <row r="5" spans="1:7">
      <c r="A5">
        <v>212.34</v>
      </c>
      <c r="B5">
        <v>1.49</v>
      </c>
      <c r="C5">
        <v>0.68</v>
      </c>
      <c r="D5">
        <v>1.74</v>
      </c>
      <c r="E5" t="s">
        <v>13</v>
      </c>
      <c r="F5" t="s">
        <v>13</v>
      </c>
      <c r="G5" t="s">
        <v>13</v>
      </c>
    </row>
    <row r="6" spans="1:7">
      <c r="A6">
        <v>234.61799999999999</v>
      </c>
      <c r="B6">
        <v>1.5</v>
      </c>
      <c r="C6">
        <v>0.68</v>
      </c>
      <c r="D6">
        <v>1.53</v>
      </c>
      <c r="E6" t="s">
        <v>13</v>
      </c>
      <c r="F6" t="s">
        <v>13</v>
      </c>
      <c r="G6" t="s">
        <v>13</v>
      </c>
    </row>
    <row r="7" spans="1:7">
      <c r="A7">
        <v>216.78200000000001</v>
      </c>
      <c r="B7">
        <v>1.47</v>
      </c>
      <c r="C7">
        <v>0.69</v>
      </c>
      <c r="D7">
        <v>1.7</v>
      </c>
      <c r="E7" t="s">
        <v>13</v>
      </c>
      <c r="F7" t="s">
        <v>13</v>
      </c>
      <c r="G7" t="s">
        <v>13</v>
      </c>
    </row>
    <row r="8" spans="1:7">
      <c r="A8">
        <v>225.71600000000001</v>
      </c>
      <c r="B8">
        <v>1.48</v>
      </c>
      <c r="C8">
        <v>0.69</v>
      </c>
      <c r="D8">
        <v>2.16</v>
      </c>
      <c r="E8" t="s">
        <v>13</v>
      </c>
      <c r="F8" t="s">
        <v>13</v>
      </c>
      <c r="G8" t="s">
        <v>13</v>
      </c>
    </row>
    <row r="9" spans="1:7">
      <c r="A9">
        <v>237.13900000000001</v>
      </c>
      <c r="B9">
        <v>1.49</v>
      </c>
      <c r="C9">
        <v>0.69</v>
      </c>
      <c r="D9">
        <v>1.8</v>
      </c>
      <c r="E9" t="s">
        <v>13</v>
      </c>
      <c r="F9" t="s">
        <v>13</v>
      </c>
      <c r="G9" t="s">
        <v>13</v>
      </c>
    </row>
    <row r="10" spans="1:7">
      <c r="A10">
        <v>214.029</v>
      </c>
      <c r="B10">
        <v>1.49</v>
      </c>
      <c r="C10">
        <v>0.67</v>
      </c>
      <c r="D10">
        <v>1.21</v>
      </c>
      <c r="E10" t="s">
        <v>13</v>
      </c>
      <c r="F10" t="s">
        <v>13</v>
      </c>
      <c r="G10" t="s">
        <v>13</v>
      </c>
    </row>
    <row r="11" spans="1:7">
      <c r="A11">
        <v>223.249</v>
      </c>
      <c r="B11">
        <v>1.48</v>
      </c>
      <c r="C11">
        <v>0.69</v>
      </c>
      <c r="D11">
        <v>1.1000000000000001</v>
      </c>
      <c r="E11" t="s">
        <v>13</v>
      </c>
      <c r="F11" t="s">
        <v>13</v>
      </c>
      <c r="G11" t="s">
        <v>13</v>
      </c>
    </row>
    <row r="13" spans="1:7">
      <c r="A13">
        <f>AVERAGE(A2:A11)</f>
        <v>222.60479999999998</v>
      </c>
      <c r="B13">
        <f t="shared" ref="B13:D13" si="0">AVERAGE(B2:B11)</f>
        <v>1.4820000000000002</v>
      </c>
      <c r="C13">
        <f t="shared" si="0"/>
        <v>0.68599999999999994</v>
      </c>
      <c r="D13">
        <f t="shared" si="0"/>
        <v>1.5349999999999999</v>
      </c>
      <c r="E13" t="e">
        <f>AVERAGE(E2:E11)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1E4D-89FB-4E3D-BB42-AEE3F1AF98AF}">
  <dimension ref="A1:G13"/>
  <sheetViews>
    <sheetView workbookViewId="0">
      <selection activeCell="G13" sqref="G13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277.32299999999998</v>
      </c>
      <c r="B2">
        <v>2.56</v>
      </c>
      <c r="C2">
        <v>0.69</v>
      </c>
      <c r="D2">
        <v>1.31</v>
      </c>
      <c r="E2" t="s">
        <v>13</v>
      </c>
      <c r="F2" t="s">
        <v>13</v>
      </c>
      <c r="G2">
        <v>552.57000000000005</v>
      </c>
    </row>
    <row r="3" spans="1:7">
      <c r="A3">
        <v>262.51600000000002</v>
      </c>
      <c r="B3">
        <v>2.81</v>
      </c>
      <c r="C3">
        <v>0.69</v>
      </c>
      <c r="D3">
        <v>1.56</v>
      </c>
      <c r="E3" t="s">
        <v>13</v>
      </c>
      <c r="F3" t="s">
        <v>13</v>
      </c>
      <c r="G3">
        <v>420</v>
      </c>
    </row>
    <row r="4" spans="1:7">
      <c r="A4">
        <v>274.834</v>
      </c>
      <c r="B4">
        <v>2.35</v>
      </c>
      <c r="C4">
        <v>0.68</v>
      </c>
      <c r="D4">
        <v>1.82</v>
      </c>
      <c r="E4" t="s">
        <v>13</v>
      </c>
      <c r="F4" t="s">
        <v>13</v>
      </c>
      <c r="G4">
        <v>526</v>
      </c>
    </row>
    <row r="5" spans="1:7">
      <c r="A5">
        <v>260.01900000000001</v>
      </c>
      <c r="B5">
        <v>2.33</v>
      </c>
      <c r="C5">
        <v>0.68</v>
      </c>
      <c r="D5">
        <v>1.22</v>
      </c>
      <c r="E5" t="s">
        <v>13</v>
      </c>
      <c r="F5" t="s">
        <v>13</v>
      </c>
      <c r="G5">
        <v>547.87</v>
      </c>
    </row>
    <row r="6" spans="1:7">
      <c r="A6">
        <v>272.68700000000001</v>
      </c>
      <c r="B6">
        <v>2.3199999999999998</v>
      </c>
      <c r="C6">
        <v>0.69</v>
      </c>
      <c r="D6">
        <v>1.52</v>
      </c>
      <c r="E6" t="s">
        <v>13</v>
      </c>
      <c r="F6" t="s">
        <v>13</v>
      </c>
      <c r="G6">
        <v>601.16</v>
      </c>
    </row>
    <row r="7" spans="1:7">
      <c r="A7">
        <v>248.67</v>
      </c>
      <c r="B7">
        <v>2.4700000000000002</v>
      </c>
      <c r="C7">
        <v>0.69</v>
      </c>
      <c r="D7">
        <v>2.06</v>
      </c>
      <c r="E7" t="s">
        <v>13</v>
      </c>
      <c r="F7" t="s">
        <v>13</v>
      </c>
      <c r="G7">
        <v>632.27</v>
      </c>
    </row>
    <row r="8" spans="1:7">
      <c r="A8">
        <v>279.52999999999997</v>
      </c>
      <c r="B8">
        <v>2.66</v>
      </c>
      <c r="C8">
        <v>0.7</v>
      </c>
      <c r="D8">
        <v>1.4</v>
      </c>
      <c r="E8" t="s">
        <v>13</v>
      </c>
      <c r="F8" t="s">
        <v>13</v>
      </c>
      <c r="G8">
        <v>613.29999999999995</v>
      </c>
    </row>
    <row r="9" spans="1:7">
      <c r="A9">
        <v>281.82799999999997</v>
      </c>
      <c r="B9">
        <v>2.4</v>
      </c>
      <c r="C9">
        <v>0.7</v>
      </c>
      <c r="D9">
        <v>1.88</v>
      </c>
      <c r="E9" t="s">
        <v>13</v>
      </c>
      <c r="F9" t="s">
        <v>13</v>
      </c>
      <c r="G9">
        <v>654.61</v>
      </c>
    </row>
    <row r="10" spans="1:7">
      <c r="A10">
        <v>258.94900000000001</v>
      </c>
      <c r="B10">
        <v>2.5</v>
      </c>
      <c r="C10">
        <v>0.69</v>
      </c>
      <c r="D10">
        <v>1.43</v>
      </c>
      <c r="E10" t="s">
        <v>13</v>
      </c>
      <c r="F10" t="s">
        <v>13</v>
      </c>
      <c r="G10">
        <v>646.16999999999996</v>
      </c>
    </row>
    <row r="11" spans="1:7">
      <c r="A11">
        <v>266.28800000000001</v>
      </c>
      <c r="B11">
        <v>2.36</v>
      </c>
      <c r="C11">
        <v>0.69</v>
      </c>
      <c r="D11">
        <v>2.41</v>
      </c>
      <c r="E11" t="s">
        <v>13</v>
      </c>
      <c r="F11" t="s">
        <v>13</v>
      </c>
      <c r="G11">
        <v>696.97</v>
      </c>
    </row>
    <row r="13" spans="1:7">
      <c r="A13">
        <f>AVERAGE(A2:A11)</f>
        <v>268.26440000000002</v>
      </c>
      <c r="B13">
        <f t="shared" ref="B13:D13" si="0">AVERAGE(B2:B11)</f>
        <v>2.476</v>
      </c>
      <c r="C13">
        <f t="shared" si="0"/>
        <v>0.69000000000000006</v>
      </c>
      <c r="D13">
        <f t="shared" si="0"/>
        <v>1.661</v>
      </c>
      <c r="E13" t="e">
        <f>AVERAGE(E2:E11)</f>
        <v>#DIV/0!</v>
      </c>
      <c r="G13">
        <f>AVERAGE(G2:G11)</f>
        <v>589.09199999999998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71ED-3B53-46FF-8F3A-3A56A9949589}">
  <dimension ref="A1:G13"/>
  <sheetViews>
    <sheetView workbookViewId="0">
      <selection activeCell="G13" sqref="G13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138</v>
      </c>
      <c r="B2">
        <v>3.98</v>
      </c>
      <c r="C2">
        <v>0.68</v>
      </c>
      <c r="D2">
        <v>1.78</v>
      </c>
      <c r="E2" t="s">
        <v>13</v>
      </c>
      <c r="F2" t="s">
        <v>13</v>
      </c>
      <c r="G2">
        <v>200</v>
      </c>
    </row>
    <row r="3" spans="1:7">
      <c r="A3">
        <v>157</v>
      </c>
      <c r="B3">
        <v>3.1</v>
      </c>
      <c r="C3">
        <v>0.68</v>
      </c>
      <c r="D3">
        <v>2.14</v>
      </c>
      <c r="E3" t="s">
        <v>13</v>
      </c>
      <c r="F3" t="s">
        <v>13</v>
      </c>
      <c r="G3">
        <v>420</v>
      </c>
    </row>
    <row r="4" spans="1:7">
      <c r="A4">
        <v>133</v>
      </c>
      <c r="B4">
        <v>3.14</v>
      </c>
      <c r="C4">
        <v>0.7</v>
      </c>
      <c r="D4">
        <v>1.7</v>
      </c>
      <c r="E4" t="s">
        <v>13</v>
      </c>
      <c r="F4" t="s">
        <v>13</v>
      </c>
      <c r="G4">
        <v>526</v>
      </c>
    </row>
    <row r="5" spans="1:7">
      <c r="A5">
        <v>140</v>
      </c>
      <c r="B5">
        <v>3.58</v>
      </c>
      <c r="C5">
        <v>0.68500000000000005</v>
      </c>
      <c r="D5">
        <v>1.2849999999999999</v>
      </c>
      <c r="E5" t="s">
        <v>13</v>
      </c>
      <c r="F5" t="s">
        <v>13</v>
      </c>
      <c r="G5">
        <v>495.56</v>
      </c>
    </row>
    <row r="6" spans="1:7">
      <c r="A6">
        <v>173</v>
      </c>
      <c r="B6">
        <v>4.12</v>
      </c>
      <c r="C6">
        <v>0.7</v>
      </c>
      <c r="D6">
        <v>1.26</v>
      </c>
      <c r="E6" t="s">
        <v>13</v>
      </c>
      <c r="F6" t="s">
        <v>13</v>
      </c>
      <c r="G6">
        <v>587.59</v>
      </c>
    </row>
    <row r="7" spans="1:7">
      <c r="A7">
        <v>175</v>
      </c>
      <c r="B7">
        <v>3.04</v>
      </c>
      <c r="C7">
        <v>0.68</v>
      </c>
      <c r="D7">
        <v>2.34</v>
      </c>
      <c r="E7" t="s">
        <v>13</v>
      </c>
      <c r="F7" t="s">
        <v>13</v>
      </c>
      <c r="G7">
        <v>561.61</v>
      </c>
    </row>
    <row r="8" spans="1:7">
      <c r="A8">
        <v>155</v>
      </c>
      <c r="B8">
        <v>3.4</v>
      </c>
      <c r="C8">
        <v>0.68</v>
      </c>
      <c r="D8">
        <v>1.28</v>
      </c>
      <c r="E8" t="s">
        <v>13</v>
      </c>
      <c r="F8" t="s">
        <v>13</v>
      </c>
      <c r="G8">
        <v>535.74</v>
      </c>
    </row>
    <row r="9" spans="1:7">
      <c r="A9">
        <v>165</v>
      </c>
      <c r="B9">
        <v>3.55</v>
      </c>
      <c r="C9">
        <v>0.69</v>
      </c>
      <c r="D9">
        <v>1.68</v>
      </c>
      <c r="E9" t="s">
        <v>13</v>
      </c>
      <c r="F9" t="s">
        <v>13</v>
      </c>
      <c r="G9">
        <v>523.95000000000005</v>
      </c>
    </row>
    <row r="10" spans="1:7">
      <c r="A10">
        <v>176</v>
      </c>
      <c r="B10">
        <v>3.37</v>
      </c>
      <c r="C10">
        <v>0.69</v>
      </c>
      <c r="D10">
        <v>1.29</v>
      </c>
      <c r="E10" t="s">
        <v>13</v>
      </c>
      <c r="F10" t="s">
        <v>13</v>
      </c>
      <c r="G10">
        <v>509.48</v>
      </c>
    </row>
    <row r="11" spans="1:7">
      <c r="A11">
        <v>150</v>
      </c>
      <c r="B11">
        <v>3.42</v>
      </c>
      <c r="C11">
        <v>0.67</v>
      </c>
      <c r="D11">
        <v>1.27</v>
      </c>
      <c r="E11" t="s">
        <v>13</v>
      </c>
      <c r="F11" t="s">
        <v>13</v>
      </c>
      <c r="G11">
        <v>501.77</v>
      </c>
    </row>
    <row r="13" spans="1:7">
      <c r="A13">
        <f>AVERAGE(A2:A11)</f>
        <v>156.19999999999999</v>
      </c>
      <c r="B13">
        <f t="shared" ref="B13:D13" si="0">AVERAGE(B2:B11)</f>
        <v>3.47</v>
      </c>
      <c r="C13">
        <f t="shared" si="0"/>
        <v>0.68549999999999989</v>
      </c>
      <c r="D13">
        <f t="shared" si="0"/>
        <v>1.6024999999999998</v>
      </c>
      <c r="E13" t="e">
        <f>AVERAGE(E2:E11)</f>
        <v>#DIV/0!</v>
      </c>
      <c r="G13">
        <f>AVERAGE(G2:G11)</f>
        <v>486.17000000000007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5583-3F17-4E2F-BCFD-B4345E0C3A84}">
  <dimension ref="A1:G27"/>
  <sheetViews>
    <sheetView topLeftCell="A4" workbookViewId="0">
      <selection activeCell="G11" sqref="G11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63</v>
      </c>
      <c r="B2">
        <v>4.76</v>
      </c>
      <c r="C2">
        <v>0.68</v>
      </c>
      <c r="D2">
        <v>1.66</v>
      </c>
      <c r="E2" t="s">
        <v>13</v>
      </c>
      <c r="F2" t="s">
        <v>13</v>
      </c>
      <c r="G2">
        <v>98.227000000000004</v>
      </c>
    </row>
    <row r="3" spans="1:7">
      <c r="A3">
        <v>103</v>
      </c>
      <c r="B3">
        <v>4.04</v>
      </c>
      <c r="C3">
        <v>0.68</v>
      </c>
      <c r="D3">
        <v>1.62</v>
      </c>
      <c r="E3" t="s">
        <v>13</v>
      </c>
      <c r="F3" t="s">
        <v>13</v>
      </c>
      <c r="G3">
        <v>94.13</v>
      </c>
    </row>
    <row r="4" spans="1:7">
      <c r="A4">
        <v>119</v>
      </c>
      <c r="B4">
        <v>4.18</v>
      </c>
      <c r="C4">
        <v>0.68</v>
      </c>
      <c r="D4">
        <v>1.4</v>
      </c>
      <c r="E4" t="s">
        <v>13</v>
      </c>
      <c r="F4" t="s">
        <v>13</v>
      </c>
      <c r="G4">
        <v>90.45</v>
      </c>
    </row>
    <row r="5" spans="1:7">
      <c r="A5">
        <v>131</v>
      </c>
      <c r="B5">
        <v>3.22</v>
      </c>
      <c r="C5">
        <v>0.68</v>
      </c>
      <c r="D5">
        <v>1.96</v>
      </c>
      <c r="E5" t="s">
        <v>13</v>
      </c>
      <c r="F5" t="s">
        <v>13</v>
      </c>
      <c r="G5">
        <v>87</v>
      </c>
    </row>
    <row r="6" spans="1:7">
      <c r="A6">
        <v>66</v>
      </c>
      <c r="B6">
        <v>4.82</v>
      </c>
      <c r="C6">
        <v>0.7</v>
      </c>
      <c r="D6">
        <v>1.18</v>
      </c>
      <c r="E6" t="s">
        <v>13</v>
      </c>
      <c r="F6" t="s">
        <v>13</v>
      </c>
      <c r="G6">
        <v>526</v>
      </c>
    </row>
    <row r="7" spans="1:7">
      <c r="A7">
        <v>95</v>
      </c>
      <c r="B7">
        <v>4.54</v>
      </c>
      <c r="C7">
        <v>0.68</v>
      </c>
      <c r="D7">
        <v>1.84</v>
      </c>
      <c r="E7" t="s">
        <v>13</v>
      </c>
      <c r="F7" t="s">
        <v>13</v>
      </c>
      <c r="G7">
        <v>81.221999999999994</v>
      </c>
    </row>
    <row r="8" spans="1:7">
      <c r="A8">
        <v>106</v>
      </c>
      <c r="B8">
        <v>4.5199999999999996</v>
      </c>
      <c r="C8">
        <v>0.69</v>
      </c>
      <c r="D8">
        <v>1.64</v>
      </c>
      <c r="E8" t="s">
        <v>13</v>
      </c>
      <c r="F8" t="s">
        <v>13</v>
      </c>
      <c r="G8">
        <v>10</v>
      </c>
    </row>
    <row r="9" spans="1:7">
      <c r="A9">
        <v>70</v>
      </c>
      <c r="B9">
        <v>4.8</v>
      </c>
      <c r="C9">
        <v>0.68</v>
      </c>
      <c r="D9">
        <v>1.18</v>
      </c>
      <c r="E9" t="s">
        <v>13</v>
      </c>
      <c r="F9" t="s">
        <v>13</v>
      </c>
      <c r="G9">
        <v>6.5</v>
      </c>
    </row>
    <row r="10" spans="1:7">
      <c r="A10">
        <v>89</v>
      </c>
      <c r="B10">
        <v>4.8</v>
      </c>
      <c r="C10">
        <v>0.7</v>
      </c>
      <c r="D10">
        <v>1.76</v>
      </c>
      <c r="E10" t="s">
        <v>13</v>
      </c>
      <c r="F10" t="s">
        <v>13</v>
      </c>
      <c r="G10">
        <v>11</v>
      </c>
    </row>
    <row r="11" spans="1:7">
      <c r="A11">
        <v>80</v>
      </c>
      <c r="B11">
        <v>4.5199999999999996</v>
      </c>
      <c r="C11">
        <v>0.68</v>
      </c>
      <c r="D11">
        <v>1.06</v>
      </c>
      <c r="E11" t="s">
        <v>13</v>
      </c>
      <c r="F11" t="s">
        <v>13</v>
      </c>
      <c r="G11">
        <f>AVERAGE(G2:G10)</f>
        <v>111.61433333333333</v>
      </c>
    </row>
    <row r="13" spans="1:7">
      <c r="A13">
        <f>AVERAGE(A2:A11)</f>
        <v>92.2</v>
      </c>
      <c r="B13">
        <f t="shared" ref="B13:D13" si="0">AVERAGE(B2:B11)</f>
        <v>4.419999999999999</v>
      </c>
      <c r="C13">
        <f t="shared" si="0"/>
        <v>0.68499999999999983</v>
      </c>
      <c r="D13">
        <f t="shared" si="0"/>
        <v>1.53</v>
      </c>
      <c r="E13" t="e">
        <f>AVERAGE(E2:E11)</f>
        <v>#DIV/0!</v>
      </c>
    </row>
    <row r="15" spans="1:7">
      <c r="A15" t="s">
        <v>0</v>
      </c>
      <c r="B15" t="s">
        <v>3</v>
      </c>
      <c r="C15" t="s">
        <v>1</v>
      </c>
      <c r="D15" t="s">
        <v>2</v>
      </c>
    </row>
    <row r="16" spans="1:7">
      <c r="A16">
        <v>63</v>
      </c>
      <c r="B16">
        <v>7.25</v>
      </c>
      <c r="C16">
        <v>0.68</v>
      </c>
      <c r="D16">
        <v>1.66</v>
      </c>
    </row>
    <row r="17" spans="1:4">
      <c r="A17">
        <v>103</v>
      </c>
      <c r="B17">
        <v>6.1</v>
      </c>
      <c r="C17">
        <v>0.68</v>
      </c>
      <c r="D17">
        <v>1.62</v>
      </c>
    </row>
    <row r="18" spans="1:4">
      <c r="A18">
        <v>119</v>
      </c>
      <c r="B18">
        <v>7.25</v>
      </c>
      <c r="C18">
        <v>0.68</v>
      </c>
      <c r="D18">
        <v>1.4</v>
      </c>
    </row>
    <row r="19" spans="1:4">
      <c r="A19">
        <v>131</v>
      </c>
      <c r="B19">
        <v>7.2</v>
      </c>
      <c r="C19">
        <v>0.68</v>
      </c>
      <c r="D19">
        <v>1.96</v>
      </c>
    </row>
    <row r="20" spans="1:4">
      <c r="A20">
        <v>66</v>
      </c>
      <c r="B20">
        <v>6.95</v>
      </c>
      <c r="C20">
        <v>0.7</v>
      </c>
      <c r="D20">
        <v>1.18</v>
      </c>
    </row>
    <row r="21" spans="1:4">
      <c r="A21">
        <v>95</v>
      </c>
      <c r="B21">
        <v>7.4</v>
      </c>
      <c r="C21">
        <v>0.68</v>
      </c>
      <c r="D21">
        <v>1.84</v>
      </c>
    </row>
    <row r="22" spans="1:4">
      <c r="A22">
        <v>106</v>
      </c>
      <c r="B22">
        <v>5.9</v>
      </c>
      <c r="C22">
        <v>0.69</v>
      </c>
      <c r="D22">
        <v>1.64</v>
      </c>
    </row>
    <row r="23" spans="1:4">
      <c r="A23">
        <v>70</v>
      </c>
      <c r="B23">
        <v>7.8</v>
      </c>
      <c r="C23">
        <v>0.68</v>
      </c>
      <c r="D23">
        <v>1.18</v>
      </c>
    </row>
    <row r="24" spans="1:4">
      <c r="A24">
        <v>89</v>
      </c>
      <c r="B24">
        <v>6.8</v>
      </c>
      <c r="C24">
        <v>0.7</v>
      </c>
      <c r="D24">
        <v>1.76</v>
      </c>
    </row>
    <row r="25" spans="1:4">
      <c r="A25">
        <v>80</v>
      </c>
      <c r="B25">
        <v>5.6</v>
      </c>
      <c r="C25">
        <v>0.68</v>
      </c>
      <c r="D25">
        <v>1.06</v>
      </c>
    </row>
    <row r="27" spans="1:4">
      <c r="A27">
        <f>AVERAGE(A16:A25)</f>
        <v>92.2</v>
      </c>
      <c r="B27">
        <f t="shared" ref="B27:D27" si="1">AVERAGE(B16:B25)</f>
        <v>6.8249999999999984</v>
      </c>
      <c r="C27">
        <f t="shared" si="1"/>
        <v>0.68499999999999983</v>
      </c>
      <c r="D27">
        <f t="shared" si="1"/>
        <v>1.53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8FBC-BB7F-4948-BDE6-E003D5F808C6}">
  <dimension ref="A1:G27"/>
  <sheetViews>
    <sheetView workbookViewId="0">
      <selection activeCell="G13" sqref="G13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62</v>
      </c>
      <c r="B2">
        <v>5.18</v>
      </c>
      <c r="C2">
        <v>0.68</v>
      </c>
      <c r="D2">
        <v>1.1200000000000001</v>
      </c>
      <c r="E2">
        <v>2400</v>
      </c>
      <c r="F2">
        <v>80</v>
      </c>
      <c r="G2">
        <v>64.826999999999998</v>
      </c>
    </row>
    <row r="3" spans="1:7">
      <c r="A3">
        <v>60</v>
      </c>
      <c r="B3">
        <v>5.36</v>
      </c>
      <c r="C3">
        <v>0.7</v>
      </c>
      <c r="D3">
        <v>1</v>
      </c>
      <c r="E3">
        <v>1990</v>
      </c>
      <c r="F3">
        <v>55</v>
      </c>
      <c r="G3">
        <v>4.5</v>
      </c>
    </row>
    <row r="4" spans="1:7">
      <c r="A4">
        <v>45</v>
      </c>
      <c r="B4">
        <v>4.6399999999999997</v>
      </c>
      <c r="C4">
        <v>0.68</v>
      </c>
      <c r="D4">
        <v>1.54</v>
      </c>
      <c r="E4">
        <v>3060</v>
      </c>
      <c r="F4">
        <v>45</v>
      </c>
      <c r="G4">
        <v>89.25</v>
      </c>
    </row>
    <row r="5" spans="1:7">
      <c r="A5">
        <v>46</v>
      </c>
      <c r="B5">
        <v>5.14</v>
      </c>
      <c r="C5">
        <v>0.68</v>
      </c>
      <c r="D5">
        <v>1.56</v>
      </c>
      <c r="E5" t="s">
        <v>13</v>
      </c>
      <c r="F5">
        <v>70</v>
      </c>
      <c r="G5">
        <v>100.29</v>
      </c>
    </row>
    <row r="6" spans="1:7">
      <c r="A6">
        <v>49</v>
      </c>
      <c r="B6">
        <v>4.74</v>
      </c>
      <c r="C6">
        <v>0.68</v>
      </c>
      <c r="D6">
        <v>1.34</v>
      </c>
      <c r="E6">
        <v>360</v>
      </c>
      <c r="F6">
        <v>45</v>
      </c>
      <c r="G6">
        <v>4.8330000000000002</v>
      </c>
    </row>
    <row r="7" spans="1:7">
      <c r="A7">
        <v>60</v>
      </c>
      <c r="B7">
        <v>4.88</v>
      </c>
      <c r="C7">
        <v>0.7</v>
      </c>
      <c r="D7">
        <v>1.26</v>
      </c>
      <c r="E7">
        <v>16520</v>
      </c>
      <c r="F7">
        <v>45</v>
      </c>
      <c r="G7">
        <v>5.4615</v>
      </c>
    </row>
    <row r="8" spans="1:7">
      <c r="A8">
        <v>40</v>
      </c>
      <c r="B8">
        <v>5.13</v>
      </c>
      <c r="C8">
        <v>0.7</v>
      </c>
      <c r="D8">
        <v>1.38</v>
      </c>
      <c r="E8">
        <v>1860</v>
      </c>
      <c r="F8">
        <v>110</v>
      </c>
      <c r="G8">
        <v>5.6420000000000003</v>
      </c>
    </row>
    <row r="9" spans="1:7">
      <c r="A9">
        <v>35</v>
      </c>
      <c r="B9">
        <v>5.46</v>
      </c>
      <c r="C9">
        <v>0.7</v>
      </c>
      <c r="D9">
        <v>0.92</v>
      </c>
      <c r="E9">
        <v>2000</v>
      </c>
      <c r="F9">
        <v>165</v>
      </c>
      <c r="G9">
        <v>5.6875</v>
      </c>
    </row>
    <row r="10" spans="1:7">
      <c r="A10">
        <v>58</v>
      </c>
      <c r="B10">
        <v>4.4800000000000004</v>
      </c>
      <c r="C10">
        <v>0.68</v>
      </c>
      <c r="D10">
        <v>1.24</v>
      </c>
      <c r="E10">
        <v>2380</v>
      </c>
      <c r="F10">
        <v>50</v>
      </c>
      <c r="G10">
        <v>36.249000000000002</v>
      </c>
    </row>
    <row r="11" spans="1:7">
      <c r="A11">
        <v>44</v>
      </c>
      <c r="B11">
        <v>5.1100000000000003</v>
      </c>
      <c r="C11">
        <v>0.68</v>
      </c>
      <c r="D11">
        <v>1.46</v>
      </c>
      <c r="E11">
        <v>140</v>
      </c>
      <c r="F11">
        <v>110</v>
      </c>
      <c r="G11">
        <v>56.222000000000001</v>
      </c>
    </row>
    <row r="13" spans="1:7">
      <c r="A13">
        <f>AVERAGE(A2:A11)</f>
        <v>49.9</v>
      </c>
      <c r="B13">
        <f t="shared" ref="B13:D13" si="0">AVERAGE(B2:B11)</f>
        <v>5.0120000000000005</v>
      </c>
      <c r="C13">
        <f t="shared" si="0"/>
        <v>0.68799999999999994</v>
      </c>
      <c r="D13">
        <f t="shared" si="0"/>
        <v>1.282</v>
      </c>
      <c r="E13">
        <f>AVERAGE(E2:E11)</f>
        <v>3412.2222222222222</v>
      </c>
      <c r="F13">
        <f>AVERAGE(F2:F11)</f>
        <v>77.5</v>
      </c>
      <c r="G13">
        <f>AVERAGE(G2:G11)</f>
        <v>37.296200000000006</v>
      </c>
    </row>
    <row r="15" spans="1:7">
      <c r="A15" t="s">
        <v>0</v>
      </c>
      <c r="B15" t="s">
        <v>3</v>
      </c>
      <c r="C15" t="s">
        <v>1</v>
      </c>
      <c r="D15" t="s">
        <v>2</v>
      </c>
    </row>
    <row r="16" spans="1:7">
      <c r="A16">
        <v>62</v>
      </c>
      <c r="B16">
        <v>53</v>
      </c>
      <c r="C16">
        <v>0.68</v>
      </c>
      <c r="D16">
        <v>1.1200000000000001</v>
      </c>
    </row>
    <row r="17" spans="1:4">
      <c r="A17">
        <v>60</v>
      </c>
      <c r="B17">
        <v>59</v>
      </c>
      <c r="C17">
        <v>0.7</v>
      </c>
      <c r="D17">
        <v>1</v>
      </c>
    </row>
    <row r="18" spans="1:4">
      <c r="A18">
        <v>45</v>
      </c>
      <c r="B18">
        <v>64</v>
      </c>
      <c r="C18">
        <v>0.68</v>
      </c>
      <c r="D18">
        <v>1.54</v>
      </c>
    </row>
    <row r="19" spans="1:4">
      <c r="A19">
        <v>46</v>
      </c>
      <c r="B19">
        <v>52</v>
      </c>
      <c r="C19">
        <v>0.68</v>
      </c>
      <c r="D19">
        <v>1.56</v>
      </c>
    </row>
    <row r="20" spans="1:4">
      <c r="A20">
        <v>49</v>
      </c>
      <c r="B20">
        <v>54</v>
      </c>
      <c r="C20">
        <v>0.68</v>
      </c>
      <c r="D20">
        <v>1.34</v>
      </c>
    </row>
    <row r="21" spans="1:4">
      <c r="A21">
        <v>60</v>
      </c>
      <c r="B21">
        <v>60</v>
      </c>
      <c r="C21">
        <v>0.7</v>
      </c>
      <c r="D21">
        <v>1.26</v>
      </c>
    </row>
    <row r="22" spans="1:4">
      <c r="A22">
        <v>40</v>
      </c>
      <c r="B22">
        <v>63</v>
      </c>
      <c r="C22">
        <v>0.7</v>
      </c>
      <c r="D22">
        <v>1.38</v>
      </c>
    </row>
    <row r="23" spans="1:4">
      <c r="A23">
        <v>35</v>
      </c>
      <c r="B23">
        <v>78</v>
      </c>
      <c r="C23">
        <v>0.7</v>
      </c>
      <c r="D23">
        <v>0.92</v>
      </c>
    </row>
    <row r="24" spans="1:4">
      <c r="A24">
        <v>58</v>
      </c>
      <c r="B24">
        <v>66</v>
      </c>
      <c r="C24">
        <v>0.68</v>
      </c>
      <c r="D24">
        <v>1.24</v>
      </c>
    </row>
    <row r="25" spans="1:4">
      <c r="A25">
        <v>44</v>
      </c>
      <c r="B25">
        <v>61</v>
      </c>
      <c r="C25">
        <v>0.68</v>
      </c>
      <c r="D25">
        <v>1.46</v>
      </c>
    </row>
    <row r="27" spans="1:4">
      <c r="A27">
        <f>AVERAGE(A16:A25)</f>
        <v>49.9</v>
      </c>
      <c r="B27">
        <f t="shared" ref="B27:D27" si="1">AVERAGE(B16:B25)</f>
        <v>61</v>
      </c>
      <c r="C27">
        <f t="shared" si="1"/>
        <v>0.68799999999999994</v>
      </c>
      <c r="D27">
        <f t="shared" si="1"/>
        <v>1.282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48DB-D793-4B97-9ACF-85391B8885F7}">
  <dimension ref="A1:G13"/>
  <sheetViews>
    <sheetView workbookViewId="0">
      <selection activeCell="G13" sqref="G13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12.8</v>
      </c>
      <c r="B2">
        <v>408</v>
      </c>
      <c r="C2">
        <v>0.69</v>
      </c>
      <c r="D2">
        <v>1.1000000000000001</v>
      </c>
      <c r="E2">
        <v>640</v>
      </c>
      <c r="F2">
        <v>46.07</v>
      </c>
      <c r="G2">
        <v>9</v>
      </c>
    </row>
    <row r="3" spans="1:7">
      <c r="A3">
        <v>15.61</v>
      </c>
      <c r="B3">
        <v>318</v>
      </c>
      <c r="C3">
        <v>0.68</v>
      </c>
      <c r="D3">
        <v>1.6</v>
      </c>
      <c r="E3">
        <v>70</v>
      </c>
      <c r="F3">
        <v>46</v>
      </c>
      <c r="G3">
        <v>9.0556000000000001</v>
      </c>
    </row>
    <row r="4" spans="1:7">
      <c r="A4">
        <v>14.78</v>
      </c>
      <c r="B4">
        <v>340</v>
      </c>
      <c r="C4">
        <v>0.68</v>
      </c>
      <c r="D4">
        <v>0.94</v>
      </c>
      <c r="E4">
        <v>500</v>
      </c>
      <c r="F4">
        <v>45.938000000000002</v>
      </c>
      <c r="G4">
        <v>9.2010000000000005</v>
      </c>
    </row>
    <row r="5" spans="1:7">
      <c r="A5">
        <v>15.78</v>
      </c>
      <c r="B5">
        <v>319</v>
      </c>
      <c r="C5">
        <v>0.66</v>
      </c>
      <c r="D5">
        <v>2.61</v>
      </c>
      <c r="E5">
        <v>70</v>
      </c>
      <c r="F5">
        <v>45.881999999999998</v>
      </c>
      <c r="G5">
        <v>9.3000000000000007</v>
      </c>
    </row>
    <row r="6" spans="1:7">
      <c r="A6">
        <v>17.04</v>
      </c>
      <c r="B6">
        <v>271</v>
      </c>
      <c r="C6">
        <v>0.71</v>
      </c>
      <c r="D6">
        <v>6.27</v>
      </c>
      <c r="E6">
        <v>490</v>
      </c>
      <c r="F6">
        <v>45.832999999999998</v>
      </c>
      <c r="G6">
        <v>9.3332999999999995</v>
      </c>
    </row>
    <row r="7" spans="1:7">
      <c r="A7">
        <v>15.86</v>
      </c>
      <c r="B7">
        <v>289</v>
      </c>
      <c r="C7">
        <v>0.7</v>
      </c>
      <c r="D7">
        <v>1.5</v>
      </c>
      <c r="E7">
        <v>160</v>
      </c>
      <c r="F7">
        <v>45.75</v>
      </c>
      <c r="G7">
        <v>9.5</v>
      </c>
    </row>
    <row r="8" spans="1:7">
      <c r="A8">
        <v>15.21</v>
      </c>
      <c r="B8">
        <v>315</v>
      </c>
      <c r="C8">
        <v>0.68</v>
      </c>
      <c r="D8">
        <v>1.44</v>
      </c>
      <c r="E8">
        <v>120</v>
      </c>
      <c r="F8">
        <v>45.713999999999999</v>
      </c>
      <c r="G8">
        <v>9.5216999999999992</v>
      </c>
    </row>
    <row r="9" spans="1:7">
      <c r="A9">
        <v>16.77</v>
      </c>
      <c r="B9">
        <v>277</v>
      </c>
      <c r="C9">
        <v>0.68</v>
      </c>
      <c r="D9">
        <v>0.92</v>
      </c>
      <c r="E9">
        <v>60</v>
      </c>
      <c r="F9">
        <v>45.682000000000002</v>
      </c>
      <c r="G9">
        <v>9.5417000000000005</v>
      </c>
    </row>
    <row r="10" spans="1:7">
      <c r="A10">
        <v>17.059999999999999</v>
      </c>
      <c r="B10">
        <v>258</v>
      </c>
      <c r="C10">
        <v>0.69</v>
      </c>
      <c r="D10">
        <v>3.08</v>
      </c>
      <c r="E10">
        <v>100</v>
      </c>
      <c r="F10">
        <v>45.652000000000001</v>
      </c>
      <c r="G10">
        <v>9.68</v>
      </c>
    </row>
    <row r="11" spans="1:7">
      <c r="A11">
        <v>16.670000000000002</v>
      </c>
      <c r="B11">
        <v>271</v>
      </c>
      <c r="C11">
        <v>0.7</v>
      </c>
      <c r="D11">
        <v>3.52</v>
      </c>
      <c r="E11">
        <v>150</v>
      </c>
      <c r="F11">
        <v>45.625</v>
      </c>
      <c r="G11">
        <v>13</v>
      </c>
    </row>
    <row r="13" spans="1:7">
      <c r="A13">
        <f>AVERAGE(A2:A11)</f>
        <v>15.757999999999999</v>
      </c>
      <c r="B13">
        <f t="shared" ref="B13:D13" si="0">AVERAGE(B2:B11)</f>
        <v>306.60000000000002</v>
      </c>
      <c r="C13">
        <f t="shared" si="0"/>
        <v>0.68700000000000006</v>
      </c>
      <c r="D13">
        <f t="shared" si="0"/>
        <v>2.298</v>
      </c>
      <c r="E13">
        <f>AVERAGE(E2:E11)</f>
        <v>236</v>
      </c>
      <c r="F13">
        <f>AVERAGE(F2:F11)</f>
        <v>45.814599999999999</v>
      </c>
      <c r="G13">
        <f>AVERAGE(G2:G11)</f>
        <v>9.7133300000000027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AF4A-B27F-411D-86DB-D01DCA09D132}">
  <dimension ref="A1:G13"/>
  <sheetViews>
    <sheetView workbookViewId="0">
      <selection activeCell="G13" sqref="G13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2.8</v>
      </c>
      <c r="B2">
        <v>511</v>
      </c>
      <c r="C2">
        <v>0.66</v>
      </c>
      <c r="D2">
        <v>1.04</v>
      </c>
      <c r="E2">
        <v>70</v>
      </c>
      <c r="F2">
        <v>40</v>
      </c>
      <c r="G2">
        <v>8.5</v>
      </c>
    </row>
    <row r="3" spans="1:7">
      <c r="A3">
        <v>4.18</v>
      </c>
      <c r="B3">
        <v>419</v>
      </c>
      <c r="C3">
        <v>0.71</v>
      </c>
      <c r="D3">
        <v>1.38</v>
      </c>
      <c r="E3">
        <v>100</v>
      </c>
      <c r="F3">
        <v>40</v>
      </c>
      <c r="G3">
        <v>6.67</v>
      </c>
    </row>
    <row r="4" spans="1:7">
      <c r="A4">
        <v>4.78</v>
      </c>
      <c r="B4">
        <v>364</v>
      </c>
      <c r="C4">
        <v>0.7</v>
      </c>
      <c r="D4">
        <v>1.42</v>
      </c>
      <c r="E4">
        <v>70</v>
      </c>
      <c r="F4">
        <v>40</v>
      </c>
      <c r="G4">
        <v>5.75</v>
      </c>
    </row>
    <row r="5" spans="1:7">
      <c r="A5">
        <v>5.56</v>
      </c>
      <c r="B5">
        <v>308</v>
      </c>
      <c r="C5">
        <v>0.72</v>
      </c>
      <c r="D5">
        <v>1</v>
      </c>
      <c r="E5">
        <v>70</v>
      </c>
      <c r="F5">
        <v>51.24</v>
      </c>
      <c r="G5">
        <v>5.2</v>
      </c>
    </row>
    <row r="6" spans="1:7">
      <c r="A6">
        <v>5.37</v>
      </c>
      <c r="B6">
        <v>301</v>
      </c>
      <c r="C6">
        <v>0.7</v>
      </c>
      <c r="D6">
        <v>2.5</v>
      </c>
      <c r="E6">
        <v>120</v>
      </c>
      <c r="F6">
        <v>50</v>
      </c>
      <c r="G6">
        <v>12</v>
      </c>
    </row>
    <row r="7" spans="1:7">
      <c r="A7">
        <v>5.86</v>
      </c>
      <c r="B7">
        <v>340</v>
      </c>
      <c r="C7">
        <v>0.67</v>
      </c>
      <c r="D7">
        <v>1.17</v>
      </c>
      <c r="E7">
        <v>70</v>
      </c>
      <c r="F7">
        <v>48.89</v>
      </c>
      <c r="G7">
        <v>11.5</v>
      </c>
    </row>
    <row r="8" spans="1:7">
      <c r="A8">
        <v>4.97</v>
      </c>
      <c r="B8">
        <v>399</v>
      </c>
      <c r="C8">
        <v>0.69</v>
      </c>
      <c r="D8">
        <v>1</v>
      </c>
      <c r="E8">
        <v>80</v>
      </c>
      <c r="F8">
        <v>48</v>
      </c>
      <c r="G8">
        <v>8.6669999999999998</v>
      </c>
    </row>
    <row r="9" spans="1:7">
      <c r="A9">
        <v>4.37</v>
      </c>
      <c r="B9">
        <v>469</v>
      </c>
      <c r="C9">
        <v>0.68</v>
      </c>
      <c r="D9">
        <v>2.2599999999999998</v>
      </c>
      <c r="E9">
        <v>100</v>
      </c>
      <c r="F9">
        <v>47.27</v>
      </c>
      <c r="G9">
        <v>7</v>
      </c>
    </row>
    <row r="10" spans="1:7">
      <c r="A10">
        <v>5.16</v>
      </c>
      <c r="B10">
        <v>387</v>
      </c>
      <c r="C10">
        <v>0.68</v>
      </c>
      <c r="D10">
        <v>2.7</v>
      </c>
      <c r="E10">
        <v>100</v>
      </c>
      <c r="F10">
        <v>46.67</v>
      </c>
      <c r="G10">
        <v>5.6669999999999998</v>
      </c>
    </row>
    <row r="11" spans="1:7">
      <c r="A11">
        <v>5.82</v>
      </c>
      <c r="B11">
        <v>335</v>
      </c>
      <c r="C11">
        <v>0.69</v>
      </c>
      <c r="D11">
        <v>2.62</v>
      </c>
      <c r="E11">
        <v>130</v>
      </c>
      <c r="F11">
        <v>46.15</v>
      </c>
      <c r="G11">
        <v>5.4286000000000003</v>
      </c>
    </row>
    <row r="13" spans="1:7">
      <c r="A13">
        <f>AVERAGE(A2:A11)</f>
        <v>4.8869999999999996</v>
      </c>
      <c r="B13">
        <f t="shared" ref="B13:D13" si="0">AVERAGE(B2:B11)</f>
        <v>383.3</v>
      </c>
      <c r="C13">
        <f t="shared" si="0"/>
        <v>0.68999999999999984</v>
      </c>
      <c r="D13">
        <f t="shared" si="0"/>
        <v>1.7090000000000001</v>
      </c>
      <c r="E13">
        <f>AVERAGE(E2:E11)</f>
        <v>91</v>
      </c>
      <c r="F13">
        <f>AVERAGE(F2:F11)</f>
        <v>45.821999999999996</v>
      </c>
      <c r="G13">
        <f>AVERAGE(G2:G11)</f>
        <v>7.6382600000000007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0FCF-02E2-451E-AAC3-0E250C5CB608}">
  <dimension ref="A1:G13"/>
  <sheetViews>
    <sheetView workbookViewId="0">
      <selection activeCell="G13" sqref="G13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3.2</v>
      </c>
      <c r="B2">
        <v>483</v>
      </c>
      <c r="C2">
        <v>0.68</v>
      </c>
      <c r="D2">
        <v>5.08</v>
      </c>
      <c r="E2">
        <v>50</v>
      </c>
      <c r="F2">
        <v>40</v>
      </c>
      <c r="G2">
        <v>5.1666999999999996</v>
      </c>
    </row>
    <row r="3" spans="1:7">
      <c r="A3">
        <v>3.47</v>
      </c>
      <c r="B3">
        <v>462</v>
      </c>
      <c r="C3">
        <v>0.70499999999999996</v>
      </c>
      <c r="D3">
        <v>5.99</v>
      </c>
      <c r="E3">
        <v>40</v>
      </c>
      <c r="F3">
        <v>40</v>
      </c>
      <c r="G3">
        <v>5.1666999999999996</v>
      </c>
    </row>
    <row r="4" spans="1:7">
      <c r="A4">
        <v>4.28</v>
      </c>
      <c r="B4">
        <v>377</v>
      </c>
      <c r="C4">
        <v>0.68</v>
      </c>
      <c r="D4">
        <v>1.0900000000000001</v>
      </c>
      <c r="E4">
        <v>40</v>
      </c>
      <c r="F4">
        <v>45.33</v>
      </c>
      <c r="G4">
        <v>5.1666999999999996</v>
      </c>
    </row>
    <row r="5" spans="1:7">
      <c r="A5">
        <v>4.28</v>
      </c>
      <c r="B5">
        <v>382</v>
      </c>
      <c r="C5">
        <v>0.69</v>
      </c>
      <c r="D5">
        <v>0.98</v>
      </c>
      <c r="E5">
        <v>40</v>
      </c>
      <c r="F5">
        <v>40</v>
      </c>
      <c r="G5">
        <v>8</v>
      </c>
    </row>
    <row r="6" spans="1:7">
      <c r="A6">
        <v>4.17</v>
      </c>
      <c r="B6">
        <v>410</v>
      </c>
      <c r="C6">
        <v>0.7</v>
      </c>
      <c r="D6">
        <v>4.05</v>
      </c>
      <c r="E6">
        <v>40</v>
      </c>
      <c r="F6">
        <v>40</v>
      </c>
      <c r="G6">
        <v>8</v>
      </c>
    </row>
    <row r="7" spans="1:7">
      <c r="A7">
        <v>4.38</v>
      </c>
      <c r="B7">
        <v>342</v>
      </c>
      <c r="C7">
        <v>0.68</v>
      </c>
      <c r="D7">
        <v>0.99</v>
      </c>
      <c r="E7">
        <v>50</v>
      </c>
      <c r="F7">
        <v>45.311999999999998</v>
      </c>
      <c r="G7">
        <v>8</v>
      </c>
    </row>
    <row r="8" spans="1:7">
      <c r="A8">
        <v>3.88</v>
      </c>
      <c r="B8">
        <v>434</v>
      </c>
      <c r="C8">
        <v>0.67</v>
      </c>
      <c r="D8">
        <v>5.45</v>
      </c>
      <c r="E8">
        <v>40</v>
      </c>
      <c r="F8">
        <v>45.302999999999997</v>
      </c>
      <c r="G8">
        <v>8</v>
      </c>
    </row>
    <row r="9" spans="1:7">
      <c r="A9">
        <v>3.88</v>
      </c>
      <c r="B9">
        <v>399</v>
      </c>
      <c r="C9">
        <v>0.68</v>
      </c>
      <c r="D9">
        <v>1.44</v>
      </c>
      <c r="E9">
        <v>40</v>
      </c>
      <c r="F9">
        <v>40</v>
      </c>
      <c r="G9">
        <v>8</v>
      </c>
    </row>
    <row r="10" spans="1:7">
      <c r="A10">
        <v>4.18</v>
      </c>
      <c r="B10">
        <v>445</v>
      </c>
      <c r="C10">
        <v>0.7</v>
      </c>
      <c r="D10">
        <v>1.69</v>
      </c>
      <c r="E10">
        <v>50</v>
      </c>
      <c r="F10">
        <v>40</v>
      </c>
      <c r="G10">
        <v>8</v>
      </c>
    </row>
    <row r="11" spans="1:7">
      <c r="A11">
        <v>4.29</v>
      </c>
      <c r="B11">
        <v>450</v>
      </c>
      <c r="C11">
        <v>0.68</v>
      </c>
      <c r="D11">
        <v>1.85</v>
      </c>
      <c r="E11">
        <v>50</v>
      </c>
      <c r="F11">
        <v>45.27</v>
      </c>
      <c r="G11">
        <v>8</v>
      </c>
    </row>
    <row r="13" spans="1:7">
      <c r="A13">
        <f>AVERAGE(A2:A11)</f>
        <v>4.0009999999999994</v>
      </c>
      <c r="B13">
        <f t="shared" ref="B13:D13" si="0">AVERAGE(B2:B11)</f>
        <v>418.4</v>
      </c>
      <c r="C13">
        <f t="shared" si="0"/>
        <v>0.68649999999999989</v>
      </c>
      <c r="D13">
        <f t="shared" si="0"/>
        <v>2.8610000000000002</v>
      </c>
      <c r="E13">
        <f>AVERAGE(E2:E11)</f>
        <v>44</v>
      </c>
      <c r="F13">
        <f>AVERAGE(F2:F11)</f>
        <v>42.121499999999997</v>
      </c>
      <c r="G13">
        <f>AVERAGE(G2:G11)</f>
        <v>7.15001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98F-146D-4925-8F00-64ADC5C0198B}">
  <dimension ref="A1:G13"/>
  <sheetViews>
    <sheetView topLeftCell="A2" workbookViewId="0">
      <selection activeCell="G13" sqref="G13"/>
    </sheetView>
  </sheetViews>
  <sheetFormatPr defaultRowHeight="15"/>
  <sheetData>
    <row r="1" spans="1:7">
      <c r="A1" t="s">
        <v>0</v>
      </c>
      <c r="B1" t="s">
        <v>3</v>
      </c>
      <c r="C1" t="s">
        <v>1</v>
      </c>
      <c r="D1" t="s">
        <v>2</v>
      </c>
      <c r="E1" t="s">
        <v>12</v>
      </c>
      <c r="F1" t="s">
        <v>15</v>
      </c>
      <c r="G1" t="s">
        <v>2</v>
      </c>
    </row>
    <row r="2" spans="1:7">
      <c r="A2">
        <v>1.02</v>
      </c>
      <c r="B2">
        <v>1128</v>
      </c>
      <c r="C2">
        <v>0.68</v>
      </c>
      <c r="D2">
        <v>1.62</v>
      </c>
      <c r="E2">
        <v>60</v>
      </c>
      <c r="F2">
        <v>40</v>
      </c>
      <c r="G2">
        <v>6.5</v>
      </c>
    </row>
    <row r="3" spans="1:7">
      <c r="A3">
        <v>0.91</v>
      </c>
      <c r="B3">
        <v>1742</v>
      </c>
      <c r="C3">
        <v>0.72</v>
      </c>
      <c r="D3">
        <v>2.35</v>
      </c>
      <c r="E3">
        <v>90</v>
      </c>
      <c r="F3">
        <v>40</v>
      </c>
      <c r="G3">
        <v>6.5</v>
      </c>
    </row>
    <row r="4" spans="1:7">
      <c r="A4">
        <v>1.08</v>
      </c>
      <c r="B4">
        <v>1239</v>
      </c>
      <c r="C4">
        <v>0.69</v>
      </c>
      <c r="D4">
        <v>1.71</v>
      </c>
      <c r="E4">
        <v>70</v>
      </c>
      <c r="F4">
        <v>44.75</v>
      </c>
      <c r="G4">
        <v>5.5</v>
      </c>
    </row>
    <row r="5" spans="1:7">
      <c r="A5">
        <v>1.07</v>
      </c>
      <c r="B5">
        <v>1920</v>
      </c>
      <c r="C5">
        <v>0.7</v>
      </c>
      <c r="D5">
        <v>0.96</v>
      </c>
      <c r="E5">
        <v>60</v>
      </c>
      <c r="F5">
        <v>40</v>
      </c>
      <c r="G5">
        <v>5.5556000000000001</v>
      </c>
    </row>
    <row r="6" spans="1:7">
      <c r="A6">
        <v>0.89</v>
      </c>
      <c r="B6">
        <v>1315</v>
      </c>
      <c r="C6">
        <v>0.72</v>
      </c>
      <c r="D6">
        <v>1.56</v>
      </c>
      <c r="E6">
        <v>70</v>
      </c>
      <c r="F6">
        <v>40</v>
      </c>
      <c r="G6">
        <v>7.9090999999999996</v>
      </c>
    </row>
    <row r="7" spans="1:7">
      <c r="A7">
        <v>1.84</v>
      </c>
      <c r="B7">
        <v>692</v>
      </c>
      <c r="C7">
        <v>0.7</v>
      </c>
      <c r="D7">
        <v>1.23</v>
      </c>
      <c r="E7">
        <v>70</v>
      </c>
      <c r="F7">
        <v>40</v>
      </c>
      <c r="G7">
        <v>5.25</v>
      </c>
    </row>
    <row r="8" spans="1:7">
      <c r="A8">
        <v>1.84</v>
      </c>
      <c r="B8">
        <v>871</v>
      </c>
      <c r="C8">
        <v>0.66</v>
      </c>
      <c r="D8">
        <v>3.44</v>
      </c>
      <c r="E8">
        <v>70</v>
      </c>
      <c r="F8">
        <v>40</v>
      </c>
      <c r="G8">
        <v>5.23</v>
      </c>
    </row>
    <row r="9" spans="1:7">
      <c r="A9">
        <v>1.79</v>
      </c>
      <c r="B9">
        <v>775</v>
      </c>
      <c r="C9">
        <v>0.68</v>
      </c>
      <c r="D9">
        <v>1.1399999999999999</v>
      </c>
      <c r="E9">
        <v>50</v>
      </c>
      <c r="F9">
        <v>40</v>
      </c>
      <c r="G9">
        <v>8.3571000000000009</v>
      </c>
    </row>
    <row r="10" spans="1:7">
      <c r="A10">
        <v>0.39</v>
      </c>
      <c r="B10">
        <v>4882</v>
      </c>
      <c r="C10">
        <v>0.68</v>
      </c>
      <c r="D10">
        <v>1.44</v>
      </c>
      <c r="E10">
        <v>60</v>
      </c>
      <c r="F10">
        <v>40</v>
      </c>
      <c r="G10">
        <v>8.4666999999999994</v>
      </c>
    </row>
    <row r="11" spans="1:7">
      <c r="A11">
        <v>0.45</v>
      </c>
      <c r="B11">
        <v>4889</v>
      </c>
      <c r="C11">
        <v>0.7</v>
      </c>
      <c r="D11">
        <v>0.98</v>
      </c>
      <c r="E11">
        <v>50</v>
      </c>
      <c r="F11">
        <v>40</v>
      </c>
      <c r="G11">
        <v>8.6875</v>
      </c>
    </row>
    <row r="13" spans="1:7">
      <c r="A13">
        <f>AVERAGE(A2:A11)</f>
        <v>1.1280000000000001</v>
      </c>
      <c r="B13">
        <f t="shared" ref="B13:D13" si="0">AVERAGE(B2:B11)</f>
        <v>1945.3</v>
      </c>
      <c r="C13">
        <f t="shared" si="0"/>
        <v>0.69299999999999995</v>
      </c>
      <c r="D13">
        <f t="shared" si="0"/>
        <v>1.643</v>
      </c>
      <c r="E13">
        <f>AVERAGE(E2:E11)</f>
        <v>65</v>
      </c>
      <c r="F13">
        <f>AVERAGE(F2:F11)</f>
        <v>40.475000000000001</v>
      </c>
      <c r="G13">
        <f>AVERAGE(G2:G11)</f>
        <v>6.7956000000000003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240E-9E52-46EF-8DF0-DDD28EFC7372}">
  <dimension ref="A1:P15"/>
  <sheetViews>
    <sheetView tabSelected="1" topLeftCell="B7" workbookViewId="0">
      <selection activeCell="K12" sqref="K12"/>
    </sheetView>
  </sheetViews>
  <sheetFormatPr defaultRowHeight="15"/>
  <cols>
    <col min="2" max="2" width="9.85546875" bestFit="1" customWidth="1"/>
    <col min="8" max="10" width="9.5703125" bestFit="1" customWidth="1"/>
    <col min="11" max="11" width="9.140625" style="2"/>
  </cols>
  <sheetData>
    <row r="1" spans="1:16">
      <c r="A1" t="s">
        <v>7</v>
      </c>
      <c r="B1" t="s">
        <v>11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14</v>
      </c>
      <c r="I1" t="s">
        <v>15</v>
      </c>
      <c r="J1" t="s">
        <v>2</v>
      </c>
      <c r="K1" s="2" t="s">
        <v>16</v>
      </c>
      <c r="M1" t="s">
        <v>8</v>
      </c>
      <c r="N1">
        <v>20000</v>
      </c>
      <c r="O1">
        <v>0.3</v>
      </c>
      <c r="P1">
        <v>-20</v>
      </c>
    </row>
    <row r="2" spans="1:16">
      <c r="A2">
        <v>10</v>
      </c>
      <c r="B2">
        <v>264.10000000000002</v>
      </c>
      <c r="C2">
        <v>1.4539999999999997</v>
      </c>
      <c r="D2">
        <v>0.68599999999999994</v>
      </c>
      <c r="E2">
        <v>1.8809999999999996</v>
      </c>
      <c r="F2">
        <f>SUM(C2:E2)/1000</f>
        <v>4.0209999999999994E-3</v>
      </c>
      <c r="G2">
        <f>1/F2</f>
        <v>248.69435463814975</v>
      </c>
      <c r="H2" s="1">
        <v>9.9999900000000002E+307</v>
      </c>
      <c r="I2" s="1">
        <v>9.9999900000000002E+307</v>
      </c>
      <c r="J2" s="1">
        <v>9.9999900000000002E+307</v>
      </c>
      <c r="K2" s="2">
        <v>0</v>
      </c>
    </row>
    <row r="3" spans="1:16">
      <c r="A3">
        <v>20</v>
      </c>
      <c r="B3">
        <v>274.5</v>
      </c>
      <c r="C3">
        <v>1.4739999999999998</v>
      </c>
      <c r="D3">
        <v>0.68799999999999994</v>
      </c>
      <c r="E3">
        <v>1.6850000000000001</v>
      </c>
      <c r="F3">
        <f t="shared" ref="F3:F13" si="0">SUM(C3:E3)/1000</f>
        <v>3.8470000000000002E-3</v>
      </c>
      <c r="G3">
        <f t="shared" ref="G3:G12" si="1">1/F3</f>
        <v>259.94281258123209</v>
      </c>
      <c r="H3" s="1">
        <v>9.9999900000000002E+307</v>
      </c>
      <c r="I3" s="1">
        <v>9.9999900000000002E+307</v>
      </c>
      <c r="J3" s="1">
        <v>9.9999900000000002E+307</v>
      </c>
      <c r="K3" s="2">
        <v>0</v>
      </c>
    </row>
    <row r="4" spans="1:16">
      <c r="A4">
        <v>30</v>
      </c>
      <c r="B4">
        <v>259.54869999999994</v>
      </c>
      <c r="C4">
        <v>1.4820000000000002</v>
      </c>
      <c r="D4">
        <v>0.68599999999999994</v>
      </c>
      <c r="E4">
        <v>1.5349999999999999</v>
      </c>
      <c r="F4">
        <f t="shared" si="0"/>
        <v>3.7030000000000001E-3</v>
      </c>
      <c r="G4">
        <f t="shared" si="1"/>
        <v>270.05130974885225</v>
      </c>
      <c r="H4" s="1">
        <v>9.9999900000000002E+307</v>
      </c>
      <c r="I4" s="1">
        <v>9.9999900000000002E+307</v>
      </c>
      <c r="J4" s="1">
        <v>9.9999900000000002E+307</v>
      </c>
      <c r="K4" s="2">
        <v>0</v>
      </c>
      <c r="M4">
        <f t="shared" ref="M4:M15" si="2">($N$1/((A2*$O$1)^2)+$O$1)+$P$1</f>
        <v>2202.5222222222224</v>
      </c>
    </row>
    <row r="5" spans="1:16">
      <c r="A5">
        <v>40</v>
      </c>
      <c r="B5">
        <v>268.26440000000002</v>
      </c>
      <c r="C5">
        <v>2.476</v>
      </c>
      <c r="D5">
        <v>0.69000000000000006</v>
      </c>
      <c r="E5">
        <v>1.661</v>
      </c>
      <c r="F5">
        <f t="shared" si="0"/>
        <v>4.8269999999999997E-3</v>
      </c>
      <c r="G5">
        <f t="shared" si="1"/>
        <v>207.16801325875286</v>
      </c>
      <c r="H5" s="1">
        <v>9.9999900000000002E+307</v>
      </c>
      <c r="I5" s="1">
        <v>9.9999900000000002E+307</v>
      </c>
      <c r="J5">
        <v>589.09199999999998</v>
      </c>
      <c r="K5" s="2">
        <v>0</v>
      </c>
      <c r="M5">
        <f t="shared" si="2"/>
        <v>535.8555555555555</v>
      </c>
    </row>
    <row r="6" spans="1:16">
      <c r="A6">
        <v>50</v>
      </c>
      <c r="B6">
        <v>156.19999999999999</v>
      </c>
      <c r="C6">
        <v>3.47</v>
      </c>
      <c r="D6">
        <v>0.68549999999999989</v>
      </c>
      <c r="E6">
        <v>1.6024999999999998</v>
      </c>
      <c r="F6">
        <f t="shared" si="0"/>
        <v>5.7580000000000001E-3</v>
      </c>
      <c r="G6">
        <f t="shared" si="1"/>
        <v>173.67141368530739</v>
      </c>
      <c r="H6" s="1">
        <v>9.9999900000000002E+307</v>
      </c>
      <c r="I6" s="1">
        <v>9.9999900000000002E+307</v>
      </c>
      <c r="J6">
        <v>486.17</v>
      </c>
      <c r="K6" s="2">
        <v>2</v>
      </c>
      <c r="M6">
        <f t="shared" si="2"/>
        <v>227.21358024691358</v>
      </c>
    </row>
    <row r="7" spans="1:16">
      <c r="A7">
        <v>60</v>
      </c>
      <c r="B7">
        <v>92.2</v>
      </c>
      <c r="C7">
        <v>6.8249999999999984</v>
      </c>
      <c r="D7">
        <v>0.68499999999999983</v>
      </c>
      <c r="E7">
        <v>1.53</v>
      </c>
      <c r="F7">
        <f t="shared" si="0"/>
        <v>9.0399999999999977E-3</v>
      </c>
      <c r="G7">
        <f t="shared" si="1"/>
        <v>110.6194690265487</v>
      </c>
      <c r="H7" s="1">
        <v>9.9999900000000002E+307</v>
      </c>
      <c r="I7" s="1">
        <v>9.9999900000000002E+307</v>
      </c>
      <c r="J7">
        <v>111.61433333333299</v>
      </c>
      <c r="K7" s="2">
        <v>3</v>
      </c>
      <c r="M7">
        <f t="shared" si="2"/>
        <v>119.1888888888889</v>
      </c>
    </row>
    <row r="8" spans="1:16">
      <c r="A8">
        <v>70</v>
      </c>
      <c r="B8">
        <v>49.9</v>
      </c>
      <c r="C8">
        <v>61</v>
      </c>
      <c r="D8">
        <v>0.68799999999999994</v>
      </c>
      <c r="E8">
        <v>1.282</v>
      </c>
      <c r="F8">
        <f t="shared" si="0"/>
        <v>6.2969999999999998E-2</v>
      </c>
      <c r="G8">
        <f t="shared" si="1"/>
        <v>15.88057805304113</v>
      </c>
      <c r="H8">
        <v>3412.2222222222222</v>
      </c>
      <c r="I8">
        <v>77.5</v>
      </c>
      <c r="J8">
        <v>37.296199999999999</v>
      </c>
      <c r="K8" s="2">
        <v>4</v>
      </c>
      <c r="M8">
        <f t="shared" si="2"/>
        <v>69.188888888888883</v>
      </c>
    </row>
    <row r="9" spans="1:16">
      <c r="A9">
        <v>80</v>
      </c>
      <c r="B9">
        <v>5.758</v>
      </c>
      <c r="C9">
        <v>306.60000000000002</v>
      </c>
      <c r="D9">
        <v>0.68700000000000006</v>
      </c>
      <c r="E9">
        <v>2.298</v>
      </c>
      <c r="F9">
        <f t="shared" si="0"/>
        <v>0.30958500000000005</v>
      </c>
      <c r="G9">
        <f t="shared" si="1"/>
        <v>3.2301306587851473</v>
      </c>
      <c r="H9">
        <v>236</v>
      </c>
      <c r="I9">
        <v>45.814599999999999</v>
      </c>
      <c r="J9">
        <v>9.7133299999999991</v>
      </c>
      <c r="K9" s="2">
        <v>4</v>
      </c>
      <c r="M9">
        <f t="shared" si="2"/>
        <v>42.028395061728389</v>
      </c>
    </row>
    <row r="10" spans="1:16">
      <c r="A10">
        <v>90</v>
      </c>
      <c r="B10">
        <v>4.8869999999999996</v>
      </c>
      <c r="C10">
        <v>383.3</v>
      </c>
      <c r="D10">
        <v>0.68999999999999984</v>
      </c>
      <c r="E10">
        <v>1.7090000000000001</v>
      </c>
      <c r="F10">
        <f t="shared" si="0"/>
        <v>0.38569900000000001</v>
      </c>
      <c r="G10">
        <f t="shared" si="1"/>
        <v>2.5926953401486652</v>
      </c>
      <c r="H10">
        <v>91</v>
      </c>
      <c r="I10">
        <v>45.821999999999996</v>
      </c>
      <c r="J10">
        <v>7.6382599999999998</v>
      </c>
      <c r="K10" s="2">
        <v>4</v>
      </c>
      <c r="M10">
        <f t="shared" si="2"/>
        <v>25.65147392290249</v>
      </c>
    </row>
    <row r="11" spans="1:16">
      <c r="A11">
        <v>100</v>
      </c>
      <c r="B11">
        <v>4.0009999999999994</v>
      </c>
      <c r="C11">
        <v>418.4</v>
      </c>
      <c r="D11">
        <v>0.68649999999999989</v>
      </c>
      <c r="E11">
        <v>2.8610000000000002</v>
      </c>
      <c r="F11">
        <f t="shared" si="0"/>
        <v>0.42194749999999998</v>
      </c>
      <c r="G11">
        <f t="shared" si="1"/>
        <v>2.3699630878249072</v>
      </c>
      <c r="H11">
        <v>65</v>
      </c>
      <c r="I11">
        <v>42.121499999999997</v>
      </c>
      <c r="J11">
        <v>7.15001</v>
      </c>
      <c r="K11" s="2">
        <v>4</v>
      </c>
      <c r="M11">
        <f t="shared" si="2"/>
        <v>15.022222222222219</v>
      </c>
    </row>
    <row r="12" spans="1:16">
      <c r="A12">
        <v>110</v>
      </c>
      <c r="B12">
        <v>1.1280000000000001</v>
      </c>
      <c r="C12">
        <v>1945.3</v>
      </c>
      <c r="D12">
        <v>0.69299999999999995</v>
      </c>
      <c r="E12">
        <v>1.643</v>
      </c>
      <c r="F12">
        <f t="shared" si="0"/>
        <v>1.9476359999999999</v>
      </c>
      <c r="G12">
        <f t="shared" si="1"/>
        <v>0.51344296367493725</v>
      </c>
      <c r="H12">
        <v>44</v>
      </c>
      <c r="I12">
        <v>40.475000000000001</v>
      </c>
      <c r="J12">
        <v>6.7956000000000003</v>
      </c>
      <c r="K12" s="2">
        <v>4</v>
      </c>
      <c r="M12">
        <f t="shared" si="2"/>
        <v>7.7348422496570635</v>
      </c>
    </row>
    <row r="13" spans="1:16">
      <c r="A13">
        <v>120</v>
      </c>
      <c r="B13">
        <v>0</v>
      </c>
      <c r="C13">
        <v>0</v>
      </c>
      <c r="D13">
        <v>0</v>
      </c>
      <c r="E13">
        <v>0</v>
      </c>
      <c r="F13">
        <f t="shared" si="0"/>
        <v>0</v>
      </c>
      <c r="G13">
        <v>0</v>
      </c>
      <c r="M13">
        <f t="shared" si="2"/>
        <v>2.5222222222222221</v>
      </c>
    </row>
    <row r="14" spans="1:16">
      <c r="M14">
        <f t="shared" si="2"/>
        <v>-1.3345270890725445</v>
      </c>
    </row>
    <row r="15" spans="1:16">
      <c r="M15">
        <f t="shared" si="2"/>
        <v>-4.2679012345679013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10cm</vt:lpstr>
      <vt:lpstr>20cm</vt:lpstr>
      <vt:lpstr>30cm</vt:lpstr>
      <vt:lpstr>40cm</vt:lpstr>
      <vt:lpstr>50cm</vt:lpstr>
      <vt:lpstr>60cm</vt:lpstr>
      <vt:lpstr>70cm</vt:lpstr>
      <vt:lpstr>80cm</vt:lpstr>
      <vt:lpstr>90cm</vt:lpstr>
      <vt:lpstr>100cm</vt:lpstr>
      <vt:lpstr>110cm</vt:lpstr>
      <vt:lpstr>summery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2018-09-24T08:50:27Z</dcterms:created>
  <dcterms:modified xsi:type="dcterms:W3CDTF">2018-09-29T04:38:58Z</dcterms:modified>
</cp:coreProperties>
</file>