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otaro\Desktop\"/>
    </mc:Choice>
  </mc:AlternateContent>
  <bookViews>
    <workbookView xWindow="0" yWindow="0" windowWidth="19170" windowHeight="7980" activeTab="1"/>
  </bookViews>
  <sheets>
    <sheet name="南十字" sheetId="1" r:id="rId1"/>
    <sheet name="北斗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2" l="1"/>
  <c r="L49" i="2"/>
  <c r="K49" i="2"/>
  <c r="J49" i="2"/>
  <c r="I49" i="2"/>
  <c r="H49" i="2"/>
  <c r="G49" i="2"/>
  <c r="F49" i="2"/>
  <c r="E49" i="2"/>
  <c r="D49" i="2"/>
  <c r="C49" i="2"/>
  <c r="B49" i="2"/>
  <c r="B37" i="2"/>
  <c r="B36" i="2"/>
  <c r="B34" i="2"/>
  <c r="B27" i="2"/>
  <c r="B26" i="2"/>
  <c r="B21" i="2"/>
  <c r="B17" i="2"/>
  <c r="M11" i="2"/>
  <c r="L11" i="2"/>
  <c r="K11" i="2"/>
  <c r="J11" i="2"/>
  <c r="I11" i="2"/>
  <c r="H11" i="2"/>
  <c r="G11" i="2"/>
  <c r="F11" i="2"/>
  <c r="E11" i="2"/>
  <c r="D11" i="2"/>
  <c r="C11" i="2"/>
  <c r="B11" i="2"/>
  <c r="J49" i="1"/>
  <c r="M49" i="1"/>
  <c r="L49" i="1"/>
  <c r="K49" i="1"/>
  <c r="I49" i="1"/>
  <c r="H49" i="1"/>
  <c r="G49" i="1"/>
  <c r="F49" i="1"/>
  <c r="E49" i="1"/>
  <c r="D49" i="1"/>
  <c r="C49" i="1"/>
  <c r="B49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<sst xmlns="http://schemas.openxmlformats.org/spreadsheetml/2006/main" count="201" uniqueCount="111">
  <si>
    <r>
      <t>東海大学海洋学部海洋生物学科　沿岸生態調査実習　</t>
    </r>
    <r>
      <rPr>
        <sz val="10"/>
        <rFont val="ＭＳ Ｐゴシック"/>
        <family val="3"/>
        <charset val="128"/>
      </rPr>
      <t>(改良型ノルパックネット鉛直曳網採集）</t>
    </r>
    <rPh sb="0" eb="2">
      <t>トウカイ</t>
    </rPh>
    <rPh sb="2" eb="4">
      <t>ダイガク</t>
    </rPh>
    <rPh sb="4" eb="6">
      <t>カイヨウ</t>
    </rPh>
    <rPh sb="6" eb="8">
      <t>ガクブ</t>
    </rPh>
    <rPh sb="8" eb="10">
      <t>カイヨウ</t>
    </rPh>
    <rPh sb="10" eb="12">
      <t>セイブツ</t>
    </rPh>
    <rPh sb="12" eb="14">
      <t>ガッカ</t>
    </rPh>
    <rPh sb="15" eb="17">
      <t>エンガン</t>
    </rPh>
    <rPh sb="17" eb="21">
      <t>セイタイチョウサ</t>
    </rPh>
    <rPh sb="21" eb="23">
      <t>ジッシュウ</t>
    </rPh>
    <rPh sb="25" eb="28">
      <t>カイリョウガタ</t>
    </rPh>
    <rPh sb="36" eb="38">
      <t>エンチョク</t>
    </rPh>
    <rPh sb="38" eb="40">
      <t>エイモウ</t>
    </rPh>
    <rPh sb="40" eb="42">
      <t>サイシュウ</t>
    </rPh>
    <phoneticPr fontId="4"/>
  </si>
  <si>
    <t>船名 ： 南十字</t>
    <rPh sb="0" eb="2">
      <t>センメイ</t>
    </rPh>
    <rPh sb="5" eb="6">
      <t>ミナミ</t>
    </rPh>
    <rPh sb="6" eb="8">
      <t>ジュウジ</t>
    </rPh>
    <phoneticPr fontId="4"/>
  </si>
  <si>
    <t>　プランクトンソーティング結果表</t>
    <rPh sb="13" eb="15">
      <t>ケッカ</t>
    </rPh>
    <rPh sb="15" eb="16">
      <t>ヒョウ</t>
    </rPh>
    <phoneticPr fontId="4"/>
  </si>
  <si>
    <t>ろ水計番号/係数 ：</t>
    <rPh sb="1" eb="3">
      <t>ミズバカリ</t>
    </rPh>
    <rPh sb="2" eb="3">
      <t>ケイ</t>
    </rPh>
    <rPh sb="3" eb="5">
      <t>バンゴウ</t>
    </rPh>
    <rPh sb="6" eb="8">
      <t>ケイスウ</t>
    </rPh>
    <phoneticPr fontId="4"/>
  </si>
  <si>
    <t>＃3890  /</t>
    <phoneticPr fontId="4"/>
  </si>
  <si>
    <t>採集点番号</t>
    <rPh sb="0" eb="2">
      <t>サイシュウ</t>
    </rPh>
    <rPh sb="2" eb="3">
      <t>テン</t>
    </rPh>
    <rPh sb="3" eb="5">
      <t>バンゴウ</t>
    </rPh>
    <phoneticPr fontId="4"/>
  </si>
  <si>
    <t>St. 1</t>
    <phoneticPr fontId="4"/>
  </si>
  <si>
    <t>St. 2</t>
    <phoneticPr fontId="4"/>
  </si>
  <si>
    <t>St. 3</t>
    <phoneticPr fontId="4"/>
  </si>
  <si>
    <t>採集年月日</t>
    <rPh sb="0" eb="2">
      <t>サイシュウ</t>
    </rPh>
    <rPh sb="2" eb="5">
      <t>ネンガッピ</t>
    </rPh>
    <phoneticPr fontId="4"/>
  </si>
  <si>
    <t>2019.4.25</t>
    <phoneticPr fontId="4"/>
  </si>
  <si>
    <t>採集位置　(北緯）</t>
    <rPh sb="0" eb="2">
      <t>サイシュウ</t>
    </rPh>
    <rPh sb="2" eb="4">
      <t>イチ</t>
    </rPh>
    <rPh sb="6" eb="8">
      <t>ホクイ</t>
    </rPh>
    <phoneticPr fontId="4"/>
  </si>
  <si>
    <t>35˚81.395N</t>
    <phoneticPr fontId="4"/>
  </si>
  <si>
    <t>35˚01.454N</t>
    <phoneticPr fontId="4"/>
  </si>
  <si>
    <t>35˚01.477N</t>
    <phoneticPr fontId="4"/>
  </si>
  <si>
    <t>　　　　　　　(東経)</t>
    <rPh sb="8" eb="10">
      <t>トウケイ</t>
    </rPh>
    <phoneticPr fontId="4"/>
  </si>
  <si>
    <t>138˚31.416E</t>
    <phoneticPr fontId="4"/>
  </si>
  <si>
    <t>138˚32.790E</t>
    <phoneticPr fontId="4"/>
  </si>
  <si>
    <t>138˚34.99E</t>
    <phoneticPr fontId="4"/>
  </si>
  <si>
    <t>採集層（m）</t>
    <rPh sb="0" eb="2">
      <t>サイシュウ</t>
    </rPh>
    <rPh sb="2" eb="3">
      <t>ソウ</t>
    </rPh>
    <phoneticPr fontId="4"/>
  </si>
  <si>
    <t>20-0</t>
    <phoneticPr fontId="4"/>
  </si>
  <si>
    <t>15-0</t>
    <phoneticPr fontId="4"/>
  </si>
  <si>
    <t>10-0</t>
    <phoneticPr fontId="4"/>
  </si>
  <si>
    <t>5-0</t>
    <phoneticPr fontId="4"/>
  </si>
  <si>
    <t>40-0</t>
    <phoneticPr fontId="4"/>
  </si>
  <si>
    <t>30-0</t>
    <phoneticPr fontId="4"/>
  </si>
  <si>
    <t>30-0</t>
    <phoneticPr fontId="4"/>
  </si>
  <si>
    <t>採集時刻</t>
    <rPh sb="0" eb="2">
      <t>サイシュウ</t>
    </rPh>
    <rPh sb="2" eb="4">
      <t>ジコク</t>
    </rPh>
    <phoneticPr fontId="4"/>
  </si>
  <si>
    <t>:14:59</t>
    <phoneticPr fontId="4"/>
  </si>
  <si>
    <t>ろ水計回転数</t>
    <rPh sb="1" eb="2">
      <t>スイ</t>
    </rPh>
    <rPh sb="2" eb="3">
      <t>ケイ</t>
    </rPh>
    <rPh sb="3" eb="6">
      <t>カイテンスウ</t>
    </rPh>
    <phoneticPr fontId="4"/>
  </si>
  <si>
    <t>ろ水量（m3）</t>
    <rPh sb="1" eb="3">
      <t>スイリョウ</t>
    </rPh>
    <phoneticPr fontId="4"/>
  </si>
  <si>
    <t>沈殿量（ml）</t>
    <rPh sb="0" eb="2">
      <t>チンデン</t>
    </rPh>
    <rPh sb="2" eb="3">
      <t>リョウ</t>
    </rPh>
    <phoneticPr fontId="4"/>
  </si>
  <si>
    <t>分割比</t>
    <rPh sb="0" eb="2">
      <t>ブンカツ</t>
    </rPh>
    <rPh sb="2" eb="3">
      <t>ヒ</t>
    </rPh>
    <phoneticPr fontId="4"/>
  </si>
  <si>
    <t>1/50</t>
    <phoneticPr fontId="4"/>
  </si>
  <si>
    <t>1/25</t>
    <phoneticPr fontId="4"/>
  </si>
  <si>
    <t>1/50</t>
    <phoneticPr fontId="4"/>
  </si>
  <si>
    <t>1/50</t>
    <phoneticPr fontId="4"/>
  </si>
  <si>
    <t>出現生物群</t>
    <rPh sb="0" eb="2">
      <t>シュツゲン</t>
    </rPh>
    <rPh sb="2" eb="5">
      <t>セイブツグン</t>
    </rPh>
    <phoneticPr fontId="4"/>
  </si>
  <si>
    <t>植物プランクトン</t>
    <rPh sb="0" eb="2">
      <t>ショクブツ</t>
    </rPh>
    <phoneticPr fontId="4"/>
  </si>
  <si>
    <t>　　珪藻類</t>
    <rPh sb="2" eb="3">
      <t>ケイ</t>
    </rPh>
    <rPh sb="3" eb="5">
      <t>ソウルイ</t>
    </rPh>
    <phoneticPr fontId="4"/>
  </si>
  <si>
    <t>　　ヤコウチュウ</t>
    <phoneticPr fontId="4"/>
  </si>
  <si>
    <t>　　渦鞭毛藻類</t>
    <rPh sb="2" eb="3">
      <t>ウズ</t>
    </rPh>
    <rPh sb="3" eb="5">
      <t>ベンモウ</t>
    </rPh>
    <rPh sb="5" eb="7">
      <t>ソウルイ</t>
    </rPh>
    <phoneticPr fontId="4"/>
  </si>
  <si>
    <t>　　その他</t>
    <rPh sb="4" eb="5">
      <t>タ</t>
    </rPh>
    <phoneticPr fontId="4"/>
  </si>
  <si>
    <t>動物プランクトン</t>
    <rPh sb="0" eb="2">
      <t>ドウブツ</t>
    </rPh>
    <phoneticPr fontId="4"/>
  </si>
  <si>
    <t>　　クラゲ類（刺胞動物）</t>
    <rPh sb="5" eb="6">
      <t>ルイ</t>
    </rPh>
    <phoneticPr fontId="4"/>
  </si>
  <si>
    <t>　　クシクラゲ類</t>
    <rPh sb="7" eb="8">
      <t>ルイ</t>
    </rPh>
    <phoneticPr fontId="4"/>
  </si>
  <si>
    <t>　　多毛類幼生</t>
    <rPh sb="2" eb="3">
      <t>タ</t>
    </rPh>
    <rPh sb="3" eb="4">
      <t>モウ</t>
    </rPh>
    <rPh sb="4" eb="5">
      <t>ルイ</t>
    </rPh>
    <rPh sb="5" eb="7">
      <t>ヨウセイ</t>
    </rPh>
    <phoneticPr fontId="4"/>
  </si>
  <si>
    <t>　　軟体類幼生(巻貝･二枚貝)</t>
    <rPh sb="2" eb="4">
      <t>ナンタイ</t>
    </rPh>
    <rPh sb="4" eb="5">
      <t>ルイ</t>
    </rPh>
    <rPh sb="5" eb="7">
      <t>ヨウセイ</t>
    </rPh>
    <rPh sb="8" eb="10">
      <t>マキガイ</t>
    </rPh>
    <rPh sb="11" eb="14">
      <t>ニマイガイ</t>
    </rPh>
    <phoneticPr fontId="4"/>
  </si>
  <si>
    <t>　　貝虫類</t>
    <rPh sb="2" eb="3">
      <t>カイ</t>
    </rPh>
    <rPh sb="3" eb="4">
      <t>ムシ</t>
    </rPh>
    <rPh sb="4" eb="5">
      <t>ルイ</t>
    </rPh>
    <phoneticPr fontId="4"/>
  </si>
  <si>
    <t>　　カイアシ類</t>
    <rPh sb="6" eb="7">
      <t>ルイ</t>
    </rPh>
    <phoneticPr fontId="4"/>
  </si>
  <si>
    <t>　　枝角類</t>
    <rPh sb="2" eb="5">
      <t>シカクルイ</t>
    </rPh>
    <phoneticPr fontId="4"/>
  </si>
  <si>
    <t>　　端脚類</t>
    <rPh sb="2" eb="5">
      <t>タンキャクルイ</t>
    </rPh>
    <phoneticPr fontId="4"/>
  </si>
  <si>
    <t>　　オキアミ類</t>
    <rPh sb="6" eb="7">
      <t>ルイ</t>
    </rPh>
    <phoneticPr fontId="4"/>
  </si>
  <si>
    <t>　　ユメエビ類</t>
    <rPh sb="6" eb="7">
      <t>ルイ</t>
    </rPh>
    <phoneticPr fontId="4"/>
  </si>
  <si>
    <t>　　エビ類(含む幼生)</t>
    <rPh sb="4" eb="5">
      <t>ルイ</t>
    </rPh>
    <rPh sb="6" eb="7">
      <t>フク</t>
    </rPh>
    <rPh sb="8" eb="10">
      <t>ヨウセイ</t>
    </rPh>
    <phoneticPr fontId="4"/>
  </si>
  <si>
    <t>　　カニ類幼生</t>
    <rPh sb="4" eb="5">
      <t>ルイ</t>
    </rPh>
    <rPh sb="5" eb="7">
      <t>ヨウセイ</t>
    </rPh>
    <phoneticPr fontId="4"/>
  </si>
  <si>
    <t>　　フジツボ類幼生</t>
    <rPh sb="6" eb="7">
      <t>ルイ</t>
    </rPh>
    <rPh sb="7" eb="9">
      <t>ヨウセイ</t>
    </rPh>
    <phoneticPr fontId="4"/>
  </si>
  <si>
    <t>　　ヤムシ類（毛顎動物）</t>
    <rPh sb="5" eb="6">
      <t>ルイ</t>
    </rPh>
    <phoneticPr fontId="4"/>
  </si>
  <si>
    <t>　　ヒトデ類幼生</t>
    <rPh sb="5" eb="6">
      <t>ルイ</t>
    </rPh>
    <rPh sb="6" eb="8">
      <t>ヨウセイ</t>
    </rPh>
    <phoneticPr fontId="4"/>
  </si>
  <si>
    <t>　　ウミタル・サルパ類</t>
    <rPh sb="10" eb="11">
      <t>ルイ</t>
    </rPh>
    <phoneticPr fontId="4"/>
  </si>
  <si>
    <t>　　尾虫類</t>
    <rPh sb="2" eb="3">
      <t>ビ</t>
    </rPh>
    <rPh sb="3" eb="4">
      <t>チュウ</t>
    </rPh>
    <rPh sb="4" eb="5">
      <t>ルイ</t>
    </rPh>
    <phoneticPr fontId="4"/>
  </si>
  <si>
    <t>　　魚卵</t>
    <rPh sb="2" eb="4">
      <t>ギョラン</t>
    </rPh>
    <phoneticPr fontId="4"/>
  </si>
  <si>
    <t>　　仔魚</t>
    <rPh sb="2" eb="3">
      <t>シ</t>
    </rPh>
    <rPh sb="3" eb="4">
      <t>ギョ</t>
    </rPh>
    <phoneticPr fontId="4"/>
  </si>
  <si>
    <t>有孔虫</t>
    <rPh sb="0" eb="3">
      <t>ユウコウチュウ</t>
    </rPh>
    <phoneticPr fontId="4"/>
  </si>
  <si>
    <t>卵</t>
    <rPh sb="0" eb="1">
      <t>タマゴ</t>
    </rPh>
    <phoneticPr fontId="4"/>
  </si>
  <si>
    <t>オキアミ幼生</t>
    <rPh sb="4" eb="6">
      <t>ヨウセイ</t>
    </rPh>
    <phoneticPr fontId="4"/>
  </si>
  <si>
    <t>有殻翼足類</t>
    <rPh sb="0" eb="1">
      <t>ア</t>
    </rPh>
    <rPh sb="1" eb="2">
      <t>カラ</t>
    </rPh>
    <rPh sb="2" eb="3">
      <t>ツバサ</t>
    </rPh>
    <rPh sb="3" eb="4">
      <t>アシ</t>
    </rPh>
    <rPh sb="4" eb="5">
      <t>ルイ</t>
    </rPh>
    <phoneticPr fontId="4"/>
  </si>
  <si>
    <t>甲殻類卵</t>
    <rPh sb="0" eb="3">
      <t>コウカクルイ</t>
    </rPh>
    <rPh sb="3" eb="4">
      <t>タマゴ</t>
    </rPh>
    <phoneticPr fontId="4"/>
  </si>
  <si>
    <t>ホウキムシのアクティノトロッカ幼生</t>
    <rPh sb="15" eb="17">
      <t>ヨウセイ</t>
    </rPh>
    <phoneticPr fontId="4"/>
  </si>
  <si>
    <t>エキノプルテウス幼生</t>
    <rPh sb="8" eb="10">
      <t>ヨウセイ</t>
    </rPh>
    <phoneticPr fontId="4"/>
  </si>
  <si>
    <t>ノープリウス幼生</t>
    <rPh sb="6" eb="8">
      <t>ヨウセイ</t>
    </rPh>
    <phoneticPr fontId="4"/>
  </si>
  <si>
    <t>合　　計</t>
    <rPh sb="0" eb="1">
      <t>ゴウ</t>
    </rPh>
    <rPh sb="3" eb="4">
      <t>ケイ</t>
    </rPh>
    <phoneticPr fontId="4"/>
  </si>
  <si>
    <t>検鏡者氏名</t>
    <rPh sb="0" eb="2">
      <t>ケンキョウ</t>
    </rPh>
    <rPh sb="2" eb="3">
      <t>シャ</t>
    </rPh>
    <rPh sb="3" eb="5">
      <t>シメイ</t>
    </rPh>
    <phoneticPr fontId="4"/>
  </si>
  <si>
    <t>田中</t>
    <rPh sb="0" eb="2">
      <t>タナカ</t>
    </rPh>
    <phoneticPr fontId="4"/>
  </si>
  <si>
    <t>北浦</t>
    <rPh sb="0" eb="2">
      <t>キタウラ</t>
    </rPh>
    <phoneticPr fontId="4"/>
  </si>
  <si>
    <t>伊藤</t>
    <rPh sb="0" eb="2">
      <t>イトウ</t>
    </rPh>
    <phoneticPr fontId="4"/>
  </si>
  <si>
    <t>黒木</t>
    <rPh sb="0" eb="2">
      <t>クロキ</t>
    </rPh>
    <phoneticPr fontId="4"/>
  </si>
  <si>
    <t>行山・田島</t>
    <rPh sb="0" eb="1">
      <t>ギョウ</t>
    </rPh>
    <rPh sb="1" eb="2">
      <t>ヤマ</t>
    </rPh>
    <rPh sb="3" eb="5">
      <t>タジマ</t>
    </rPh>
    <phoneticPr fontId="4"/>
  </si>
  <si>
    <t>牧田</t>
    <rPh sb="0" eb="2">
      <t>マキタ</t>
    </rPh>
    <phoneticPr fontId="4"/>
  </si>
  <si>
    <t>吉田</t>
    <rPh sb="0" eb="2">
      <t>ヨシダ</t>
    </rPh>
    <phoneticPr fontId="4"/>
  </si>
  <si>
    <t>鈴木秀</t>
    <rPh sb="0" eb="2">
      <t>スズキ</t>
    </rPh>
    <rPh sb="2" eb="3">
      <t>ヒデ</t>
    </rPh>
    <phoneticPr fontId="4"/>
  </si>
  <si>
    <t>金谷</t>
    <rPh sb="0" eb="2">
      <t>カナタニ</t>
    </rPh>
    <phoneticPr fontId="4"/>
  </si>
  <si>
    <t>越塚</t>
    <rPh sb="0" eb="2">
      <t>コシズカ</t>
    </rPh>
    <phoneticPr fontId="4"/>
  </si>
  <si>
    <t>黒川</t>
    <rPh sb="0" eb="2">
      <t>クロカワ</t>
    </rPh>
    <phoneticPr fontId="4"/>
  </si>
  <si>
    <t>船名 ： 北斗</t>
    <rPh sb="0" eb="2">
      <t>センメイ</t>
    </rPh>
    <rPh sb="5" eb="7">
      <t>ホクト</t>
    </rPh>
    <phoneticPr fontId="4"/>
  </si>
  <si>
    <t>＃3697  /</t>
    <phoneticPr fontId="4"/>
  </si>
  <si>
    <t>St. 4</t>
    <phoneticPr fontId="4"/>
  </si>
  <si>
    <t>St. 5</t>
    <phoneticPr fontId="4"/>
  </si>
  <si>
    <t>St. 6</t>
    <phoneticPr fontId="4"/>
  </si>
  <si>
    <t>2019.4.25</t>
    <phoneticPr fontId="4"/>
  </si>
  <si>
    <t>35˚03.014N</t>
    <phoneticPr fontId="4"/>
  </si>
  <si>
    <t>35˚02.240N</t>
    <phoneticPr fontId="4"/>
  </si>
  <si>
    <t>35˚02.194N</t>
    <phoneticPr fontId="4"/>
  </si>
  <si>
    <t>138˚32.495E</t>
    <phoneticPr fontId="4"/>
  </si>
  <si>
    <t>138˚33.306E</t>
    <phoneticPr fontId="4"/>
  </si>
  <si>
    <t>138˚34.981E</t>
    <phoneticPr fontId="4"/>
  </si>
  <si>
    <t>5-0</t>
    <phoneticPr fontId="4"/>
  </si>
  <si>
    <t>40-0</t>
    <phoneticPr fontId="4"/>
  </si>
  <si>
    <t>10-0</t>
    <phoneticPr fontId="4"/>
  </si>
  <si>
    <t>20-0</t>
    <phoneticPr fontId="4"/>
  </si>
  <si>
    <t>1/50</t>
  </si>
  <si>
    <t>鶴見・高野橋</t>
    <rPh sb="0" eb="2">
      <t>ツルミ</t>
    </rPh>
    <rPh sb="3" eb="6">
      <t>タカノハシ</t>
    </rPh>
    <phoneticPr fontId="4"/>
  </si>
  <si>
    <t>鈴木</t>
    <rPh sb="0" eb="2">
      <t>スズキ</t>
    </rPh>
    <phoneticPr fontId="4"/>
  </si>
  <si>
    <t>土田</t>
    <rPh sb="0" eb="2">
      <t>ツチダ</t>
    </rPh>
    <phoneticPr fontId="4"/>
  </si>
  <si>
    <t>馬場</t>
    <rPh sb="0" eb="2">
      <t>ババ</t>
    </rPh>
    <phoneticPr fontId="4"/>
  </si>
  <si>
    <t>今井</t>
    <rPh sb="0" eb="2">
      <t>イマイ</t>
    </rPh>
    <phoneticPr fontId="4"/>
  </si>
  <si>
    <t>田代</t>
    <rPh sb="0" eb="2">
      <t>タシロ</t>
    </rPh>
    <phoneticPr fontId="4"/>
  </si>
  <si>
    <t>佐藤</t>
    <rPh sb="0" eb="2">
      <t>サトウ</t>
    </rPh>
    <phoneticPr fontId="4"/>
  </si>
  <si>
    <t>仲宗根</t>
    <rPh sb="0" eb="3">
      <t>ナカソネ</t>
    </rPh>
    <phoneticPr fontId="4"/>
  </si>
  <si>
    <t>小島</t>
    <rPh sb="0" eb="2">
      <t>コジマ</t>
    </rPh>
    <phoneticPr fontId="4"/>
  </si>
  <si>
    <t>鶴見</t>
    <rPh sb="0" eb="2">
      <t>ツルミ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</si>
</sst>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 x14ac:knownFonts="1">
    <font>
      <sz val="11"/>
      <color theme="1"/>
      <name val="游ゴシック"/>
      <family val="2"/>
      <charset val="128"/>
      <scheme val="minor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56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20" fontId="0" fillId="0" borderId="16" xfId="0" applyNumberFormat="1" applyBorder="1">
      <alignment vertical="center"/>
    </xf>
    <xf numFmtId="20" fontId="0" fillId="0" borderId="17" xfId="0" applyNumberFormat="1" applyBorder="1">
      <alignment vertical="center"/>
    </xf>
    <xf numFmtId="20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176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2" fillId="0" borderId="22" xfId="0" applyFont="1" applyBorder="1">
      <alignment vertical="center"/>
    </xf>
    <xf numFmtId="49" fontId="0" fillId="0" borderId="23" xfId="0" quotePrefix="1" applyNumberFormat="1" applyBorder="1">
      <alignment vertical="center"/>
    </xf>
    <xf numFmtId="49" fontId="0" fillId="0" borderId="24" xfId="0" quotePrefix="1" applyNumberFormat="1" applyBorder="1">
      <alignment vertical="center"/>
    </xf>
    <xf numFmtId="49" fontId="0" fillId="0" borderId="25" xfId="0" quotePrefix="1" applyNumberFormat="1" applyBorder="1">
      <alignment vertical="center"/>
    </xf>
    <xf numFmtId="0" fontId="2" fillId="0" borderId="26" xfId="0" applyFont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39" workbookViewId="0">
      <selection activeCell="A8" sqref="A8:E49"/>
    </sheetView>
  </sheetViews>
  <sheetFormatPr defaultRowHeight="18" x14ac:dyDescent="0.55000000000000004"/>
  <cols>
    <col min="1" max="1" width="21.6640625" customWidth="1"/>
  </cols>
  <sheetData>
    <row r="1" spans="1:13" x14ac:dyDescent="0.55000000000000004">
      <c r="A1" s="1" t="s">
        <v>0</v>
      </c>
      <c r="B1" s="1"/>
      <c r="C1" s="1"/>
      <c r="I1" s="2" t="s">
        <v>1</v>
      </c>
      <c r="J1" s="3"/>
      <c r="K1" s="3"/>
      <c r="L1" s="3"/>
      <c r="M1" s="3"/>
    </row>
    <row r="2" spans="1:13" x14ac:dyDescent="0.55000000000000004">
      <c r="A2" s="4" t="s">
        <v>2</v>
      </c>
      <c r="B2" s="1"/>
      <c r="C2" s="1"/>
      <c r="I2" s="5" t="s">
        <v>3</v>
      </c>
      <c r="J2" s="3"/>
      <c r="K2" s="6" t="s">
        <v>4</v>
      </c>
      <c r="L2" s="7">
        <v>0.1</v>
      </c>
      <c r="M2" s="3"/>
    </row>
    <row r="3" spans="1:13" x14ac:dyDescent="0.55000000000000004">
      <c r="I3" s="8"/>
      <c r="J3" s="8"/>
      <c r="K3" s="8"/>
      <c r="L3" s="8"/>
      <c r="M3" s="8"/>
    </row>
    <row r="4" spans="1:13" x14ac:dyDescent="0.55000000000000004">
      <c r="A4" s="9" t="s">
        <v>5</v>
      </c>
      <c r="B4" s="50" t="s">
        <v>6</v>
      </c>
      <c r="C4" s="51"/>
      <c r="D4" s="51"/>
      <c r="E4" s="52"/>
      <c r="F4" s="50" t="s">
        <v>7</v>
      </c>
      <c r="G4" s="51"/>
      <c r="H4" s="51"/>
      <c r="I4" s="52"/>
      <c r="J4" s="50" t="s">
        <v>8</v>
      </c>
      <c r="K4" s="51"/>
      <c r="L4" s="51"/>
      <c r="M4" s="52"/>
    </row>
    <row r="5" spans="1:13" x14ac:dyDescent="0.55000000000000004">
      <c r="A5" s="10" t="s">
        <v>9</v>
      </c>
      <c r="B5" s="44" t="s">
        <v>10</v>
      </c>
      <c r="C5" s="45"/>
      <c r="D5" s="45"/>
      <c r="E5" s="46"/>
      <c r="F5" s="44" t="s">
        <v>10</v>
      </c>
      <c r="G5" s="45"/>
      <c r="H5" s="45"/>
      <c r="I5" s="46"/>
      <c r="J5" s="44" t="s">
        <v>10</v>
      </c>
      <c r="K5" s="45"/>
      <c r="L5" s="45"/>
      <c r="M5" s="46"/>
    </row>
    <row r="6" spans="1:13" x14ac:dyDescent="0.55000000000000004">
      <c r="A6" s="10" t="s">
        <v>11</v>
      </c>
      <c r="B6" s="44" t="s">
        <v>12</v>
      </c>
      <c r="C6" s="45"/>
      <c r="D6" s="45"/>
      <c r="E6" s="46"/>
      <c r="F6" s="44" t="s">
        <v>13</v>
      </c>
      <c r="G6" s="45"/>
      <c r="H6" s="45"/>
      <c r="I6" s="46"/>
      <c r="J6" s="44" t="s">
        <v>14</v>
      </c>
      <c r="K6" s="45"/>
      <c r="L6" s="45"/>
      <c r="M6" s="46"/>
    </row>
    <row r="7" spans="1:13" x14ac:dyDescent="0.55000000000000004">
      <c r="A7" s="11" t="s">
        <v>15</v>
      </c>
      <c r="B7" s="47" t="s">
        <v>16</v>
      </c>
      <c r="C7" s="48"/>
      <c r="D7" s="48"/>
      <c r="E7" s="49"/>
      <c r="F7" s="47" t="s">
        <v>17</v>
      </c>
      <c r="G7" s="48"/>
      <c r="H7" s="48"/>
      <c r="I7" s="49"/>
      <c r="J7" s="47" t="s">
        <v>18</v>
      </c>
      <c r="K7" s="48"/>
      <c r="L7" s="48"/>
      <c r="M7" s="49"/>
    </row>
    <row r="8" spans="1:13" x14ac:dyDescent="0.55000000000000004">
      <c r="A8" s="9" t="s">
        <v>19</v>
      </c>
      <c r="B8" s="12" t="s">
        <v>20</v>
      </c>
      <c r="C8" s="13" t="s">
        <v>21</v>
      </c>
      <c r="D8" s="14" t="s">
        <v>22</v>
      </c>
      <c r="E8" s="15" t="s">
        <v>23</v>
      </c>
      <c r="F8" s="12" t="s">
        <v>24</v>
      </c>
      <c r="G8" s="13" t="s">
        <v>25</v>
      </c>
      <c r="H8" s="13" t="s">
        <v>20</v>
      </c>
      <c r="I8" s="15" t="s">
        <v>22</v>
      </c>
      <c r="J8" s="12" t="s">
        <v>24</v>
      </c>
      <c r="K8" s="13" t="s">
        <v>26</v>
      </c>
      <c r="L8" s="13" t="s">
        <v>20</v>
      </c>
      <c r="M8" s="15" t="s">
        <v>22</v>
      </c>
    </row>
    <row r="9" spans="1:13" x14ac:dyDescent="0.55000000000000004">
      <c r="A9" s="11" t="s">
        <v>27</v>
      </c>
      <c r="B9" s="16">
        <v>0.68333333333333324</v>
      </c>
      <c r="C9" s="17">
        <v>0.68611111111111101</v>
      </c>
      <c r="D9" s="17">
        <v>0.68958333333333333</v>
      </c>
      <c r="E9" s="18">
        <v>0.69236111111111109</v>
      </c>
      <c r="F9" s="16">
        <v>0.64722222222222225</v>
      </c>
      <c r="G9" s="17">
        <v>0.65208333333333335</v>
      </c>
      <c r="H9" s="17">
        <v>0.65555555555555556</v>
      </c>
      <c r="I9" s="18">
        <v>0.66041666666666665</v>
      </c>
      <c r="J9" s="16">
        <v>0.61041666666666672</v>
      </c>
      <c r="K9" s="17">
        <v>0.6166666666666667</v>
      </c>
      <c r="L9" s="17">
        <v>0.62083333333333335</v>
      </c>
      <c r="M9" s="18" t="s">
        <v>28</v>
      </c>
    </row>
    <row r="10" spans="1:13" x14ac:dyDescent="0.55000000000000004">
      <c r="A10" s="9" t="s">
        <v>29</v>
      </c>
      <c r="B10" s="12">
        <v>295</v>
      </c>
      <c r="C10" s="13">
        <v>150</v>
      </c>
      <c r="D10" s="13">
        <v>118</v>
      </c>
      <c r="E10" s="15">
        <v>62</v>
      </c>
      <c r="F10" s="12">
        <v>500</v>
      </c>
      <c r="G10" s="13">
        <v>456</v>
      </c>
      <c r="H10" s="13">
        <v>215</v>
      </c>
      <c r="I10" s="15">
        <v>130</v>
      </c>
      <c r="J10" s="12">
        <v>651</v>
      </c>
      <c r="K10" s="13">
        <v>528</v>
      </c>
      <c r="L10" s="13">
        <v>251</v>
      </c>
      <c r="M10" s="15">
        <v>130</v>
      </c>
    </row>
    <row r="11" spans="1:13" x14ac:dyDescent="0.55000000000000004">
      <c r="A11" s="10" t="s">
        <v>30</v>
      </c>
      <c r="B11" s="19">
        <f>(0.45/2)^2*3.14*$L$2*B10</f>
        <v>4.6893937499999998</v>
      </c>
      <c r="C11" s="20">
        <f t="shared" ref="C11:M11" si="0">(0.45/2)^2*3.14*$L$2*C10</f>
        <v>2.3844375000000002</v>
      </c>
      <c r="D11" s="20">
        <f t="shared" si="0"/>
        <v>1.8757575000000002</v>
      </c>
      <c r="E11" s="21">
        <f t="shared" si="0"/>
        <v>0.98556750000000004</v>
      </c>
      <c r="F11" s="19">
        <f>(0.45/2)^2*3.14*$L$2*F10</f>
        <v>7.9481250000000001</v>
      </c>
      <c r="G11" s="20">
        <f>(0.45/2)^2*3.14*$L$2*G10</f>
        <v>7.2486899999999999</v>
      </c>
      <c r="H11" s="20">
        <f>(0.45/2)^2*3.14*$L$2*H10</f>
        <v>3.4176937500000002</v>
      </c>
      <c r="I11" s="21">
        <f>(0.45/2)^2*3.14*$L$2*I10</f>
        <v>2.0665125</v>
      </c>
      <c r="J11" s="19">
        <f t="shared" si="0"/>
        <v>10.348458750000001</v>
      </c>
      <c r="K11" s="20">
        <f t="shared" si="0"/>
        <v>8.3932199999999995</v>
      </c>
      <c r="L11" s="20">
        <f t="shared" si="0"/>
        <v>3.98995875</v>
      </c>
      <c r="M11" s="21">
        <f t="shared" si="0"/>
        <v>2.0665125</v>
      </c>
    </row>
    <row r="12" spans="1:13" x14ac:dyDescent="0.55000000000000004">
      <c r="A12" s="10" t="s">
        <v>31</v>
      </c>
      <c r="B12" s="22">
        <v>13</v>
      </c>
      <c r="C12" s="23">
        <v>22</v>
      </c>
      <c r="D12" s="23">
        <v>12.5</v>
      </c>
      <c r="E12" s="24">
        <v>12</v>
      </c>
      <c r="F12" s="22">
        <v>35</v>
      </c>
      <c r="G12" s="23">
        <v>20</v>
      </c>
      <c r="H12" s="23">
        <v>22.5</v>
      </c>
      <c r="I12" s="24">
        <v>15</v>
      </c>
      <c r="J12" s="22">
        <v>17.5</v>
      </c>
      <c r="K12" s="23">
        <v>30</v>
      </c>
      <c r="L12" s="23">
        <v>26</v>
      </c>
      <c r="M12" s="24">
        <v>30</v>
      </c>
    </row>
    <row r="13" spans="1:13" x14ac:dyDescent="0.55000000000000004">
      <c r="A13" s="25" t="s">
        <v>32</v>
      </c>
      <c r="B13" s="26" t="s">
        <v>33</v>
      </c>
      <c r="C13" s="27" t="s">
        <v>33</v>
      </c>
      <c r="D13" s="27" t="s">
        <v>33</v>
      </c>
      <c r="E13" s="28" t="s">
        <v>33</v>
      </c>
      <c r="F13" s="26" t="s">
        <v>34</v>
      </c>
      <c r="G13" s="27" t="s">
        <v>33</v>
      </c>
      <c r="H13" s="27" t="s">
        <v>33</v>
      </c>
      <c r="I13" s="28" t="s">
        <v>35</v>
      </c>
      <c r="J13" s="26" t="s">
        <v>36</v>
      </c>
      <c r="K13" s="27" t="s">
        <v>33</v>
      </c>
      <c r="L13" s="27" t="s">
        <v>36</v>
      </c>
      <c r="M13" s="28" t="s">
        <v>33</v>
      </c>
    </row>
    <row r="14" spans="1:13" x14ac:dyDescent="0.55000000000000004">
      <c r="A14" s="29" t="s">
        <v>37</v>
      </c>
      <c r="B14" s="30"/>
      <c r="C14" s="31"/>
      <c r="D14" s="31"/>
      <c r="E14" s="32"/>
      <c r="F14" s="30"/>
      <c r="G14" s="31"/>
      <c r="H14" s="31"/>
      <c r="I14" s="32"/>
      <c r="J14" s="30"/>
      <c r="K14" s="31"/>
      <c r="L14" s="31"/>
      <c r="M14" s="32"/>
    </row>
    <row r="15" spans="1:13" x14ac:dyDescent="0.55000000000000004">
      <c r="A15" s="10" t="s">
        <v>38</v>
      </c>
      <c r="B15" s="22"/>
      <c r="C15" s="23"/>
      <c r="D15" s="23"/>
      <c r="E15" s="24"/>
      <c r="F15" s="22"/>
      <c r="G15" s="23"/>
      <c r="H15" s="23"/>
      <c r="I15" s="24"/>
      <c r="J15" s="22"/>
      <c r="K15" s="23"/>
      <c r="L15" s="23"/>
      <c r="M15" s="24"/>
    </row>
    <row r="16" spans="1:13" x14ac:dyDescent="0.55000000000000004">
      <c r="A16" s="10" t="s">
        <v>39</v>
      </c>
      <c r="B16" s="22"/>
      <c r="C16" s="23"/>
      <c r="D16" s="23"/>
      <c r="E16" s="24"/>
      <c r="F16" s="22"/>
      <c r="G16" s="23"/>
      <c r="H16" s="23"/>
      <c r="I16" s="24"/>
      <c r="J16" s="22"/>
      <c r="K16" s="23"/>
      <c r="L16" s="23"/>
      <c r="M16" s="24"/>
    </row>
    <row r="17" spans="1:13" x14ac:dyDescent="0.55000000000000004">
      <c r="A17" s="10" t="s">
        <v>40</v>
      </c>
      <c r="B17" s="22">
        <v>348</v>
      </c>
      <c r="C17" s="23">
        <v>247</v>
      </c>
      <c r="D17" s="23">
        <v>257</v>
      </c>
      <c r="E17" s="24">
        <v>71</v>
      </c>
      <c r="F17" s="22">
        <v>1727</v>
      </c>
      <c r="G17" s="23">
        <v>534</v>
      </c>
      <c r="H17" s="23">
        <v>520</v>
      </c>
      <c r="I17" s="24">
        <v>335</v>
      </c>
      <c r="J17" s="22">
        <v>452</v>
      </c>
      <c r="K17" s="23">
        <v>267</v>
      </c>
      <c r="L17" s="23">
        <v>400</v>
      </c>
      <c r="M17" s="24">
        <v>350</v>
      </c>
    </row>
    <row r="18" spans="1:13" x14ac:dyDescent="0.55000000000000004">
      <c r="A18" s="10" t="s">
        <v>41</v>
      </c>
      <c r="B18" s="22">
        <v>5</v>
      </c>
      <c r="C18" s="23">
        <v>12</v>
      </c>
      <c r="D18" s="23">
        <v>1</v>
      </c>
      <c r="E18" s="24">
        <v>1</v>
      </c>
      <c r="F18" s="22">
        <v>3</v>
      </c>
      <c r="G18" s="23">
        <v>2</v>
      </c>
      <c r="H18" s="23">
        <v>1</v>
      </c>
      <c r="I18" s="24"/>
      <c r="J18" s="22"/>
      <c r="K18" s="23">
        <v>2</v>
      </c>
      <c r="L18" s="23">
        <v>4</v>
      </c>
      <c r="M18" s="24">
        <v>37</v>
      </c>
    </row>
    <row r="19" spans="1:13" x14ac:dyDescent="0.55000000000000004">
      <c r="A19" s="10" t="s">
        <v>42</v>
      </c>
      <c r="B19" s="22"/>
      <c r="C19" s="23"/>
      <c r="D19" s="23"/>
      <c r="E19" s="24"/>
      <c r="F19" s="22"/>
      <c r="G19" s="23"/>
      <c r="H19" s="23"/>
      <c r="I19" s="24"/>
      <c r="J19" s="22"/>
      <c r="K19" s="23"/>
      <c r="L19" s="23"/>
      <c r="M19" s="24"/>
    </row>
    <row r="20" spans="1:13" x14ac:dyDescent="0.55000000000000004">
      <c r="A20" s="10" t="s">
        <v>43</v>
      </c>
      <c r="B20" s="22"/>
      <c r="C20" s="23"/>
      <c r="D20" s="23"/>
      <c r="E20" s="24"/>
      <c r="F20" s="22"/>
      <c r="G20" s="23"/>
      <c r="H20" s="23"/>
      <c r="I20" s="24"/>
      <c r="J20" s="22"/>
      <c r="K20" s="23"/>
      <c r="L20" s="23"/>
      <c r="M20" s="24"/>
    </row>
    <row r="21" spans="1:13" x14ac:dyDescent="0.55000000000000004">
      <c r="A21" s="10" t="s">
        <v>44</v>
      </c>
      <c r="B21" s="22">
        <v>4</v>
      </c>
      <c r="C21" s="23">
        <v>5</v>
      </c>
      <c r="D21" s="23">
        <v>4</v>
      </c>
      <c r="E21" s="24"/>
      <c r="F21" s="22">
        <v>45</v>
      </c>
      <c r="G21" s="23">
        <v>25</v>
      </c>
      <c r="H21" s="23">
        <v>22</v>
      </c>
      <c r="I21" s="24">
        <v>16</v>
      </c>
      <c r="J21" s="22">
        <v>27</v>
      </c>
      <c r="K21" s="23">
        <v>21</v>
      </c>
      <c r="L21" s="23">
        <v>34</v>
      </c>
      <c r="M21" s="24">
        <v>28</v>
      </c>
    </row>
    <row r="22" spans="1:13" x14ac:dyDescent="0.55000000000000004">
      <c r="A22" s="10" t="s">
        <v>45</v>
      </c>
      <c r="B22" s="22"/>
      <c r="C22" s="23"/>
      <c r="D22" s="23"/>
      <c r="E22" s="24"/>
      <c r="F22" s="22"/>
      <c r="G22" s="23"/>
      <c r="H22" s="23"/>
      <c r="I22" s="24"/>
      <c r="J22" s="22"/>
      <c r="K22" s="23"/>
      <c r="L22" s="23"/>
      <c r="M22" s="24"/>
    </row>
    <row r="23" spans="1:13" x14ac:dyDescent="0.55000000000000004">
      <c r="A23" s="10" t="s">
        <v>46</v>
      </c>
      <c r="B23" s="22"/>
      <c r="C23" s="23"/>
      <c r="D23" s="23">
        <v>1</v>
      </c>
      <c r="E23" s="24"/>
      <c r="F23" s="22"/>
      <c r="G23" s="23"/>
      <c r="H23" s="23"/>
      <c r="I23" s="24"/>
      <c r="J23" s="22">
        <v>2</v>
      </c>
      <c r="K23" s="23">
        <v>1</v>
      </c>
      <c r="L23" s="23">
        <v>1</v>
      </c>
      <c r="M23" s="24"/>
    </row>
    <row r="24" spans="1:13" x14ac:dyDescent="0.55000000000000004">
      <c r="A24" s="10" t="s">
        <v>47</v>
      </c>
      <c r="B24" s="22"/>
      <c r="C24" s="23"/>
      <c r="D24" s="23"/>
      <c r="E24" s="24"/>
      <c r="F24" s="22"/>
      <c r="G24" s="23"/>
      <c r="H24" s="23"/>
      <c r="I24" s="24"/>
      <c r="J24" s="22"/>
      <c r="K24" s="23"/>
      <c r="L24" s="23"/>
      <c r="M24" s="24"/>
    </row>
    <row r="25" spans="1:13" x14ac:dyDescent="0.55000000000000004">
      <c r="A25" s="10" t="s">
        <v>48</v>
      </c>
      <c r="B25" s="22"/>
      <c r="C25" s="23"/>
      <c r="D25" s="23"/>
      <c r="E25" s="24"/>
      <c r="F25" s="22"/>
      <c r="G25" s="23"/>
      <c r="H25" s="23"/>
      <c r="I25" s="24"/>
      <c r="J25" s="22"/>
      <c r="K25" s="23"/>
      <c r="L25" s="23"/>
      <c r="M25" s="24"/>
    </row>
    <row r="26" spans="1:13" x14ac:dyDescent="0.55000000000000004">
      <c r="A26" s="10" t="s">
        <v>49</v>
      </c>
      <c r="B26" s="22">
        <v>17</v>
      </c>
      <c r="C26" s="23">
        <v>4</v>
      </c>
      <c r="D26" s="23">
        <v>5</v>
      </c>
      <c r="E26" s="24"/>
      <c r="F26" s="22">
        <v>381</v>
      </c>
      <c r="G26" s="23">
        <v>120</v>
      </c>
      <c r="H26" s="23">
        <v>64</v>
      </c>
      <c r="I26" s="24">
        <v>52</v>
      </c>
      <c r="J26" s="22">
        <v>173</v>
      </c>
      <c r="K26" s="23">
        <v>125</v>
      </c>
      <c r="L26" s="23">
        <v>99</v>
      </c>
      <c r="M26" s="24">
        <v>150</v>
      </c>
    </row>
    <row r="27" spans="1:13" x14ac:dyDescent="0.55000000000000004">
      <c r="A27" s="10" t="s">
        <v>50</v>
      </c>
      <c r="B27" s="22">
        <v>17</v>
      </c>
      <c r="C27" s="23">
        <v>21</v>
      </c>
      <c r="D27" s="23">
        <v>11</v>
      </c>
      <c r="E27" s="24">
        <v>3</v>
      </c>
      <c r="F27" s="22">
        <v>167</v>
      </c>
      <c r="G27" s="23">
        <v>104</v>
      </c>
      <c r="H27" s="23">
        <v>61</v>
      </c>
      <c r="I27" s="24">
        <v>62</v>
      </c>
      <c r="J27" s="22">
        <v>273</v>
      </c>
      <c r="K27" s="23">
        <v>308</v>
      </c>
      <c r="L27" s="23">
        <v>175</v>
      </c>
      <c r="M27" s="24">
        <v>80</v>
      </c>
    </row>
    <row r="28" spans="1:13" x14ac:dyDescent="0.55000000000000004">
      <c r="A28" s="10" t="s">
        <v>51</v>
      </c>
      <c r="B28" s="22"/>
      <c r="C28" s="23"/>
      <c r="D28" s="23"/>
      <c r="E28" s="24"/>
      <c r="F28" s="22"/>
      <c r="G28" s="23"/>
      <c r="H28" s="23"/>
      <c r="I28" s="24"/>
      <c r="J28" s="22">
        <v>2</v>
      </c>
      <c r="K28" s="23">
        <v>7</v>
      </c>
      <c r="L28" s="23">
        <v>3</v>
      </c>
      <c r="M28" s="24">
        <v>20</v>
      </c>
    </row>
    <row r="29" spans="1:13" x14ac:dyDescent="0.55000000000000004">
      <c r="A29" s="10" t="s">
        <v>52</v>
      </c>
      <c r="B29" s="22"/>
      <c r="C29" s="23"/>
      <c r="D29" s="23"/>
      <c r="E29" s="24"/>
      <c r="F29" s="22"/>
      <c r="G29" s="23"/>
      <c r="H29" s="23">
        <v>2</v>
      </c>
      <c r="I29" s="24">
        <v>3</v>
      </c>
      <c r="J29" s="22">
        <v>5</v>
      </c>
      <c r="K29" s="23">
        <v>13</v>
      </c>
      <c r="L29" s="23">
        <v>5</v>
      </c>
      <c r="M29" s="24">
        <v>5</v>
      </c>
    </row>
    <row r="30" spans="1:13" x14ac:dyDescent="0.55000000000000004">
      <c r="A30" s="10" t="s">
        <v>53</v>
      </c>
      <c r="B30" s="22"/>
      <c r="C30" s="23"/>
      <c r="D30" s="23"/>
      <c r="E30" s="24"/>
      <c r="F30" s="22"/>
      <c r="G30" s="23"/>
      <c r="H30" s="23"/>
      <c r="I30" s="24"/>
      <c r="J30" s="22"/>
      <c r="K30" s="23"/>
      <c r="L30" s="23">
        <v>9</v>
      </c>
      <c r="M30" s="24"/>
    </row>
    <row r="31" spans="1:13" x14ac:dyDescent="0.55000000000000004">
      <c r="A31" s="10" t="s">
        <v>54</v>
      </c>
      <c r="B31" s="22"/>
      <c r="C31" s="23"/>
      <c r="D31" s="23"/>
      <c r="E31" s="24"/>
      <c r="F31" s="22"/>
      <c r="G31" s="23">
        <v>1</v>
      </c>
      <c r="H31" s="23"/>
      <c r="I31" s="24"/>
      <c r="J31" s="22">
        <v>5</v>
      </c>
      <c r="K31" s="23"/>
      <c r="L31" s="23">
        <v>5</v>
      </c>
      <c r="M31" s="24">
        <v>7</v>
      </c>
    </row>
    <row r="32" spans="1:13" x14ac:dyDescent="0.55000000000000004">
      <c r="A32" s="10" t="s">
        <v>55</v>
      </c>
      <c r="B32" s="22"/>
      <c r="C32" s="23"/>
      <c r="D32" s="23"/>
      <c r="E32" s="24"/>
      <c r="F32" s="22"/>
      <c r="G32" s="23"/>
      <c r="H32" s="23"/>
      <c r="I32" s="24"/>
      <c r="J32" s="22"/>
      <c r="K32" s="23"/>
      <c r="L32" s="23"/>
      <c r="M32" s="24"/>
    </row>
    <row r="33" spans="1:13" x14ac:dyDescent="0.55000000000000004">
      <c r="A33" s="10" t="s">
        <v>56</v>
      </c>
      <c r="B33" s="22"/>
      <c r="C33" s="23"/>
      <c r="D33" s="23"/>
      <c r="E33" s="24"/>
      <c r="F33" s="22"/>
      <c r="G33" s="23"/>
      <c r="H33" s="23"/>
      <c r="I33" s="24"/>
      <c r="J33" s="22"/>
      <c r="K33" s="23"/>
      <c r="L33" s="23"/>
      <c r="M33" s="24"/>
    </row>
    <row r="34" spans="1:13" x14ac:dyDescent="0.55000000000000004">
      <c r="A34" s="10" t="s">
        <v>57</v>
      </c>
      <c r="B34" s="22">
        <v>2</v>
      </c>
      <c r="C34" s="23">
        <v>2</v>
      </c>
      <c r="D34" s="23">
        <v>1</v>
      </c>
      <c r="E34" s="24"/>
      <c r="F34" s="22">
        <v>220</v>
      </c>
      <c r="G34" s="23">
        <v>11</v>
      </c>
      <c r="H34" s="23">
        <v>12</v>
      </c>
      <c r="I34" s="24">
        <v>11</v>
      </c>
      <c r="J34" s="22">
        <v>18</v>
      </c>
      <c r="K34" s="23">
        <v>23</v>
      </c>
      <c r="L34" s="23">
        <v>15</v>
      </c>
      <c r="M34" s="24">
        <v>3</v>
      </c>
    </row>
    <row r="35" spans="1:13" x14ac:dyDescent="0.55000000000000004">
      <c r="A35" s="10" t="s">
        <v>58</v>
      </c>
      <c r="B35" s="22"/>
      <c r="C35" s="23"/>
      <c r="D35" s="23"/>
      <c r="E35" s="24"/>
      <c r="F35" s="22"/>
      <c r="G35" s="23"/>
      <c r="H35" s="23"/>
      <c r="I35" s="24"/>
      <c r="J35" s="22"/>
      <c r="K35" s="23"/>
      <c r="L35" s="23"/>
      <c r="M35" s="24"/>
    </row>
    <row r="36" spans="1:13" x14ac:dyDescent="0.55000000000000004">
      <c r="A36" s="10" t="s">
        <v>59</v>
      </c>
      <c r="B36" s="22"/>
      <c r="C36" s="23"/>
      <c r="D36" s="23"/>
      <c r="E36" s="24">
        <v>1</v>
      </c>
      <c r="F36" s="22">
        <v>7</v>
      </c>
      <c r="G36" s="23"/>
      <c r="H36" s="23">
        <v>2</v>
      </c>
      <c r="I36" s="24">
        <v>2</v>
      </c>
      <c r="J36" s="22">
        <v>4</v>
      </c>
      <c r="K36" s="23">
        <v>5</v>
      </c>
      <c r="L36" s="23">
        <v>5</v>
      </c>
      <c r="M36" s="24"/>
    </row>
    <row r="37" spans="1:13" x14ac:dyDescent="0.55000000000000004">
      <c r="A37" s="10" t="s">
        <v>60</v>
      </c>
      <c r="B37" s="22">
        <v>22</v>
      </c>
      <c r="C37" s="23">
        <v>1</v>
      </c>
      <c r="D37" s="23">
        <v>6</v>
      </c>
      <c r="E37" s="24"/>
      <c r="F37" s="22">
        <v>158</v>
      </c>
      <c r="G37" s="23">
        <v>81</v>
      </c>
      <c r="H37" s="23">
        <v>60</v>
      </c>
      <c r="I37" s="24">
        <v>57</v>
      </c>
      <c r="J37" s="22">
        <v>55</v>
      </c>
      <c r="K37" s="23">
        <v>60</v>
      </c>
      <c r="L37" s="23">
        <v>45</v>
      </c>
      <c r="M37" s="24">
        <v>60</v>
      </c>
    </row>
    <row r="38" spans="1:13" x14ac:dyDescent="0.55000000000000004">
      <c r="A38" s="10" t="s">
        <v>61</v>
      </c>
      <c r="B38" s="22"/>
      <c r="C38" s="23"/>
      <c r="D38" s="23"/>
      <c r="E38" s="24"/>
      <c r="F38" s="22"/>
      <c r="G38" s="23"/>
      <c r="H38" s="23"/>
      <c r="I38" s="24"/>
      <c r="J38" s="22"/>
      <c r="K38" s="23"/>
      <c r="L38" s="23"/>
      <c r="M38" s="24"/>
    </row>
    <row r="39" spans="1:13" x14ac:dyDescent="0.55000000000000004">
      <c r="A39" s="10" t="s">
        <v>62</v>
      </c>
      <c r="B39" s="22"/>
      <c r="C39" s="23"/>
      <c r="D39" s="23"/>
      <c r="E39" s="24"/>
      <c r="F39" s="22">
        <v>3</v>
      </c>
      <c r="G39" s="23"/>
      <c r="H39" s="23">
        <v>2</v>
      </c>
      <c r="I39" s="24">
        <v>1</v>
      </c>
      <c r="J39" s="22"/>
      <c r="K39" s="23">
        <v>1</v>
      </c>
      <c r="L39" s="23"/>
      <c r="M39" s="24"/>
    </row>
    <row r="40" spans="1:13" x14ac:dyDescent="0.55000000000000004">
      <c r="A40" s="10" t="s">
        <v>63</v>
      </c>
      <c r="B40" s="22">
        <v>5</v>
      </c>
      <c r="C40" s="23"/>
      <c r="D40" s="23"/>
      <c r="E40" s="24"/>
      <c r="F40" s="22">
        <v>4</v>
      </c>
      <c r="G40" s="23">
        <v>3</v>
      </c>
      <c r="H40" s="23"/>
      <c r="I40" s="24"/>
      <c r="J40" s="22">
        <v>10</v>
      </c>
      <c r="K40" s="23">
        <v>5</v>
      </c>
      <c r="L40" s="23">
        <v>9</v>
      </c>
      <c r="M40" s="24">
        <v>10</v>
      </c>
    </row>
    <row r="41" spans="1:13" x14ac:dyDescent="0.55000000000000004">
      <c r="A41" s="10" t="s">
        <v>64</v>
      </c>
      <c r="B41" s="22"/>
      <c r="C41" s="23"/>
      <c r="D41" s="23"/>
      <c r="E41" s="24"/>
      <c r="F41" s="22"/>
      <c r="G41" s="23"/>
      <c r="H41" s="23"/>
      <c r="I41" s="24"/>
      <c r="J41" s="22"/>
      <c r="K41" s="23"/>
      <c r="L41" s="23"/>
      <c r="M41" s="24"/>
    </row>
    <row r="42" spans="1:13" x14ac:dyDescent="0.55000000000000004">
      <c r="A42" s="10" t="s">
        <v>65</v>
      </c>
      <c r="B42" s="22">
        <v>2</v>
      </c>
      <c r="C42" s="23"/>
      <c r="D42" s="23"/>
      <c r="E42" s="24"/>
      <c r="F42" s="22">
        <v>16</v>
      </c>
      <c r="G42" s="23"/>
      <c r="H42" s="23">
        <v>3</v>
      </c>
      <c r="I42" s="24">
        <v>4</v>
      </c>
      <c r="J42" s="22">
        <v>73</v>
      </c>
      <c r="K42" s="23">
        <v>19</v>
      </c>
      <c r="L42" s="23">
        <v>10</v>
      </c>
      <c r="M42" s="24">
        <v>5</v>
      </c>
    </row>
    <row r="43" spans="1:13" x14ac:dyDescent="0.55000000000000004">
      <c r="A43" s="11" t="s">
        <v>66</v>
      </c>
      <c r="B43" s="33"/>
      <c r="C43" s="34"/>
      <c r="D43" s="34"/>
      <c r="E43" s="35"/>
      <c r="F43" s="33"/>
      <c r="G43" s="34"/>
      <c r="H43" s="34"/>
      <c r="I43" s="35"/>
      <c r="J43" s="33">
        <v>4</v>
      </c>
      <c r="K43" s="34"/>
      <c r="L43" s="34"/>
      <c r="M43" s="35">
        <v>2</v>
      </c>
    </row>
    <row r="44" spans="1:13" x14ac:dyDescent="0.55000000000000004">
      <c r="A44" s="11" t="s">
        <v>67</v>
      </c>
      <c r="B44" s="33"/>
      <c r="C44" s="34"/>
      <c r="D44" s="34"/>
      <c r="E44" s="35"/>
      <c r="F44" s="33"/>
      <c r="G44" s="34"/>
      <c r="H44" s="34"/>
      <c r="I44" s="35"/>
      <c r="J44" s="33"/>
      <c r="K44" s="34"/>
      <c r="L44" s="34">
        <v>6</v>
      </c>
      <c r="M44" s="35"/>
    </row>
    <row r="45" spans="1:13" x14ac:dyDescent="0.55000000000000004">
      <c r="A45" s="10" t="s">
        <v>68</v>
      </c>
      <c r="B45" s="22"/>
      <c r="C45" s="23"/>
      <c r="D45" s="23"/>
      <c r="E45" s="24"/>
      <c r="F45" s="22"/>
      <c r="G45" s="23"/>
      <c r="H45" s="23"/>
      <c r="I45" s="24"/>
      <c r="J45" s="22"/>
      <c r="K45" s="23"/>
      <c r="L45" s="23"/>
      <c r="M45" s="24"/>
    </row>
    <row r="46" spans="1:13" x14ac:dyDescent="0.55000000000000004">
      <c r="A46" s="10" t="s">
        <v>69</v>
      </c>
      <c r="B46" s="22">
        <v>5</v>
      </c>
      <c r="C46" s="23">
        <v>3</v>
      </c>
      <c r="D46" s="23"/>
      <c r="E46" s="24">
        <v>2</v>
      </c>
      <c r="F46" s="22">
        <v>3</v>
      </c>
      <c r="G46" s="23">
        <v>1</v>
      </c>
      <c r="H46" s="23">
        <v>2</v>
      </c>
      <c r="I46" s="24">
        <v>1</v>
      </c>
      <c r="J46" s="22">
        <v>2</v>
      </c>
      <c r="K46" s="23"/>
      <c r="L46" s="23"/>
      <c r="M46" s="24">
        <v>4</v>
      </c>
    </row>
    <row r="47" spans="1:13" x14ac:dyDescent="0.55000000000000004">
      <c r="A47" s="10" t="s">
        <v>70</v>
      </c>
      <c r="B47" s="22"/>
      <c r="C47" s="23">
        <v>1</v>
      </c>
      <c r="D47" s="23"/>
      <c r="E47" s="24"/>
      <c r="F47" s="22"/>
      <c r="G47" s="23"/>
      <c r="H47" s="23"/>
      <c r="I47" s="24">
        <v>1</v>
      </c>
      <c r="J47" s="22"/>
      <c r="K47" s="23"/>
      <c r="L47" s="23"/>
      <c r="M47" s="24"/>
    </row>
    <row r="48" spans="1:13" x14ac:dyDescent="0.55000000000000004">
      <c r="A48" s="10" t="s">
        <v>65</v>
      </c>
      <c r="B48" s="22">
        <v>2</v>
      </c>
      <c r="C48" s="23"/>
      <c r="D48" s="23"/>
      <c r="E48" s="24"/>
      <c r="F48" s="22">
        <v>16</v>
      </c>
      <c r="G48" s="23"/>
      <c r="H48" s="23">
        <v>3</v>
      </c>
      <c r="I48" s="24">
        <v>4</v>
      </c>
      <c r="J48" s="22">
        <v>73</v>
      </c>
      <c r="K48" s="23">
        <v>19</v>
      </c>
      <c r="L48" s="23">
        <v>10</v>
      </c>
      <c r="M48" s="24">
        <v>5</v>
      </c>
    </row>
    <row r="49" spans="1:13" x14ac:dyDescent="0.55000000000000004">
      <c r="A49" s="36" t="s">
        <v>71</v>
      </c>
      <c r="B49" s="37">
        <f>SUM(B16:B48)</f>
        <v>429</v>
      </c>
      <c r="C49" s="38">
        <f>SUM(C16:C48)</f>
        <v>296</v>
      </c>
      <c r="D49" s="38">
        <f>SUM(D16:D44)</f>
        <v>286</v>
      </c>
      <c r="E49" s="39">
        <f t="shared" ref="E49:M49" si="1">SUM(E16:E48)</f>
        <v>78</v>
      </c>
      <c r="F49" s="37">
        <f t="shared" si="1"/>
        <v>2750</v>
      </c>
      <c r="G49" s="38">
        <f t="shared" si="1"/>
        <v>882</v>
      </c>
      <c r="H49" s="38">
        <f t="shared" si="1"/>
        <v>754</v>
      </c>
      <c r="I49" s="39">
        <f t="shared" si="1"/>
        <v>549</v>
      </c>
      <c r="J49" s="37">
        <f t="shared" si="1"/>
        <v>1178</v>
      </c>
      <c r="K49" s="38">
        <f t="shared" si="1"/>
        <v>876</v>
      </c>
      <c r="L49" s="38">
        <f t="shared" si="1"/>
        <v>835</v>
      </c>
      <c r="M49" s="39">
        <f t="shared" si="1"/>
        <v>766</v>
      </c>
    </row>
    <row r="50" spans="1:13" x14ac:dyDescent="0.55000000000000004">
      <c r="A50" s="40" t="s">
        <v>72</v>
      </c>
      <c r="B50" s="41" t="s">
        <v>73</v>
      </c>
      <c r="C50" s="42" t="s">
        <v>74</v>
      </c>
      <c r="D50" s="42" t="s">
        <v>75</v>
      </c>
      <c r="E50" s="43" t="s">
        <v>76</v>
      </c>
      <c r="F50" s="41" t="s">
        <v>77</v>
      </c>
      <c r="G50" s="42" t="s">
        <v>76</v>
      </c>
      <c r="H50" s="42" t="s">
        <v>78</v>
      </c>
      <c r="I50" s="43" t="s">
        <v>79</v>
      </c>
      <c r="J50" s="41" t="s">
        <v>80</v>
      </c>
      <c r="K50" s="42" t="s">
        <v>81</v>
      </c>
      <c r="L50" s="42" t="s">
        <v>82</v>
      </c>
      <c r="M50" s="43" t="s">
        <v>83</v>
      </c>
    </row>
  </sheetData>
  <mergeCells count="12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4" workbookViewId="0">
      <selection activeCell="O7" sqref="O7"/>
    </sheetView>
  </sheetViews>
  <sheetFormatPr defaultRowHeight="18" x14ac:dyDescent="0.55000000000000004"/>
  <cols>
    <col min="1" max="1" width="21.58203125" customWidth="1"/>
  </cols>
  <sheetData>
    <row r="1" spans="1:13" x14ac:dyDescent="0.55000000000000004">
      <c r="A1" s="1" t="s">
        <v>0</v>
      </c>
      <c r="B1" s="1"/>
      <c r="C1" s="1"/>
      <c r="I1" s="2" t="s">
        <v>84</v>
      </c>
      <c r="J1" s="3"/>
      <c r="K1" s="3"/>
      <c r="L1" s="3"/>
      <c r="M1" s="3"/>
    </row>
    <row r="2" spans="1:13" x14ac:dyDescent="0.55000000000000004">
      <c r="A2" s="4" t="s">
        <v>2</v>
      </c>
      <c r="B2" s="1"/>
      <c r="C2" s="1"/>
      <c r="I2" s="5" t="s">
        <v>3</v>
      </c>
      <c r="J2" s="3"/>
      <c r="K2" s="6" t="s">
        <v>85</v>
      </c>
      <c r="L2" s="7">
        <v>0.1</v>
      </c>
      <c r="M2" s="3"/>
    </row>
    <row r="3" spans="1:13" x14ac:dyDescent="0.55000000000000004">
      <c r="I3" s="8"/>
      <c r="J3" s="8"/>
      <c r="K3" s="8"/>
      <c r="L3" s="8"/>
      <c r="M3" s="8"/>
    </row>
    <row r="4" spans="1:13" x14ac:dyDescent="0.55000000000000004">
      <c r="A4" s="9" t="s">
        <v>5</v>
      </c>
      <c r="B4" s="50" t="s">
        <v>86</v>
      </c>
      <c r="C4" s="51"/>
      <c r="D4" s="51"/>
      <c r="E4" s="52"/>
      <c r="F4" s="50" t="s">
        <v>87</v>
      </c>
      <c r="G4" s="51"/>
      <c r="H4" s="51"/>
      <c r="I4" s="52"/>
      <c r="J4" s="50" t="s">
        <v>88</v>
      </c>
      <c r="K4" s="51"/>
      <c r="L4" s="51"/>
      <c r="M4" s="52"/>
    </row>
    <row r="5" spans="1:13" x14ac:dyDescent="0.55000000000000004">
      <c r="A5" s="10" t="s">
        <v>9</v>
      </c>
      <c r="B5" s="44" t="s">
        <v>89</v>
      </c>
      <c r="C5" s="45"/>
      <c r="D5" s="45"/>
      <c r="E5" s="46"/>
      <c r="F5" s="44" t="s">
        <v>10</v>
      </c>
      <c r="G5" s="45"/>
      <c r="H5" s="45"/>
      <c r="I5" s="46"/>
      <c r="J5" s="44" t="s">
        <v>10</v>
      </c>
      <c r="K5" s="45"/>
      <c r="L5" s="45"/>
      <c r="M5" s="46"/>
    </row>
    <row r="6" spans="1:13" x14ac:dyDescent="0.55000000000000004">
      <c r="A6" s="10" t="s">
        <v>11</v>
      </c>
      <c r="B6" s="44" t="s">
        <v>90</v>
      </c>
      <c r="C6" s="45"/>
      <c r="D6" s="45"/>
      <c r="E6" s="46"/>
      <c r="F6" s="44" t="s">
        <v>91</v>
      </c>
      <c r="G6" s="45"/>
      <c r="H6" s="45"/>
      <c r="I6" s="46"/>
      <c r="J6" s="44" t="s">
        <v>92</v>
      </c>
      <c r="K6" s="45"/>
      <c r="L6" s="45"/>
      <c r="M6" s="46"/>
    </row>
    <row r="7" spans="1:13" x14ac:dyDescent="0.55000000000000004">
      <c r="A7" s="11" t="s">
        <v>15</v>
      </c>
      <c r="B7" s="47" t="s">
        <v>93</v>
      </c>
      <c r="C7" s="48"/>
      <c r="D7" s="48"/>
      <c r="E7" s="49"/>
      <c r="F7" s="47" t="s">
        <v>94</v>
      </c>
      <c r="G7" s="48"/>
      <c r="H7" s="48"/>
      <c r="I7" s="49"/>
      <c r="J7" s="47" t="s">
        <v>95</v>
      </c>
      <c r="K7" s="48"/>
      <c r="L7" s="48"/>
      <c r="M7" s="49"/>
    </row>
    <row r="8" spans="1:13" x14ac:dyDescent="0.55000000000000004">
      <c r="A8" s="9" t="s">
        <v>19</v>
      </c>
      <c r="B8" s="12" t="s">
        <v>20</v>
      </c>
      <c r="C8" s="13" t="s">
        <v>21</v>
      </c>
      <c r="D8" s="13" t="s">
        <v>22</v>
      </c>
      <c r="E8" s="15" t="s">
        <v>96</v>
      </c>
      <c r="F8" s="12" t="s">
        <v>97</v>
      </c>
      <c r="G8" s="13" t="s">
        <v>26</v>
      </c>
      <c r="H8" s="13" t="s">
        <v>20</v>
      </c>
      <c r="I8" s="15" t="s">
        <v>98</v>
      </c>
      <c r="J8" s="12" t="s">
        <v>97</v>
      </c>
      <c r="K8" s="13" t="s">
        <v>26</v>
      </c>
      <c r="L8" s="13" t="s">
        <v>99</v>
      </c>
      <c r="M8" s="15" t="s">
        <v>22</v>
      </c>
    </row>
    <row r="9" spans="1:13" x14ac:dyDescent="0.55000000000000004">
      <c r="A9" s="11" t="s">
        <v>27</v>
      </c>
      <c r="B9" s="16">
        <v>0.60138888888888886</v>
      </c>
      <c r="C9" s="17">
        <v>0.59305555555555556</v>
      </c>
      <c r="D9" s="17">
        <v>0.59027777777777779</v>
      </c>
      <c r="E9" s="18">
        <v>0.58611111111111114</v>
      </c>
      <c r="F9" s="16">
        <v>0.66736111111111107</v>
      </c>
      <c r="G9" s="17">
        <v>0.67222222222222217</v>
      </c>
      <c r="H9" s="17">
        <v>0.67569444444444438</v>
      </c>
      <c r="I9" s="18">
        <v>0.6791666666666667</v>
      </c>
      <c r="J9" s="16">
        <v>0.62916666666666665</v>
      </c>
      <c r="K9" s="17">
        <v>0.6333333333333333</v>
      </c>
      <c r="L9" s="17">
        <v>0.63958333333333328</v>
      </c>
      <c r="M9" s="18">
        <v>0.64236111111111105</v>
      </c>
    </row>
    <row r="10" spans="1:13" x14ac:dyDescent="0.55000000000000004">
      <c r="A10" s="9" t="s">
        <v>29</v>
      </c>
      <c r="B10" s="12">
        <v>210</v>
      </c>
      <c r="C10" s="13">
        <v>170</v>
      </c>
      <c r="D10" s="13">
        <v>90</v>
      </c>
      <c r="E10" s="15">
        <v>40</v>
      </c>
      <c r="F10" s="12">
        <v>456</v>
      </c>
      <c r="G10" s="13">
        <v>352</v>
      </c>
      <c r="H10" s="13">
        <v>252</v>
      </c>
      <c r="I10" s="15">
        <v>130</v>
      </c>
      <c r="J10" s="12">
        <v>360</v>
      </c>
      <c r="K10" s="13">
        <v>290</v>
      </c>
      <c r="L10" s="13">
        <v>210</v>
      </c>
      <c r="M10" s="15">
        <v>100</v>
      </c>
    </row>
    <row r="11" spans="1:13" x14ac:dyDescent="0.55000000000000004">
      <c r="A11" s="10" t="s">
        <v>30</v>
      </c>
      <c r="B11" s="19">
        <f>(0.45/2)^2*3.14*$L$2*B10</f>
        <v>3.3382125</v>
      </c>
      <c r="C11" s="20">
        <f t="shared" ref="C11:M11" si="0">(0.45/2)^2*3.14*$L$2*C10</f>
        <v>2.7023625</v>
      </c>
      <c r="D11" s="20">
        <f>(0.45/2)^2*3.14*$L$2*D10</f>
        <v>1.4306624999999999</v>
      </c>
      <c r="E11" s="21">
        <f t="shared" si="0"/>
        <v>0.63585000000000003</v>
      </c>
      <c r="F11" s="19">
        <f>(0.45/2)^2*3.14*$L$2*F10</f>
        <v>7.2486899999999999</v>
      </c>
      <c r="G11" s="20">
        <f>(0.45/2)^2*3.14*$L$2*G10</f>
        <v>5.5954800000000002</v>
      </c>
      <c r="H11" s="20">
        <f>(0.45/2)^2*3.14*$L$2*H10</f>
        <v>4.0058550000000004</v>
      </c>
      <c r="I11" s="21">
        <f>(0.45/2)^2*3.14*$L$2*I10</f>
        <v>2.0665125</v>
      </c>
      <c r="J11" s="19">
        <f t="shared" si="0"/>
        <v>5.7226499999999998</v>
      </c>
      <c r="K11" s="20">
        <f t="shared" si="0"/>
        <v>4.6099125000000001</v>
      </c>
      <c r="L11" s="20">
        <f t="shared" si="0"/>
        <v>3.3382125</v>
      </c>
      <c r="M11" s="21">
        <f t="shared" si="0"/>
        <v>1.5896250000000001</v>
      </c>
    </row>
    <row r="12" spans="1:13" x14ac:dyDescent="0.55000000000000004">
      <c r="A12" s="10" t="s">
        <v>31</v>
      </c>
      <c r="B12" s="22">
        <v>25</v>
      </c>
      <c r="C12" s="23">
        <v>15</v>
      </c>
      <c r="D12" s="23">
        <v>13</v>
      </c>
      <c r="E12" s="24">
        <v>2.6</v>
      </c>
      <c r="F12" s="22">
        <v>17</v>
      </c>
      <c r="G12" s="23">
        <v>15</v>
      </c>
      <c r="H12" s="23">
        <v>13</v>
      </c>
      <c r="I12" s="24">
        <v>10</v>
      </c>
      <c r="J12" s="22">
        <v>15</v>
      </c>
      <c r="K12" s="23">
        <v>10</v>
      </c>
      <c r="L12" s="23">
        <v>11</v>
      </c>
      <c r="M12" s="24">
        <v>7</v>
      </c>
    </row>
    <row r="13" spans="1:13" x14ac:dyDescent="0.55000000000000004">
      <c r="A13" s="25" t="s">
        <v>32</v>
      </c>
      <c r="B13" s="26" t="s">
        <v>34</v>
      </c>
      <c r="C13" s="27" t="s">
        <v>33</v>
      </c>
      <c r="D13" s="27" t="s">
        <v>100</v>
      </c>
      <c r="E13" s="28" t="s">
        <v>100</v>
      </c>
      <c r="F13" s="26" t="s">
        <v>100</v>
      </c>
      <c r="G13" s="27" t="s">
        <v>100</v>
      </c>
      <c r="H13" s="27" t="s">
        <v>100</v>
      </c>
      <c r="I13" s="28" t="s">
        <v>100</v>
      </c>
      <c r="J13" s="26" t="s">
        <v>100</v>
      </c>
      <c r="K13" s="27" t="s">
        <v>100</v>
      </c>
      <c r="L13" s="27" t="s">
        <v>100</v>
      </c>
      <c r="M13" s="28" t="s">
        <v>100</v>
      </c>
    </row>
    <row r="14" spans="1:13" x14ac:dyDescent="0.55000000000000004">
      <c r="A14" s="29" t="s">
        <v>37</v>
      </c>
      <c r="B14" s="30"/>
      <c r="C14" s="31"/>
      <c r="D14" s="31"/>
      <c r="E14" s="32"/>
      <c r="F14" s="30"/>
      <c r="G14" s="31"/>
      <c r="H14" s="31"/>
      <c r="I14" s="32"/>
      <c r="J14" s="30"/>
      <c r="K14" s="31"/>
      <c r="L14" s="31"/>
      <c r="M14" s="32"/>
    </row>
    <row r="15" spans="1:13" x14ac:dyDescent="0.55000000000000004">
      <c r="A15" s="10" t="s">
        <v>38</v>
      </c>
      <c r="B15" s="22"/>
      <c r="C15" s="23"/>
      <c r="D15" s="23"/>
      <c r="E15" s="24"/>
      <c r="F15" s="22"/>
      <c r="G15" s="23"/>
      <c r="H15" s="23"/>
      <c r="I15" s="24"/>
      <c r="J15" s="22"/>
      <c r="K15" s="23"/>
      <c r="L15" s="23"/>
      <c r="M15" s="24"/>
    </row>
    <row r="16" spans="1:13" x14ac:dyDescent="0.55000000000000004">
      <c r="A16" s="10" t="s">
        <v>39</v>
      </c>
      <c r="B16" s="22"/>
      <c r="C16" s="23"/>
      <c r="D16" s="23"/>
      <c r="E16" s="24"/>
      <c r="F16" s="22"/>
      <c r="G16" s="23"/>
      <c r="H16" s="23"/>
      <c r="I16" s="24"/>
      <c r="J16" s="22">
        <v>6</v>
      </c>
      <c r="K16" s="23"/>
      <c r="L16" s="23"/>
      <c r="M16" s="24"/>
    </row>
    <row r="17" spans="1:13" x14ac:dyDescent="0.55000000000000004">
      <c r="A17" s="10" t="s">
        <v>40</v>
      </c>
      <c r="B17" s="22">
        <f>895+1130</f>
        <v>2025</v>
      </c>
      <c r="C17" s="23">
        <v>746</v>
      </c>
      <c r="D17" s="23">
        <v>668</v>
      </c>
      <c r="E17" s="24">
        <v>73</v>
      </c>
      <c r="F17" s="22">
        <v>184</v>
      </c>
      <c r="G17" s="23">
        <v>367</v>
      </c>
      <c r="H17" s="23">
        <v>176</v>
      </c>
      <c r="I17" s="24">
        <v>73</v>
      </c>
      <c r="J17" s="22">
        <v>201</v>
      </c>
      <c r="K17" s="23">
        <v>56</v>
      </c>
      <c r="L17" s="23">
        <v>119</v>
      </c>
      <c r="M17" s="24">
        <v>258</v>
      </c>
    </row>
    <row r="18" spans="1:13" x14ac:dyDescent="0.55000000000000004">
      <c r="A18" s="10" t="s">
        <v>41</v>
      </c>
      <c r="B18" s="22"/>
      <c r="C18" s="23"/>
      <c r="D18" s="23"/>
      <c r="E18" s="24"/>
      <c r="F18" s="22"/>
      <c r="G18" s="23"/>
      <c r="H18" s="23"/>
      <c r="I18" s="24"/>
      <c r="J18" s="22">
        <v>1</v>
      </c>
      <c r="K18" s="23"/>
      <c r="L18" s="23"/>
      <c r="M18" s="24"/>
    </row>
    <row r="19" spans="1:13" x14ac:dyDescent="0.55000000000000004">
      <c r="A19" s="10" t="s">
        <v>42</v>
      </c>
      <c r="B19" s="22"/>
      <c r="C19" s="23"/>
      <c r="D19" s="23"/>
      <c r="E19" s="24"/>
      <c r="F19" s="22"/>
      <c r="G19" s="23"/>
      <c r="H19" s="23"/>
      <c r="I19" s="24"/>
      <c r="J19" s="22"/>
      <c r="K19" s="23"/>
      <c r="L19" s="23"/>
      <c r="M19" s="24"/>
    </row>
    <row r="20" spans="1:13" x14ac:dyDescent="0.55000000000000004">
      <c r="A20" s="10" t="s">
        <v>43</v>
      </c>
      <c r="B20" s="22"/>
      <c r="C20" s="23"/>
      <c r="D20" s="23"/>
      <c r="E20" s="24"/>
      <c r="F20" s="22"/>
      <c r="G20" s="23"/>
      <c r="H20" s="23"/>
      <c r="I20" s="24"/>
      <c r="J20" s="22"/>
      <c r="K20" s="23"/>
      <c r="L20" s="23"/>
      <c r="M20" s="24"/>
    </row>
    <row r="21" spans="1:13" x14ac:dyDescent="0.55000000000000004">
      <c r="A21" s="10" t="s">
        <v>44</v>
      </c>
      <c r="B21" s="22">
        <f>18+16</f>
        <v>34</v>
      </c>
      <c r="C21" s="23">
        <v>54</v>
      </c>
      <c r="D21" s="23">
        <v>31</v>
      </c>
      <c r="E21" s="24">
        <v>30</v>
      </c>
      <c r="F21" s="22">
        <v>17</v>
      </c>
      <c r="G21" s="23">
        <v>46</v>
      </c>
      <c r="H21" s="23">
        <v>19</v>
      </c>
      <c r="I21" s="24">
        <v>9</v>
      </c>
      <c r="J21" s="22">
        <v>5</v>
      </c>
      <c r="K21" s="23">
        <v>3</v>
      </c>
      <c r="L21" s="23">
        <v>5</v>
      </c>
      <c r="M21" s="24">
        <v>12</v>
      </c>
    </row>
    <row r="22" spans="1:13" x14ac:dyDescent="0.55000000000000004">
      <c r="A22" s="10" t="s">
        <v>45</v>
      </c>
      <c r="B22" s="22"/>
      <c r="C22" s="23"/>
      <c r="D22" s="23"/>
      <c r="E22" s="24"/>
      <c r="F22" s="22"/>
      <c r="G22" s="23"/>
      <c r="H22" s="23"/>
      <c r="I22" s="24"/>
      <c r="J22" s="22"/>
      <c r="K22" s="23"/>
      <c r="L22" s="23"/>
      <c r="M22" s="24">
        <v>1</v>
      </c>
    </row>
    <row r="23" spans="1:13" x14ac:dyDescent="0.55000000000000004">
      <c r="A23" s="10" t="s">
        <v>46</v>
      </c>
      <c r="B23" s="22"/>
      <c r="C23" s="23"/>
      <c r="D23" s="23">
        <v>1</v>
      </c>
      <c r="E23" s="24"/>
      <c r="F23" s="22"/>
      <c r="G23" s="23"/>
      <c r="H23" s="23"/>
      <c r="I23" s="24"/>
      <c r="J23" s="22"/>
      <c r="K23" s="23"/>
      <c r="L23" s="23"/>
      <c r="M23" s="24">
        <v>1</v>
      </c>
    </row>
    <row r="24" spans="1:13" x14ac:dyDescent="0.55000000000000004">
      <c r="A24" s="10" t="s">
        <v>47</v>
      </c>
      <c r="B24" s="22"/>
      <c r="C24" s="23"/>
      <c r="D24" s="23"/>
      <c r="E24" s="24"/>
      <c r="F24" s="22"/>
      <c r="G24" s="23"/>
      <c r="H24" s="23"/>
      <c r="I24" s="24"/>
      <c r="J24" s="22"/>
      <c r="K24" s="23"/>
      <c r="L24" s="23">
        <v>1</v>
      </c>
      <c r="M24" s="24">
        <v>1</v>
      </c>
    </row>
    <row r="25" spans="1:13" x14ac:dyDescent="0.55000000000000004">
      <c r="A25" s="10" t="s">
        <v>48</v>
      </c>
      <c r="B25" s="22"/>
      <c r="C25" s="23"/>
      <c r="D25" s="23"/>
      <c r="E25" s="24"/>
      <c r="F25" s="22"/>
      <c r="G25" s="23"/>
      <c r="H25" s="23"/>
      <c r="I25" s="24"/>
      <c r="J25" s="22"/>
      <c r="K25" s="23">
        <v>2</v>
      </c>
      <c r="L25" s="23"/>
      <c r="M25" s="24"/>
    </row>
    <row r="26" spans="1:13" x14ac:dyDescent="0.55000000000000004">
      <c r="A26" s="10" t="s">
        <v>49</v>
      </c>
      <c r="B26" s="22">
        <f>36+72</f>
        <v>108</v>
      </c>
      <c r="C26" s="23">
        <v>64</v>
      </c>
      <c r="D26" s="23">
        <v>78</v>
      </c>
      <c r="E26" s="24">
        <v>38</v>
      </c>
      <c r="F26" s="22">
        <v>93</v>
      </c>
      <c r="G26" s="23">
        <v>253</v>
      </c>
      <c r="H26" s="23">
        <v>106</v>
      </c>
      <c r="I26" s="24">
        <v>36</v>
      </c>
      <c r="J26" s="22">
        <v>43</v>
      </c>
      <c r="K26" s="23">
        <v>18</v>
      </c>
      <c r="L26" s="23">
        <v>90</v>
      </c>
      <c r="M26" s="24">
        <v>13</v>
      </c>
    </row>
    <row r="27" spans="1:13" x14ac:dyDescent="0.55000000000000004">
      <c r="A27" s="10" t="s">
        <v>50</v>
      </c>
      <c r="B27" s="22">
        <f>43+51</f>
        <v>94</v>
      </c>
      <c r="C27" s="23">
        <v>54</v>
      </c>
      <c r="D27" s="23">
        <v>51</v>
      </c>
      <c r="E27" s="24">
        <v>18</v>
      </c>
      <c r="F27" s="22">
        <v>27</v>
      </c>
      <c r="G27" s="23">
        <v>48</v>
      </c>
      <c r="H27" s="23">
        <v>37</v>
      </c>
      <c r="I27" s="24">
        <v>15</v>
      </c>
      <c r="J27" s="22"/>
      <c r="K27" s="23">
        <v>2</v>
      </c>
      <c r="L27" s="23">
        <v>4</v>
      </c>
      <c r="M27" s="24">
        <v>1</v>
      </c>
    </row>
    <row r="28" spans="1:13" x14ac:dyDescent="0.55000000000000004">
      <c r="A28" s="10" t="s">
        <v>51</v>
      </c>
      <c r="B28" s="22"/>
      <c r="C28" s="23">
        <v>1</v>
      </c>
      <c r="D28" s="23"/>
      <c r="E28" s="24"/>
      <c r="F28" s="22">
        <v>4</v>
      </c>
      <c r="G28" s="23"/>
      <c r="H28" s="23"/>
      <c r="I28" s="24">
        <v>2</v>
      </c>
      <c r="J28" s="22"/>
      <c r="K28" s="23">
        <v>45</v>
      </c>
      <c r="L28" s="23"/>
      <c r="M28" s="24">
        <v>30</v>
      </c>
    </row>
    <row r="29" spans="1:13" x14ac:dyDescent="0.55000000000000004">
      <c r="A29" s="10" t="s">
        <v>52</v>
      </c>
      <c r="B29" s="22"/>
      <c r="C29" s="23">
        <v>2</v>
      </c>
      <c r="D29" s="23"/>
      <c r="E29" s="24"/>
      <c r="F29" s="22">
        <v>2</v>
      </c>
      <c r="G29" s="23"/>
      <c r="H29" s="23">
        <v>2</v>
      </c>
      <c r="I29" s="24"/>
      <c r="J29" s="22">
        <v>1</v>
      </c>
      <c r="K29" s="23">
        <v>7</v>
      </c>
      <c r="L29" s="23">
        <v>3</v>
      </c>
      <c r="M29" s="24">
        <v>1</v>
      </c>
    </row>
    <row r="30" spans="1:13" x14ac:dyDescent="0.55000000000000004">
      <c r="A30" s="10" t="s">
        <v>53</v>
      </c>
      <c r="B30" s="22"/>
      <c r="C30" s="23"/>
      <c r="D30" s="23"/>
      <c r="E30" s="24"/>
      <c r="F30" s="22"/>
      <c r="G30" s="23"/>
      <c r="H30" s="23"/>
      <c r="I30" s="24"/>
      <c r="J30" s="22"/>
      <c r="K30" s="23">
        <v>4</v>
      </c>
      <c r="L30" s="23"/>
      <c r="M30" s="24">
        <v>2</v>
      </c>
    </row>
    <row r="31" spans="1:13" x14ac:dyDescent="0.55000000000000004">
      <c r="A31" s="10" t="s">
        <v>54</v>
      </c>
      <c r="B31" s="22"/>
      <c r="C31" s="23"/>
      <c r="D31" s="23"/>
      <c r="E31" s="24"/>
      <c r="F31" s="22">
        <v>4</v>
      </c>
      <c r="G31" s="23">
        <v>12</v>
      </c>
      <c r="H31" s="23">
        <v>3</v>
      </c>
      <c r="I31" s="24">
        <v>15</v>
      </c>
      <c r="J31" s="22">
        <v>1</v>
      </c>
      <c r="K31" s="23"/>
      <c r="L31" s="23">
        <v>1</v>
      </c>
      <c r="M31" s="24"/>
    </row>
    <row r="32" spans="1:13" x14ac:dyDescent="0.55000000000000004">
      <c r="A32" s="10" t="s">
        <v>55</v>
      </c>
      <c r="B32" s="22"/>
      <c r="C32" s="23"/>
      <c r="D32" s="23"/>
      <c r="E32" s="24"/>
      <c r="F32" s="22"/>
      <c r="G32" s="23">
        <v>1</v>
      </c>
      <c r="H32" s="23"/>
      <c r="I32" s="24">
        <v>1</v>
      </c>
      <c r="J32" s="22"/>
      <c r="K32" s="23"/>
      <c r="L32" s="23"/>
      <c r="M32" s="24"/>
    </row>
    <row r="33" spans="1:13" x14ac:dyDescent="0.55000000000000004">
      <c r="A33" s="10" t="s">
        <v>56</v>
      </c>
      <c r="B33" s="22"/>
      <c r="C33" s="23"/>
      <c r="D33" s="23"/>
      <c r="E33" s="24"/>
      <c r="F33" s="22">
        <v>13</v>
      </c>
      <c r="G33" s="23">
        <v>11</v>
      </c>
      <c r="H33" s="23">
        <v>14</v>
      </c>
      <c r="I33" s="24"/>
      <c r="J33" s="22"/>
      <c r="K33" s="23"/>
      <c r="L33" s="23"/>
      <c r="M33" s="24"/>
    </row>
    <row r="34" spans="1:13" x14ac:dyDescent="0.55000000000000004">
      <c r="A34" s="10" t="s">
        <v>57</v>
      </c>
      <c r="B34" s="22">
        <f>2+3</f>
        <v>5</v>
      </c>
      <c r="C34" s="23">
        <v>3</v>
      </c>
      <c r="D34" s="23">
        <v>2</v>
      </c>
      <c r="E34" s="24">
        <v>1</v>
      </c>
      <c r="F34" s="22"/>
      <c r="G34" s="23"/>
      <c r="H34" s="23"/>
      <c r="I34" s="24"/>
      <c r="J34" s="22">
        <v>2</v>
      </c>
      <c r="K34" s="23">
        <v>6</v>
      </c>
      <c r="L34" s="23">
        <v>12</v>
      </c>
      <c r="M34" s="24">
        <v>3</v>
      </c>
    </row>
    <row r="35" spans="1:13" x14ac:dyDescent="0.55000000000000004">
      <c r="A35" s="10" t="s">
        <v>58</v>
      </c>
      <c r="B35" s="22"/>
      <c r="C35" s="23"/>
      <c r="D35" s="23"/>
      <c r="E35" s="24"/>
      <c r="F35" s="22"/>
      <c r="G35" s="23"/>
      <c r="H35" s="23"/>
      <c r="I35" s="24"/>
      <c r="J35" s="22"/>
      <c r="K35" s="23"/>
      <c r="L35" s="23"/>
      <c r="M35" s="24"/>
    </row>
    <row r="36" spans="1:13" x14ac:dyDescent="0.55000000000000004">
      <c r="A36" s="10" t="s">
        <v>59</v>
      </c>
      <c r="B36" s="22">
        <f>2+3</f>
        <v>5</v>
      </c>
      <c r="C36" s="23">
        <v>1</v>
      </c>
      <c r="D36" s="23">
        <v>1</v>
      </c>
      <c r="E36" s="24"/>
      <c r="F36" s="22">
        <v>8</v>
      </c>
      <c r="G36" s="23">
        <v>8</v>
      </c>
      <c r="H36" s="23"/>
      <c r="I36" s="24">
        <v>2</v>
      </c>
      <c r="J36" s="22">
        <v>2</v>
      </c>
      <c r="K36" s="23">
        <v>4</v>
      </c>
      <c r="L36" s="23">
        <v>3</v>
      </c>
      <c r="M36" s="24">
        <v>2</v>
      </c>
    </row>
    <row r="37" spans="1:13" x14ac:dyDescent="0.55000000000000004">
      <c r="A37" s="10" t="s">
        <v>60</v>
      </c>
      <c r="B37" s="22">
        <f>70+78</f>
        <v>148</v>
      </c>
      <c r="C37" s="23">
        <v>46</v>
      </c>
      <c r="D37" s="23">
        <v>25</v>
      </c>
      <c r="E37" s="24">
        <v>8</v>
      </c>
      <c r="F37" s="22">
        <v>24</v>
      </c>
      <c r="G37" s="23">
        <v>64</v>
      </c>
      <c r="H37" s="23">
        <v>22</v>
      </c>
      <c r="I37" s="24">
        <v>15</v>
      </c>
      <c r="J37" s="22">
        <v>4</v>
      </c>
      <c r="K37" s="23">
        <v>27</v>
      </c>
      <c r="L37" s="23">
        <v>12</v>
      </c>
      <c r="M37" s="24">
        <v>15</v>
      </c>
    </row>
    <row r="38" spans="1:13" x14ac:dyDescent="0.55000000000000004">
      <c r="A38" s="10" t="s">
        <v>61</v>
      </c>
      <c r="B38" s="22"/>
      <c r="C38" s="23">
        <v>4</v>
      </c>
      <c r="D38" s="23"/>
      <c r="E38" s="24"/>
      <c r="F38" s="22"/>
      <c r="G38" s="23">
        <v>1</v>
      </c>
      <c r="H38" s="23"/>
      <c r="I38" s="24"/>
      <c r="J38" s="22"/>
      <c r="K38" s="23"/>
      <c r="L38" s="23"/>
      <c r="M38" s="24"/>
    </row>
    <row r="39" spans="1:13" x14ac:dyDescent="0.55000000000000004">
      <c r="A39" s="10" t="s">
        <v>62</v>
      </c>
      <c r="B39" s="22">
        <v>2</v>
      </c>
      <c r="C39" s="23"/>
      <c r="D39" s="23"/>
      <c r="E39" s="24"/>
      <c r="F39" s="22"/>
      <c r="G39" s="23">
        <v>1</v>
      </c>
      <c r="H39" s="23"/>
      <c r="I39" s="24">
        <v>1</v>
      </c>
      <c r="J39" s="22"/>
      <c r="K39" s="23"/>
      <c r="L39" s="23"/>
      <c r="M39" s="24"/>
    </row>
    <row r="40" spans="1:13" x14ac:dyDescent="0.55000000000000004">
      <c r="A40" s="10" t="s">
        <v>63</v>
      </c>
      <c r="B40" s="22">
        <v>1</v>
      </c>
      <c r="C40" s="23">
        <v>1</v>
      </c>
      <c r="D40" s="23"/>
      <c r="E40" s="24"/>
      <c r="F40" s="22"/>
      <c r="G40" s="23"/>
      <c r="H40" s="23"/>
      <c r="I40" s="24"/>
      <c r="J40" s="22">
        <v>4</v>
      </c>
      <c r="K40" s="23">
        <v>1</v>
      </c>
      <c r="L40" s="23"/>
      <c r="M40" s="24"/>
    </row>
    <row r="41" spans="1:13" x14ac:dyDescent="0.55000000000000004">
      <c r="A41" s="10" t="s">
        <v>64</v>
      </c>
      <c r="B41" s="22"/>
      <c r="C41" s="23"/>
      <c r="D41" s="23"/>
      <c r="E41" s="24">
        <v>2</v>
      </c>
      <c r="F41" s="22"/>
      <c r="G41" s="23"/>
      <c r="H41" s="23"/>
      <c r="I41" s="24"/>
      <c r="J41" s="22"/>
      <c r="K41" s="23"/>
      <c r="L41" s="23"/>
      <c r="M41" s="24"/>
    </row>
    <row r="42" spans="1:13" x14ac:dyDescent="0.55000000000000004">
      <c r="A42" s="10" t="s">
        <v>65</v>
      </c>
      <c r="B42" s="22">
        <v>5</v>
      </c>
      <c r="C42" s="23"/>
      <c r="D42" s="23">
        <v>1</v>
      </c>
      <c r="E42" s="24">
        <v>1</v>
      </c>
      <c r="F42" s="22">
        <v>3</v>
      </c>
      <c r="G42" s="23">
        <v>22</v>
      </c>
      <c r="H42" s="23">
        <v>11</v>
      </c>
      <c r="I42" s="24"/>
      <c r="J42" s="22"/>
      <c r="K42" s="23"/>
      <c r="L42" s="23">
        <v>3</v>
      </c>
      <c r="M42" s="24"/>
    </row>
    <row r="43" spans="1:13" x14ac:dyDescent="0.55000000000000004">
      <c r="A43" s="10" t="s">
        <v>66</v>
      </c>
      <c r="B43" s="22"/>
      <c r="C43" s="23"/>
      <c r="D43" s="23"/>
      <c r="E43" s="24"/>
      <c r="F43" s="22"/>
      <c r="G43" s="23">
        <v>3</v>
      </c>
      <c r="H43" s="23">
        <v>1</v>
      </c>
      <c r="I43" s="24"/>
      <c r="J43" s="22">
        <v>3</v>
      </c>
      <c r="K43" s="23"/>
      <c r="L43" s="23"/>
      <c r="M43" s="24"/>
    </row>
    <row r="44" spans="1:13" x14ac:dyDescent="0.55000000000000004">
      <c r="A44" s="10" t="s">
        <v>67</v>
      </c>
      <c r="B44" s="22"/>
      <c r="C44" s="23"/>
      <c r="D44" s="23"/>
      <c r="E44" s="24"/>
      <c r="F44" s="22"/>
      <c r="G44" s="23"/>
      <c r="H44" s="23"/>
      <c r="I44" s="24">
        <v>2</v>
      </c>
      <c r="J44" s="22"/>
      <c r="K44" s="23"/>
      <c r="L44" s="23"/>
      <c r="M44" s="24"/>
    </row>
    <row r="45" spans="1:13" x14ac:dyDescent="0.55000000000000004">
      <c r="A45" s="10" t="s">
        <v>68</v>
      </c>
      <c r="B45" s="22"/>
      <c r="C45" s="23"/>
      <c r="D45" s="23"/>
      <c r="E45" s="24"/>
      <c r="F45" s="22"/>
      <c r="G45" s="23"/>
      <c r="H45" s="23"/>
      <c r="I45" s="24"/>
      <c r="J45" s="22"/>
      <c r="K45" s="23"/>
      <c r="L45" s="23"/>
      <c r="M45" s="24"/>
    </row>
    <row r="46" spans="1:13" x14ac:dyDescent="0.55000000000000004">
      <c r="A46" s="10" t="s">
        <v>69</v>
      </c>
      <c r="B46" s="22"/>
      <c r="C46" s="23"/>
      <c r="D46" s="23"/>
      <c r="E46" s="24"/>
      <c r="F46" s="22"/>
      <c r="G46" s="23"/>
      <c r="H46" s="23"/>
      <c r="I46" s="24"/>
      <c r="J46" s="22"/>
      <c r="K46" s="23"/>
      <c r="L46" s="23"/>
      <c r="M46" s="24"/>
    </row>
    <row r="47" spans="1:13" x14ac:dyDescent="0.55000000000000004">
      <c r="A47" s="10" t="s">
        <v>70</v>
      </c>
      <c r="B47" s="22"/>
      <c r="C47" s="23"/>
      <c r="D47" s="23"/>
      <c r="E47" s="24"/>
      <c r="F47" s="22"/>
      <c r="G47" s="23"/>
      <c r="H47" s="23"/>
      <c r="I47" s="24"/>
      <c r="J47" s="22"/>
      <c r="K47" s="23"/>
      <c r="L47" s="23"/>
      <c r="M47" s="24"/>
    </row>
    <row r="48" spans="1:13" x14ac:dyDescent="0.55000000000000004">
      <c r="A48" s="10" t="s">
        <v>65</v>
      </c>
      <c r="B48" s="22"/>
      <c r="C48" s="23"/>
      <c r="D48" s="23"/>
      <c r="E48" s="24"/>
      <c r="F48" s="22"/>
      <c r="G48" s="23"/>
      <c r="H48" s="23"/>
      <c r="I48" s="24"/>
      <c r="J48" s="22"/>
      <c r="K48" s="23"/>
      <c r="L48" s="23"/>
      <c r="M48" s="24"/>
    </row>
    <row r="49" spans="1:13" x14ac:dyDescent="0.55000000000000004">
      <c r="A49" s="36" t="s">
        <v>71</v>
      </c>
      <c r="B49" s="37">
        <f t="shared" ref="B49:M49" si="1">SUM(B16:B45)</f>
        <v>2427</v>
      </c>
      <c r="C49" s="38">
        <f t="shared" si="1"/>
        <v>976</v>
      </c>
      <c r="D49" s="38">
        <f t="shared" si="1"/>
        <v>858</v>
      </c>
      <c r="E49" s="39">
        <f t="shared" si="1"/>
        <v>171</v>
      </c>
      <c r="F49" s="37">
        <f t="shared" si="1"/>
        <v>379</v>
      </c>
      <c r="G49" s="38">
        <f t="shared" si="1"/>
        <v>837</v>
      </c>
      <c r="H49" s="38">
        <f t="shared" si="1"/>
        <v>391</v>
      </c>
      <c r="I49" s="39">
        <f t="shared" si="1"/>
        <v>171</v>
      </c>
      <c r="J49" s="37">
        <f t="shared" si="1"/>
        <v>273</v>
      </c>
      <c r="K49" s="38">
        <f t="shared" si="1"/>
        <v>175</v>
      </c>
      <c r="L49" s="38">
        <f t="shared" si="1"/>
        <v>253</v>
      </c>
      <c r="M49" s="39">
        <f t="shared" si="1"/>
        <v>340</v>
      </c>
    </row>
    <row r="50" spans="1:13" x14ac:dyDescent="0.55000000000000004">
      <c r="A50" s="40" t="s">
        <v>72</v>
      </c>
      <c r="B50" s="41" t="s">
        <v>101</v>
      </c>
      <c r="C50" s="42" t="s">
        <v>102</v>
      </c>
      <c r="D50" s="42" t="s">
        <v>103</v>
      </c>
      <c r="E50" s="43" t="s">
        <v>104</v>
      </c>
      <c r="F50" s="41" t="s">
        <v>105</v>
      </c>
      <c r="G50" s="42" t="s">
        <v>79</v>
      </c>
      <c r="H50" s="42" t="s">
        <v>106</v>
      </c>
      <c r="I50" s="43" t="s">
        <v>107</v>
      </c>
      <c r="J50" s="41" t="s">
        <v>108</v>
      </c>
      <c r="K50" s="42" t="s">
        <v>109</v>
      </c>
      <c r="L50" s="42" t="s">
        <v>110</v>
      </c>
      <c r="M50" s="43" t="s">
        <v>109</v>
      </c>
    </row>
  </sheetData>
  <mergeCells count="12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南十字</vt:lpstr>
      <vt:lpstr>北斗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総合情報センター</dc:creator>
  <cp:lastModifiedBy>岡本遼太郎</cp:lastModifiedBy>
  <dcterms:created xsi:type="dcterms:W3CDTF">2019-06-18T08:16:15Z</dcterms:created>
  <dcterms:modified xsi:type="dcterms:W3CDTF">2019-06-19T09:15:33Z</dcterms:modified>
</cp:coreProperties>
</file>