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<sst xmlns="http://schemas.openxmlformats.org/spreadsheetml/2006/main" count="9" uniqueCount="9">
  <si>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R1</t>
  </si>
  <si>
    <t xml:space="preserve">Uref</t>
  </si>
  <si>
    <t xml:space="preserve">Разрядность</t>
  </si>
  <si>
    <t xml:space="preserve">Поправка</t>
  </si>
  <si>
    <t xml:space="preserve">C</t>
  </si>
  <si>
    <t xml:space="preserve">Rt</t>
  </si>
  <si>
    <t xml:space="preserve">Uin</t>
  </si>
  <si>
    <t xml:space="preserve">Uin/Uref</t>
  </si>
  <si>
    <t xml:space="preserve">ADC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</si>
</sst>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Лист1!$S$4:$S$8</c:f>
              <c:numCache>
                <c:formatCode>General</c:formatCode>
                <c:ptCount val="5"/>
                <c:pt idx="0">
                  <c:v>1536</c:v>
                </c:pt>
                <c:pt idx="1">
                  <c:v>2285</c:v>
                </c:pt>
                <c:pt idx="2">
                  <c:v>2416</c:v>
                </c:pt>
                <c:pt idx="3">
                  <c:v>2552</c:v>
                </c:pt>
                <c:pt idx="4">
                  <c:v>3105</c:v>
                </c:pt>
              </c:numCache>
            </c:numRef>
          </c:xVal>
          <c:yVal>
            <c:numRef>
              <c:f>Лист1!$T$4:$T$8</c:f>
              <c:numCache>
                <c:formatCode>General</c:formatCode>
                <c:ptCount val="5"/>
                <c:pt idx="0">
                  <c:v>23</c:v>
                </c:pt>
                <c:pt idx="1">
                  <c:v>155</c:v>
                </c:pt>
                <c:pt idx="2">
                  <c:v>185</c:v>
                </c:pt>
                <c:pt idx="3">
                  <c:v>213</c:v>
                </c:pt>
                <c:pt idx="4">
                  <c:v>330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Лист1!$V$4:$V$8</c:f>
              <c:numCache>
                <c:formatCode>General</c:formatCode>
                <c:ptCount val="5"/>
                <c:pt idx="0">
                  <c:v>1539</c:v>
                </c:pt>
                <c:pt idx="1">
                  <c:v>2285</c:v>
                </c:pt>
                <c:pt idx="2">
                  <c:v>2416</c:v>
                </c:pt>
                <c:pt idx="3">
                  <c:v>2552</c:v>
                </c:pt>
                <c:pt idx="4">
                  <c:v>3105</c:v>
                </c:pt>
              </c:numCache>
            </c:numRef>
          </c:xVal>
          <c:yVal>
            <c:numRef>
              <c:f>Лист1!$W$4:$W$8</c:f>
              <c:numCache>
                <c:formatCode>General</c:formatCode>
                <c:ptCount val="5"/>
                <c:pt idx="0">
                  <c:v>22.8</c:v>
                </c:pt>
                <c:pt idx="1">
                  <c:v>172</c:v>
                </c:pt>
                <c:pt idx="2">
                  <c:v>198.2</c:v>
                </c:pt>
                <c:pt idx="3">
                  <c:v>225.4</c:v>
                </c:pt>
                <c:pt idx="4">
                  <c:v>336</c:v>
                </c:pt>
              </c:numCache>
            </c:numRef>
          </c:yVal>
          <c:smooth val="0"/>
        </c:ser>
        <c:axId val="97801585"/>
        <c:axId val="58935487"/>
      </c:scatterChart>
      <c:valAx>
        <c:axId val="9780158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935487"/>
        <c:crosses val="autoZero"/>
        <c:crossBetween val="midCat"/>
      </c:valAx>
      <c:valAx>
        <c:axId val="589354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8015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Лист1!$D$31:$D$43</c:f>
              <c:numCache>
                <c:formatCode>General</c:formatCode>
                <c:ptCount val="13"/>
                <c:pt idx="0">
                  <c:v>1896</c:v>
                </c:pt>
                <c:pt idx="1">
                  <c:v>1936</c:v>
                </c:pt>
                <c:pt idx="2">
                  <c:v>1984</c:v>
                </c:pt>
                <c:pt idx="3">
                  <c:v>2184</c:v>
                </c:pt>
                <c:pt idx="4">
                  <c:v>2632</c:v>
                </c:pt>
                <c:pt idx="5">
                  <c:v>3008</c:v>
                </c:pt>
                <c:pt idx="6">
                  <c:v>3216</c:v>
                </c:pt>
                <c:pt idx="7">
                  <c:v>3344</c:v>
                </c:pt>
                <c:pt idx="8">
                  <c:v>3500</c:v>
                </c:pt>
                <c:pt idx="9">
                  <c:v>3632</c:v>
                </c:pt>
                <c:pt idx="10">
                  <c:v>3888</c:v>
                </c:pt>
                <c:pt idx="11">
                  <c:v>4112</c:v>
                </c:pt>
                <c:pt idx="12">
                  <c:v>4320</c:v>
                </c:pt>
              </c:numCache>
            </c:numRef>
          </c:xVal>
          <c:yVal>
            <c:numRef>
              <c:f>Лист1!$C$31:$C$43</c:f>
              <c:numCache>
                <c:formatCode>General</c:formatCode>
                <c:ptCount val="13"/>
                <c:pt idx="0">
                  <c:v>22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100</c:v>
                </c:pt>
                <c:pt idx="5">
                  <c:v>160</c:v>
                </c:pt>
                <c:pt idx="6">
                  <c:v>190</c:v>
                </c:pt>
                <c:pt idx="7">
                  <c:v>210</c:v>
                </c:pt>
                <c:pt idx="8">
                  <c:v>242</c:v>
                </c:pt>
                <c:pt idx="9">
                  <c:v>264</c:v>
                </c:pt>
                <c:pt idx="10">
                  <c:v>303</c:v>
                </c:pt>
                <c:pt idx="11">
                  <c:v>350</c:v>
                </c:pt>
                <c:pt idx="12">
                  <c:v>400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936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Лист1!$H$4:$H$29</c:f>
              <c:numCache>
                <c:formatCode>General</c:formatCode>
                <c:ptCount val="26"/>
                <c:pt idx="0">
                  <c:v>1703.45701357466</c:v>
                </c:pt>
                <c:pt idx="1">
                  <c:v>1916.16630196937</c:v>
                </c:pt>
                <c:pt idx="2">
                  <c:v>2115.35593220339</c:v>
                </c:pt>
                <c:pt idx="3">
                  <c:v>2302.27515400411</c:v>
                </c:pt>
                <c:pt idx="4">
                  <c:v>2478.02390438247</c:v>
                </c:pt>
                <c:pt idx="5">
                  <c:v>2643.57446808511</c:v>
                </c:pt>
                <c:pt idx="6">
                  <c:v>2799.78947368421</c:v>
                </c:pt>
                <c:pt idx="7">
                  <c:v>2947.43692870201</c:v>
                </c:pt>
                <c:pt idx="8">
                  <c:v>3087.20284697509</c:v>
                </c:pt>
                <c:pt idx="9">
                  <c:v>3219.70190641248</c:v>
                </c:pt>
                <c:pt idx="10">
                  <c:v>3345.48648648649</c:v>
                </c:pt>
                <c:pt idx="11">
                  <c:v>3465.05436573311</c:v>
                </c:pt>
                <c:pt idx="12">
                  <c:v>3499.78086672118</c:v>
                </c:pt>
                <c:pt idx="13">
                  <c:v>3611.93296089385</c:v>
                </c:pt>
                <c:pt idx="14">
                  <c:v>3718.8402182385</c:v>
                </c:pt>
                <c:pt idx="15">
                  <c:v>3820.86214775324</c:v>
                </c:pt>
                <c:pt idx="16">
                  <c:v>3918.3261355175</c:v>
                </c:pt>
                <c:pt idx="17">
                  <c:v>4011.53095411508</c:v>
                </c:pt>
                <c:pt idx="18">
                  <c:v>4100.74982181041</c:v>
                </c:pt>
                <c:pt idx="19">
                  <c:v>4186.23307745987</c:v>
                </c:pt>
                <c:pt idx="20">
                  <c:v>4268.21052631579</c:v>
                </c:pt>
                <c:pt idx="21">
                  <c:v>4346.89350301407</c:v>
                </c:pt>
                <c:pt idx="22">
                  <c:v>4422.47669074196</c:v>
                </c:pt>
                <c:pt idx="23">
                  <c:v>4495.1397295557</c:v>
                </c:pt>
                <c:pt idx="24">
                  <c:v>4565.04864181933</c:v>
                </c:pt>
                <c:pt idx="25">
                  <c:v>4632.35709857409</c:v>
                </c:pt>
              </c:numCache>
            </c:numRef>
          </c:xVal>
          <c:yVal>
            <c:numRef>
              <c:f>Лист1!$A$4:$A$29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226</c:v>
                </c:pt>
                <c:pt idx="13">
                  <c:v>246</c:v>
                </c:pt>
                <c:pt idx="14">
                  <c:v>266</c:v>
                </c:pt>
                <c:pt idx="15">
                  <c:v>286</c:v>
                </c:pt>
                <c:pt idx="16">
                  <c:v>306</c:v>
                </c:pt>
                <c:pt idx="17">
                  <c:v>326</c:v>
                </c:pt>
                <c:pt idx="18">
                  <c:v>346</c:v>
                </c:pt>
                <c:pt idx="19">
                  <c:v>366</c:v>
                </c:pt>
                <c:pt idx="20">
                  <c:v>386</c:v>
                </c:pt>
                <c:pt idx="21">
                  <c:v>406</c:v>
                </c:pt>
                <c:pt idx="22">
                  <c:v>426</c:v>
                </c:pt>
                <c:pt idx="23">
                  <c:v>446</c:v>
                </c:pt>
                <c:pt idx="24">
                  <c:v>466</c:v>
                </c:pt>
                <c:pt idx="25">
                  <c:v>486</c:v>
                </c:pt>
              </c:numCache>
            </c:numRef>
          </c:yVal>
          <c:smooth val="0"/>
        </c:ser>
        <c:axId val="46496136"/>
        <c:axId val="82940064"/>
      </c:scatterChart>
      <c:valAx>
        <c:axId val="464961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940064"/>
        <c:crosses val="autoZero"/>
        <c:crossBetween val="midCat"/>
      </c:valAx>
      <c:valAx>
        <c:axId val="829400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4961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187200</xdr:colOff>
      <xdr:row>10</xdr:row>
      <xdr:rowOff>44640</xdr:rowOff>
    </xdr:from>
    <xdr:to>
      <xdr:col>24</xdr:col>
      <xdr:colOff>504000</xdr:colOff>
      <xdr:row>27</xdr:row>
      <xdr:rowOff>50400</xdr:rowOff>
    </xdr:to>
    <xdr:graphicFrame>
      <xdr:nvGraphicFramePr>
        <xdr:cNvPr id="0" name="Диаграмма 2"/>
        <xdr:cNvGraphicFramePr/>
      </xdr:nvGraphicFramePr>
      <xdr:xfrm>
        <a:off x="13683960" y="1949400"/>
        <a:ext cx="5717520" cy="32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450360</xdr:colOff>
      <xdr:row>47</xdr:row>
      <xdr:rowOff>66600</xdr:rowOff>
    </xdr:from>
    <xdr:to>
      <xdr:col>11</xdr:col>
      <xdr:colOff>45000</xdr:colOff>
      <xdr:row>73</xdr:row>
      <xdr:rowOff>15480</xdr:rowOff>
    </xdr:to>
    <xdr:graphicFrame>
      <xdr:nvGraphicFramePr>
        <xdr:cNvPr id="1" name="Диаграмма 2"/>
        <xdr:cNvGraphicFramePr/>
      </xdr:nvGraphicFramePr>
      <xdr:xfrm>
        <a:off x="450360" y="9004680"/>
        <a:ext cx="8462160" cy="490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0" activeCellId="0" sqref="C40"/>
    </sheetView>
  </sheetViews>
  <sheetFormatPr defaultRowHeight="15"/>
  <cols>
    <col collapsed="false" hidden="false" max="4" min="1" style="0" width="8.67611336032389"/>
    <col collapsed="false" hidden="false" max="5" min="5" style="0" width="12.9595141700405"/>
    <col collapsed="false" hidden="false" max="1025" min="6" style="0" width="8.67611336032389"/>
  </cols>
  <sheetData>
    <row r="1" customFormat="false" ht="15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</row>
    <row r="2" customFormat="false" ht="15" hidden="false" customHeight="false" outlineLevel="0" collapsed="false">
      <c r="B2" s="0" t="n">
        <v>0.375</v>
      </c>
      <c r="C2" s="0" t="n">
        <v>175</v>
      </c>
      <c r="D2" s="0" t="n">
        <v>5</v>
      </c>
      <c r="E2" s="0" t="n">
        <v>8184</v>
      </c>
      <c r="O2" s="0" t="n">
        <v>0.145</v>
      </c>
      <c r="P2" s="0" t="n">
        <v>200</v>
      </c>
    </row>
    <row r="3" customFormat="false" ht="15" hidden="false" customHeight="false" outlineLevel="0" collapsed="false">
      <c r="A3" s="0" t="s">
        <v>4</v>
      </c>
      <c r="B3" s="0" t="s">
        <v>5</v>
      </c>
      <c r="F3" s="0" t="s">
        <v>6</v>
      </c>
      <c r="G3" s="0" t="s">
        <v>7</v>
      </c>
      <c r="H3" s="0" t="s">
        <v>8</v>
      </c>
    </row>
    <row r="4" customFormat="false" ht="15" hidden="false" customHeight="false" outlineLevel="0" collapsed="false">
      <c r="A4" s="0" t="n">
        <v>0</v>
      </c>
      <c r="B4" s="0" t="n">
        <f aca="false">46</f>
        <v>46</v>
      </c>
      <c r="F4" s="0" t="n">
        <f aca="false">$D$2*(B4/(B4+$C$2))</f>
        <v>1.04072398190045</v>
      </c>
      <c r="G4" s="0" t="n">
        <f aca="false">F4/$D$2</f>
        <v>0.208144796380091</v>
      </c>
      <c r="H4" s="0" t="n">
        <f aca="false">$E$2*G4+$F$2</f>
        <v>1703.45701357466</v>
      </c>
      <c r="J4" s="0" t="e">
        <f aca="false">#REF!-H4</f>
        <v>#REF!</v>
      </c>
      <c r="K4" s="0" t="n">
        <v>1500</v>
      </c>
      <c r="L4" s="0" t="n">
        <f aca="false">0.145*K4-200</f>
        <v>17.5</v>
      </c>
      <c r="O4" s="0" t="n">
        <v>0</v>
      </c>
      <c r="P4" s="0" t="n">
        <f aca="false">(O4+$P$2)/$O$2</f>
        <v>1379.31034482759</v>
      </c>
      <c r="S4" s="0" t="n">
        <v>1536</v>
      </c>
      <c r="T4" s="0" t="n">
        <v>23</v>
      </c>
      <c r="V4" s="0" t="n">
        <v>1539</v>
      </c>
      <c r="W4" s="0" t="n">
        <f aca="false">V4*0.2-285</f>
        <v>22.8</v>
      </c>
    </row>
    <row r="5" customFormat="false" ht="15" hidden="false" customHeight="false" outlineLevel="0" collapsed="false">
      <c r="A5" s="0" t="n">
        <f aca="false">A4+20</f>
        <v>20</v>
      </c>
      <c r="B5" s="0" t="n">
        <f aca="false">A5*$B$2+$B$4</f>
        <v>53.5</v>
      </c>
      <c r="F5" s="0" t="n">
        <f aca="false">$D$2*(B5/(B5+$C$2))</f>
        <v>1.17067833698031</v>
      </c>
      <c r="G5" s="0" t="n">
        <f aca="false">F5/$D$2</f>
        <v>0.234135667396061</v>
      </c>
      <c r="H5" s="0" t="n">
        <f aca="false">$E$2*G5+$F$2</f>
        <v>1916.16630196937</v>
      </c>
      <c r="K5" s="0" t="n">
        <f aca="false">K4+50</f>
        <v>1550</v>
      </c>
      <c r="L5" s="0" t="n">
        <f aca="false">0.145*K5-200</f>
        <v>24.75</v>
      </c>
      <c r="O5" s="0" t="n">
        <f aca="false">O4+5</f>
        <v>5</v>
      </c>
      <c r="P5" s="0" t="n">
        <f aca="false">(O5+$P$2)/$O$2</f>
        <v>1413.79310344828</v>
      </c>
      <c r="S5" s="0" t="n">
        <v>2285</v>
      </c>
      <c r="T5" s="0" t="n">
        <v>155</v>
      </c>
      <c r="V5" s="0" t="n">
        <v>2285</v>
      </c>
      <c r="W5" s="0" t="n">
        <f aca="false">V5*0.2-285</f>
        <v>172</v>
      </c>
    </row>
    <row r="6" customFormat="false" ht="15" hidden="false" customHeight="false" outlineLevel="0" collapsed="false">
      <c r="A6" s="0" t="n">
        <f aca="false">A5+20</f>
        <v>40</v>
      </c>
      <c r="B6" s="0" t="n">
        <f aca="false">A6*$B$2+$B$4</f>
        <v>61</v>
      </c>
      <c r="F6" s="0" t="n">
        <f aca="false">$D$2*(B6/(B6+$C$2))</f>
        <v>1.29237288135593</v>
      </c>
      <c r="G6" s="0" t="n">
        <f aca="false">F6/$D$2</f>
        <v>0.258474576271186</v>
      </c>
      <c r="H6" s="0" t="n">
        <f aca="false">$E$2*G6+$F$2</f>
        <v>2115.35593220339</v>
      </c>
      <c r="K6" s="0" t="n">
        <f aca="false">K5+50</f>
        <v>1600</v>
      </c>
      <c r="L6" s="0" t="n">
        <f aca="false">0.145*K6-200</f>
        <v>32</v>
      </c>
      <c r="O6" s="0" t="n">
        <f aca="false">O5+5</f>
        <v>10</v>
      </c>
      <c r="P6" s="0" t="n">
        <f aca="false">(O6+$P$2)/$O$2</f>
        <v>1448.27586206897</v>
      </c>
      <c r="S6" s="0" t="n">
        <v>2416</v>
      </c>
      <c r="T6" s="0" t="n">
        <v>185</v>
      </c>
      <c r="V6" s="0" t="n">
        <v>2416</v>
      </c>
      <c r="W6" s="0" t="n">
        <f aca="false">V6*0.2-285</f>
        <v>198.2</v>
      </c>
    </row>
    <row r="7" customFormat="false" ht="15" hidden="false" customHeight="false" outlineLevel="0" collapsed="false">
      <c r="A7" s="0" t="n">
        <f aca="false">A6+20</f>
        <v>60</v>
      </c>
      <c r="B7" s="0" t="n">
        <f aca="false">A7*$B$2+$B$4</f>
        <v>68.5</v>
      </c>
      <c r="F7" s="0" t="n">
        <f aca="false">$D$2*(B7/(B7+$C$2))</f>
        <v>1.40657084188912</v>
      </c>
      <c r="G7" s="0" t="n">
        <f aca="false">F7/$D$2</f>
        <v>0.281314168377823</v>
      </c>
      <c r="H7" s="0" t="n">
        <f aca="false">$E$2*G7+$F$2</f>
        <v>2302.27515400411</v>
      </c>
      <c r="K7" s="0" t="n">
        <f aca="false">K6+50</f>
        <v>1650</v>
      </c>
      <c r="L7" s="0" t="n">
        <f aca="false">0.145*K7-200</f>
        <v>39.25</v>
      </c>
      <c r="O7" s="0" t="n">
        <f aca="false">O6+5</f>
        <v>15</v>
      </c>
      <c r="P7" s="0" t="n">
        <f aca="false">(O7+$P$2)/$O$2</f>
        <v>1482.75862068965</v>
      </c>
      <c r="S7" s="0" t="n">
        <v>2552</v>
      </c>
      <c r="T7" s="0" t="n">
        <v>213</v>
      </c>
      <c r="V7" s="0" t="n">
        <v>2552</v>
      </c>
      <c r="W7" s="0" t="n">
        <f aca="false">V7*0.2-285</f>
        <v>225.4</v>
      </c>
    </row>
    <row r="8" customFormat="false" ht="15" hidden="false" customHeight="false" outlineLevel="0" collapsed="false">
      <c r="A8" s="0" t="n">
        <f aca="false">A7+20</f>
        <v>80</v>
      </c>
      <c r="B8" s="0" t="n">
        <f aca="false">A8*$B$2+$B$4</f>
        <v>76</v>
      </c>
      <c r="F8" s="0" t="n">
        <f aca="false">$D$2*(B8/(B8+$C$2))</f>
        <v>1.51394422310757</v>
      </c>
      <c r="G8" s="0" t="n">
        <f aca="false">F8/$D$2</f>
        <v>0.302788844621514</v>
      </c>
      <c r="H8" s="0" t="n">
        <f aca="false">$E$2*G8+$F$2</f>
        <v>2478.02390438247</v>
      </c>
      <c r="K8" s="0" t="n">
        <f aca="false">K7+50</f>
        <v>1700</v>
      </c>
      <c r="L8" s="0" t="n">
        <f aca="false">0.145*K8-200</f>
        <v>46.5</v>
      </c>
      <c r="O8" s="0" t="n">
        <f aca="false">O7+5</f>
        <v>20</v>
      </c>
      <c r="P8" s="0" t="n">
        <f aca="false">(O8+$P$2)/$O$2</f>
        <v>1517.24137931034</v>
      </c>
      <c r="S8" s="0" t="n">
        <v>3105</v>
      </c>
      <c r="T8" s="0" t="n">
        <v>330</v>
      </c>
      <c r="V8" s="0" t="n">
        <v>3105</v>
      </c>
      <c r="W8" s="0" t="n">
        <f aca="false">V8*0.2-285</f>
        <v>336</v>
      </c>
    </row>
    <row r="9" customFormat="false" ht="15" hidden="false" customHeight="false" outlineLevel="0" collapsed="false">
      <c r="A9" s="0" t="n">
        <f aca="false">A8+20</f>
        <v>100</v>
      </c>
      <c r="B9" s="0" t="n">
        <f aca="false">A9*$B$2+$B$4</f>
        <v>83.5</v>
      </c>
      <c r="F9" s="0" t="n">
        <f aca="false">$D$2*(B9/(B9+$C$2))</f>
        <v>1.61508704061896</v>
      </c>
      <c r="G9" s="0" t="n">
        <f aca="false">F9/$D$2</f>
        <v>0.323017408123791</v>
      </c>
      <c r="H9" s="0" t="n">
        <f aca="false">$E$2*G9+$F$2</f>
        <v>2643.57446808511</v>
      </c>
      <c r="K9" s="0" t="n">
        <f aca="false">K8+50</f>
        <v>1750</v>
      </c>
      <c r="L9" s="0" t="n">
        <f aca="false">0.145*K9-200</f>
        <v>53.75</v>
      </c>
      <c r="O9" s="0" t="n">
        <f aca="false">O8+5</f>
        <v>25</v>
      </c>
      <c r="P9" s="0" t="n">
        <f aca="false">(O9+$P$2)/$O$2</f>
        <v>1551.72413793103</v>
      </c>
    </row>
    <row r="10" customFormat="false" ht="15" hidden="false" customHeight="false" outlineLevel="0" collapsed="false">
      <c r="A10" s="0" t="n">
        <f aca="false">A9+20</f>
        <v>120</v>
      </c>
      <c r="B10" s="0" t="n">
        <f aca="false">A10*$B$2+$B$4</f>
        <v>91</v>
      </c>
      <c r="F10" s="0" t="n">
        <f aca="false">$D$2*(B10/(B10+$C$2))</f>
        <v>1.71052631578947</v>
      </c>
      <c r="G10" s="0" t="n">
        <f aca="false">F10/$D$2</f>
        <v>0.342105263157895</v>
      </c>
      <c r="H10" s="0" t="n">
        <f aca="false">$E$2*G10+$F$2</f>
        <v>2799.78947368421</v>
      </c>
      <c r="K10" s="0" t="n">
        <f aca="false">K9+50</f>
        <v>1800</v>
      </c>
      <c r="L10" s="0" t="n">
        <f aca="false">0.145*K10-200</f>
        <v>61</v>
      </c>
      <c r="O10" s="0" t="n">
        <f aca="false">O9+5</f>
        <v>30</v>
      </c>
      <c r="P10" s="0" t="n">
        <f aca="false">(O10+$P$2)/$O$2</f>
        <v>1586.20689655172</v>
      </c>
    </row>
    <row r="11" customFormat="false" ht="15" hidden="false" customHeight="false" outlineLevel="0" collapsed="false">
      <c r="A11" s="0" t="n">
        <f aca="false">A10+20</f>
        <v>140</v>
      </c>
      <c r="B11" s="0" t="n">
        <f aca="false">A11*$B$2+$B$4</f>
        <v>98.5</v>
      </c>
      <c r="F11" s="0" t="n">
        <f aca="false">D2*(B11/(B11+C2))</f>
        <v>1.80073126142596</v>
      </c>
      <c r="G11" s="0" t="n">
        <f aca="false">F11/$D$2</f>
        <v>0.360146252285192</v>
      </c>
      <c r="H11" s="0" t="n">
        <f aca="false">$E$2*G11+$F$2</f>
        <v>2947.43692870201</v>
      </c>
      <c r="K11" s="0" t="n">
        <f aca="false">K10+50</f>
        <v>1850</v>
      </c>
      <c r="L11" s="0" t="n">
        <f aca="false">0.145*K11-200</f>
        <v>68.25</v>
      </c>
      <c r="O11" s="0" t="n">
        <f aca="false">O10+5</f>
        <v>35</v>
      </c>
      <c r="P11" s="0" t="n">
        <f aca="false">(O11+$P$2)/$O$2</f>
        <v>1620.68965517241</v>
      </c>
    </row>
    <row r="12" customFormat="false" ht="15" hidden="false" customHeight="false" outlineLevel="0" collapsed="false">
      <c r="A12" s="0" t="n">
        <f aca="false">A11+20</f>
        <v>160</v>
      </c>
      <c r="B12" s="0" t="n">
        <f aca="false">A12*$B$2+$B$4</f>
        <v>106</v>
      </c>
      <c r="F12" s="0" t="n">
        <f aca="false">D2*(B12/(B12+C2))</f>
        <v>1.88612099644128</v>
      </c>
      <c r="G12" s="0" t="n">
        <f aca="false">F12/$D$2</f>
        <v>0.377224199288256</v>
      </c>
      <c r="H12" s="0" t="n">
        <f aca="false">$E$2*G12+$F$2</f>
        <v>3087.20284697509</v>
      </c>
      <c r="K12" s="0" t="n">
        <f aca="false">K11+50</f>
        <v>1900</v>
      </c>
      <c r="L12" s="0" t="n">
        <f aca="false">0.145*K12-200</f>
        <v>75.5</v>
      </c>
      <c r="O12" s="0" t="n">
        <f aca="false">O11+5</f>
        <v>40</v>
      </c>
      <c r="P12" s="0" t="n">
        <f aca="false">(O12+$P$2)/$O$2</f>
        <v>1655.1724137931</v>
      </c>
    </row>
    <row r="13" customFormat="false" ht="15" hidden="false" customHeight="false" outlineLevel="0" collapsed="false">
      <c r="A13" s="0" t="n">
        <f aca="false">A12+20</f>
        <v>180</v>
      </c>
      <c r="B13" s="0" t="n">
        <f aca="false">A13*$B$2+$B$4</f>
        <v>113.5</v>
      </c>
      <c r="F13" s="0" t="n">
        <f aca="false">D2*(B13/(B13+C2))</f>
        <v>1.96707105719237</v>
      </c>
      <c r="G13" s="0" t="n">
        <f aca="false">F13/$D$2</f>
        <v>0.393414211438475</v>
      </c>
      <c r="H13" s="0" t="n">
        <f aca="false">$E$2*G13+$F$2</f>
        <v>3219.70190641248</v>
      </c>
      <c r="K13" s="0" t="n">
        <f aca="false">K12+50</f>
        <v>1950</v>
      </c>
      <c r="L13" s="0" t="n">
        <f aca="false">0.145*K13-200</f>
        <v>82.75</v>
      </c>
      <c r="O13" s="0" t="n">
        <f aca="false">O12+5</f>
        <v>45</v>
      </c>
      <c r="P13" s="0" t="n">
        <f aca="false">(O13+$P$2)/$O$2</f>
        <v>1689.65517241379</v>
      </c>
    </row>
    <row r="14" customFormat="false" ht="15" hidden="false" customHeight="false" outlineLevel="0" collapsed="false">
      <c r="A14" s="0" t="n">
        <f aca="false">A13+20</f>
        <v>200</v>
      </c>
      <c r="B14" s="0" t="n">
        <f aca="false">A14*$B$2+$B$4</f>
        <v>121</v>
      </c>
      <c r="F14" s="0" t="n">
        <f aca="false">$D$2*(B14/(B14+$C$2))</f>
        <v>2.04391891891892</v>
      </c>
      <c r="G14" s="0" t="n">
        <f aca="false">F14/$D$2</f>
        <v>0.408783783783784</v>
      </c>
      <c r="H14" s="0" t="n">
        <f aca="false">$E$2*G14+$F$2</f>
        <v>3345.48648648649</v>
      </c>
      <c r="K14" s="0" t="n">
        <f aca="false">K13+50</f>
        <v>2000</v>
      </c>
      <c r="L14" s="0" t="n">
        <f aca="false">0.145*K14-200</f>
        <v>90</v>
      </c>
      <c r="O14" s="0" t="n">
        <f aca="false">O13+5</f>
        <v>50</v>
      </c>
      <c r="P14" s="0" t="n">
        <f aca="false">(O14+$P$2)/$O$2</f>
        <v>1724.13793103448</v>
      </c>
    </row>
    <row r="15" customFormat="false" ht="15" hidden="false" customHeight="false" outlineLevel="0" collapsed="false">
      <c r="A15" s="0" t="n">
        <f aca="false">A14+20</f>
        <v>220</v>
      </c>
      <c r="B15" s="0" t="n">
        <f aca="false">A15*$B$2+$B$4</f>
        <v>128.5</v>
      </c>
      <c r="F15" s="0" t="n">
        <f aca="false">$D$2*(B15/(B15+$C$2))</f>
        <v>2.1169686985173</v>
      </c>
      <c r="G15" s="0" t="n">
        <f aca="false">F15/$D$2</f>
        <v>0.42339373970346</v>
      </c>
      <c r="H15" s="0" t="n">
        <f aca="false">$E$2*G15+$F$2</f>
        <v>3465.05436573311</v>
      </c>
      <c r="K15" s="0" t="n">
        <f aca="false">K14+50</f>
        <v>2050</v>
      </c>
      <c r="L15" s="0" t="n">
        <f aca="false">0.145*K15-200</f>
        <v>97.25</v>
      </c>
      <c r="O15" s="0" t="n">
        <f aca="false">O14+5</f>
        <v>55</v>
      </c>
      <c r="P15" s="0" t="n">
        <f aca="false">(O15+$P$2)/$O$2</f>
        <v>1758.62068965517</v>
      </c>
    </row>
    <row r="16" customFormat="false" ht="15" hidden="false" customHeight="false" outlineLevel="0" collapsed="false">
      <c r="A16" s="0" t="n">
        <v>226</v>
      </c>
      <c r="B16" s="0" t="n">
        <f aca="false">A16*$B$2+$B$4</f>
        <v>130.75</v>
      </c>
      <c r="F16" s="0" t="n">
        <f aca="false">$D$2*(B16/(B16+$C$2))</f>
        <v>2.13818479149632</v>
      </c>
      <c r="G16" s="0" t="n">
        <f aca="false">F16/$D$2</f>
        <v>0.427636958299264</v>
      </c>
      <c r="H16" s="0" t="n">
        <f aca="false">$E$2*G16+$F$2</f>
        <v>3499.78086672118</v>
      </c>
      <c r="K16" s="0" t="n">
        <f aca="false">K15+50</f>
        <v>2100</v>
      </c>
      <c r="L16" s="0" t="n">
        <f aca="false">0.145*K16-200</f>
        <v>104.5</v>
      </c>
      <c r="O16" s="0" t="n">
        <f aca="false">O15+5</f>
        <v>60</v>
      </c>
      <c r="P16" s="0" t="n">
        <f aca="false">(O16+$P$2)/$O$2</f>
        <v>1793.10344827586</v>
      </c>
    </row>
    <row r="17" customFormat="false" ht="15" hidden="false" customHeight="false" outlineLevel="0" collapsed="false">
      <c r="A17" s="0" t="n">
        <f aca="false">A16+20</f>
        <v>246</v>
      </c>
      <c r="B17" s="0" t="n">
        <f aca="false">A17*$B$2+$B$4</f>
        <v>138.25</v>
      </c>
      <c r="F17" s="0" t="n">
        <f aca="false">$D$2*(B17/(B17+$C$2))</f>
        <v>2.20670391061453</v>
      </c>
      <c r="G17" s="0" t="n">
        <f aca="false">F17/$D$2</f>
        <v>0.441340782122905</v>
      </c>
      <c r="H17" s="0" t="n">
        <f aca="false">$E$2*G17+$F$2</f>
        <v>3611.93296089385</v>
      </c>
      <c r="K17" s="0" t="n">
        <f aca="false">K16+50</f>
        <v>2150</v>
      </c>
      <c r="L17" s="0" t="n">
        <f aca="false">0.145*K17-200</f>
        <v>111.75</v>
      </c>
      <c r="O17" s="0" t="n">
        <f aca="false">O16+5</f>
        <v>65</v>
      </c>
      <c r="P17" s="0" t="n">
        <f aca="false">(O17+$P$2)/$O$2</f>
        <v>1827.58620689655</v>
      </c>
    </row>
    <row r="18" customFormat="false" ht="15" hidden="false" customHeight="false" outlineLevel="0" collapsed="false">
      <c r="A18" s="0" t="n">
        <f aca="false">A17+20</f>
        <v>266</v>
      </c>
      <c r="B18" s="0" t="n">
        <f aca="false">A18*$B$2+$B$4</f>
        <v>145.75</v>
      </c>
      <c r="F18" s="0" t="n">
        <f aca="false">$D$2*(B18/(B18+$C$2))</f>
        <v>2.27201870615744</v>
      </c>
      <c r="G18" s="0" t="n">
        <f aca="false">F18/$D$2</f>
        <v>0.454403741231489</v>
      </c>
      <c r="H18" s="0" t="n">
        <f aca="false">$E$2*G18+$F$2</f>
        <v>3718.8402182385</v>
      </c>
      <c r="K18" s="0" t="n">
        <f aca="false">K17+50</f>
        <v>2200</v>
      </c>
      <c r="L18" s="0" t="n">
        <f aca="false">0.145*K18-200</f>
        <v>119</v>
      </c>
      <c r="O18" s="0" t="n">
        <f aca="false">O17+5</f>
        <v>70</v>
      </c>
      <c r="P18" s="0" t="n">
        <f aca="false">(O18+$P$2)/$O$2</f>
        <v>1862.06896551724</v>
      </c>
    </row>
    <row r="19" customFormat="false" ht="15" hidden="false" customHeight="false" outlineLevel="0" collapsed="false">
      <c r="A19" s="0" t="n">
        <f aca="false">A18+20</f>
        <v>286</v>
      </c>
      <c r="B19" s="0" t="n">
        <f aca="false">A19*$B$2+$B$4</f>
        <v>153.25</v>
      </c>
      <c r="F19" s="0" t="n">
        <f aca="false">$D$2*(B19/(B19+$C$2))</f>
        <v>2.33434881949733</v>
      </c>
      <c r="G19" s="0" t="n">
        <f aca="false">F19/$D$2</f>
        <v>0.466869763899467</v>
      </c>
      <c r="H19" s="0" t="n">
        <f aca="false">$E$2*G19+$F$2</f>
        <v>3820.86214775324</v>
      </c>
      <c r="K19" s="0" t="n">
        <v>2300</v>
      </c>
      <c r="L19" s="0" t="n">
        <f aca="false">0.145*K19-200</f>
        <v>133.5</v>
      </c>
      <c r="O19" s="0" t="n">
        <f aca="false">O18+5</f>
        <v>75</v>
      </c>
      <c r="P19" s="0" t="n">
        <f aca="false">(O19+$P$2)/$O$2</f>
        <v>1896.55172413793</v>
      </c>
    </row>
    <row r="20" customFormat="false" ht="15" hidden="false" customHeight="false" outlineLevel="0" collapsed="false">
      <c r="A20" s="0" t="n">
        <f aca="false">A19+20</f>
        <v>306</v>
      </c>
      <c r="B20" s="0" t="n">
        <f aca="false">A20*$B$2+$B$4</f>
        <v>160.75</v>
      </c>
      <c r="F20" s="0" t="n">
        <f aca="false">$D$2*(B20/(B20+$C$2))</f>
        <v>2.39389426656739</v>
      </c>
      <c r="G20" s="0" t="n">
        <f aca="false">F20/$D$2</f>
        <v>0.478778853313477</v>
      </c>
      <c r="H20" s="0" t="n">
        <f aca="false">$E$2*G20+$F$2</f>
        <v>3918.3261355175</v>
      </c>
      <c r="K20" s="0" t="n">
        <f aca="false">K19+50</f>
        <v>2350</v>
      </c>
      <c r="L20" s="0" t="n">
        <f aca="false">0.145*K20-200</f>
        <v>140.75</v>
      </c>
      <c r="O20" s="0" t="n">
        <f aca="false">O19+5</f>
        <v>80</v>
      </c>
      <c r="P20" s="0" t="n">
        <f aca="false">(O20+$P$2)/$O$2</f>
        <v>1931.03448275862</v>
      </c>
    </row>
    <row r="21" customFormat="false" ht="15" hidden="false" customHeight="false" outlineLevel="0" collapsed="false">
      <c r="A21" s="0" t="n">
        <f aca="false">A20+20</f>
        <v>326</v>
      </c>
      <c r="B21" s="0" t="n">
        <f aca="false">A21*$B$2+$B$4</f>
        <v>168.25</v>
      </c>
      <c r="F21" s="0" t="n">
        <f aca="false">$D$2*(B21/(B21+$C$2))</f>
        <v>2.45083758193736</v>
      </c>
      <c r="G21" s="0" t="n">
        <f aca="false">F21/$D$2</f>
        <v>0.490167516387473</v>
      </c>
      <c r="H21" s="0" t="n">
        <f aca="false">$E$2*G21+$F$2</f>
        <v>4011.53095411508</v>
      </c>
      <c r="K21" s="0" t="n">
        <f aca="false">K20+50</f>
        <v>2400</v>
      </c>
      <c r="L21" s="0" t="n">
        <f aca="false">0.145*K21-200</f>
        <v>148</v>
      </c>
      <c r="O21" s="0" t="n">
        <f aca="false">O20+5</f>
        <v>85</v>
      </c>
      <c r="P21" s="0" t="n">
        <f aca="false">(O21+$P$2)/$O$2</f>
        <v>1965.51724137931</v>
      </c>
    </row>
    <row r="22" customFormat="false" ht="15" hidden="false" customHeight="false" outlineLevel="0" collapsed="false">
      <c r="A22" s="0" t="n">
        <f aca="false">A21+20</f>
        <v>346</v>
      </c>
      <c r="B22" s="0" t="n">
        <f aca="false">A22*$B$2+$B$4</f>
        <v>175.75</v>
      </c>
      <c r="F22" s="0" t="n">
        <f aca="false">$D$2*(B22/(B22+$C$2))</f>
        <v>2.50534568781183</v>
      </c>
      <c r="G22" s="0" t="n">
        <f aca="false">F22/$D$2</f>
        <v>0.501069137562366</v>
      </c>
      <c r="H22" s="0" t="n">
        <f aca="false">$E$2*G22+$F$2</f>
        <v>4100.74982181041</v>
      </c>
      <c r="K22" s="0" t="n">
        <f aca="false">K21+50</f>
        <v>2450</v>
      </c>
      <c r="L22" s="0" t="n">
        <f aca="false">0.145*K22-200</f>
        <v>155.25</v>
      </c>
      <c r="O22" s="0" t="n">
        <f aca="false">O21+5</f>
        <v>90</v>
      </c>
      <c r="P22" s="0" t="n">
        <f aca="false">(O22+$P$2)/$O$2</f>
        <v>2000</v>
      </c>
    </row>
    <row r="23" customFormat="false" ht="15" hidden="false" customHeight="false" outlineLevel="0" collapsed="false">
      <c r="A23" s="0" t="n">
        <f aca="false">A22+20</f>
        <v>366</v>
      </c>
      <c r="B23" s="0" t="n">
        <f aca="false">A23*$B$2+$B$4</f>
        <v>183.25</v>
      </c>
      <c r="F23" s="0" t="n">
        <f aca="false">$D$2*(B23/(B23+$C$2))</f>
        <v>2.55757152826239</v>
      </c>
      <c r="G23" s="0" t="n">
        <f aca="false">F23/$D$2</f>
        <v>0.511514305652477</v>
      </c>
      <c r="H23" s="0" t="n">
        <f aca="false">$E$2*G23+$F$2</f>
        <v>4186.23307745987</v>
      </c>
      <c r="K23" s="0" t="n">
        <f aca="false">K22+50</f>
        <v>2500</v>
      </c>
      <c r="L23" s="0" t="n">
        <f aca="false">0.145*K23-200</f>
        <v>162.5</v>
      </c>
      <c r="O23" s="0" t="n">
        <f aca="false">O22+5</f>
        <v>95</v>
      </c>
      <c r="P23" s="0" t="n">
        <f aca="false">(O23+$P$2)/$O$2</f>
        <v>2034.48275862069</v>
      </c>
    </row>
    <row r="24" customFormat="false" ht="15" hidden="false" customHeight="false" outlineLevel="0" collapsed="false">
      <c r="A24" s="0" t="n">
        <f aca="false">A23+20</f>
        <v>386</v>
      </c>
      <c r="B24" s="0" t="n">
        <f aca="false">A24*$B$2+$B$4</f>
        <v>190.75</v>
      </c>
      <c r="F24" s="0" t="n">
        <f aca="false">$D$2*(B24/(B24+$C$2))</f>
        <v>2.60765550239234</v>
      </c>
      <c r="G24" s="0" t="n">
        <f aca="false">F24/$D$2</f>
        <v>0.521531100478469</v>
      </c>
      <c r="H24" s="0" t="n">
        <f aca="false">$E$2*G24+$F$2</f>
        <v>4268.21052631579</v>
      </c>
      <c r="K24" s="0" t="n">
        <f aca="false">K23+50</f>
        <v>2550</v>
      </c>
      <c r="L24" s="0" t="n">
        <f aca="false">0.145*K24-200</f>
        <v>169.75</v>
      </c>
      <c r="O24" s="0" t="n">
        <f aca="false">O23+5</f>
        <v>100</v>
      </c>
      <c r="P24" s="0" t="n">
        <f aca="false">(O24+$P$2)/$O$2</f>
        <v>2068.96551724138</v>
      </c>
    </row>
    <row r="25" customFormat="false" ht="15" hidden="false" customHeight="false" outlineLevel="0" collapsed="false">
      <c r="A25" s="0" t="n">
        <f aca="false">A24+20</f>
        <v>406</v>
      </c>
      <c r="B25" s="0" t="n">
        <f aca="false">A25*$B$2+$B$4</f>
        <v>198.25</v>
      </c>
      <c r="F25" s="0" t="n">
        <f aca="false">$D$2*(B25/(B25+$C$2))</f>
        <v>2.65572672471534</v>
      </c>
      <c r="G25" s="0" t="n">
        <f aca="false">F25/$D$2</f>
        <v>0.531145344943068</v>
      </c>
      <c r="H25" s="0" t="n">
        <f aca="false">$E$2*G25+$F$2</f>
        <v>4346.89350301407</v>
      </c>
      <c r="K25" s="0" t="n">
        <f aca="false">K24+50</f>
        <v>2600</v>
      </c>
      <c r="L25" s="0" t="n">
        <f aca="false">0.145*K25-200</f>
        <v>177</v>
      </c>
      <c r="O25" s="0" t="n">
        <f aca="false">O24+5</f>
        <v>105</v>
      </c>
      <c r="P25" s="0" t="n">
        <f aca="false">(O25+$P$2)/$O$2</f>
        <v>2103.44827586207</v>
      </c>
    </row>
    <row r="26" customFormat="false" ht="15" hidden="false" customHeight="false" outlineLevel="0" collapsed="false">
      <c r="A26" s="0" t="n">
        <f aca="false">A25+20</f>
        <v>426</v>
      </c>
      <c r="B26" s="0" t="n">
        <f aca="false">A26*$B$2+$B$4</f>
        <v>205.75</v>
      </c>
      <c r="F26" s="0" t="n">
        <f aca="false">$D$2*(B26/(B26+$C$2))</f>
        <v>2.70190413657255</v>
      </c>
      <c r="G26" s="0" t="n">
        <f aca="false">F26/$D$2</f>
        <v>0.540380827314511</v>
      </c>
      <c r="H26" s="0" t="n">
        <f aca="false">$E$2*G26+$F$2</f>
        <v>4422.47669074196</v>
      </c>
      <c r="K26" s="0" t="n">
        <f aca="false">K25+50</f>
        <v>2650</v>
      </c>
      <c r="L26" s="0" t="n">
        <f aca="false">0.145*K26-200</f>
        <v>184.25</v>
      </c>
      <c r="O26" s="0" t="n">
        <f aca="false">O25+5</f>
        <v>110</v>
      </c>
      <c r="P26" s="0" t="n">
        <f aca="false">(O26+$P$2)/$O$2</f>
        <v>2137.93103448276</v>
      </c>
    </row>
    <row r="27" customFormat="false" ht="15" hidden="false" customHeight="false" outlineLevel="0" collapsed="false">
      <c r="A27" s="0" t="n">
        <f aca="false">A26+20</f>
        <v>446</v>
      </c>
      <c r="B27" s="0" t="n">
        <f aca="false">A27*$B$2+$B$4</f>
        <v>213.25</v>
      </c>
      <c r="F27" s="0" t="n">
        <f aca="false">$D$2*(B27/(B27+$C$2))</f>
        <v>2.74629748873149</v>
      </c>
      <c r="G27" s="0" t="n">
        <f aca="false">F27/$D$2</f>
        <v>0.549259497746297</v>
      </c>
      <c r="H27" s="0" t="n">
        <f aca="false">$E$2*G27+$F$2</f>
        <v>4495.1397295557</v>
      </c>
      <c r="K27" s="0" t="n">
        <f aca="false">K26+50</f>
        <v>2700</v>
      </c>
      <c r="L27" s="0" t="n">
        <f aca="false">0.145*K27-200</f>
        <v>191.5</v>
      </c>
      <c r="O27" s="0" t="n">
        <f aca="false">O26+5</f>
        <v>115</v>
      </c>
      <c r="P27" s="0" t="n">
        <f aca="false">(O27+$P$2)/$O$2</f>
        <v>2172.41379310345</v>
      </c>
    </row>
    <row r="28" customFormat="false" ht="15" hidden="false" customHeight="false" outlineLevel="0" collapsed="false">
      <c r="A28" s="0" t="n">
        <f aca="false">A27+20</f>
        <v>466</v>
      </c>
      <c r="B28" s="0" t="n">
        <f aca="false">A28*$B$2+$B$4</f>
        <v>220.75</v>
      </c>
      <c r="F28" s="0" t="n">
        <f aca="false">$D$2*(B28/(B28+$C$2))</f>
        <v>2.78900821225521</v>
      </c>
      <c r="G28" s="0" t="n">
        <f aca="false">F28/$D$2</f>
        <v>0.557801642451042</v>
      </c>
      <c r="H28" s="0" t="n">
        <f aca="false">$E$2*G28+$F$2</f>
        <v>4565.04864181933</v>
      </c>
      <c r="K28" s="0" t="n">
        <f aca="false">K27+50</f>
        <v>2750</v>
      </c>
      <c r="L28" s="0" t="n">
        <f aca="false">0.145*K28-200</f>
        <v>198.75</v>
      </c>
      <c r="O28" s="0" t="n">
        <f aca="false">O27+5</f>
        <v>120</v>
      </c>
      <c r="P28" s="0" t="n">
        <f aca="false">(O28+$P$2)/$O$2</f>
        <v>2206.89655172414</v>
      </c>
    </row>
    <row r="29" customFormat="false" ht="15" hidden="false" customHeight="false" outlineLevel="0" collapsed="false">
      <c r="A29" s="0" t="n">
        <f aca="false">A28+20</f>
        <v>486</v>
      </c>
      <c r="B29" s="0" t="n">
        <f aca="false">A29*$B$2+$B$4</f>
        <v>228.25</v>
      </c>
      <c r="F29" s="0" t="n">
        <f aca="false">$D$2*(B29/(B29+$C$2))</f>
        <v>2.83013019218847</v>
      </c>
      <c r="G29" s="0" t="n">
        <f aca="false">F29/$D$2</f>
        <v>0.566026038437694</v>
      </c>
      <c r="H29" s="0" t="n">
        <f aca="false">$E$2*G29+$F$2</f>
        <v>4632.35709857409</v>
      </c>
      <c r="K29" s="0" t="n">
        <f aca="false">K28+50</f>
        <v>2800</v>
      </c>
      <c r="L29" s="0" t="n">
        <f aca="false">0.145*K29-200</f>
        <v>206</v>
      </c>
      <c r="O29" s="0" t="n">
        <f aca="false">O28+5</f>
        <v>125</v>
      </c>
      <c r="P29" s="0" t="n">
        <f aca="false">(O29+$P$2)/$O$2</f>
        <v>2241.37931034483</v>
      </c>
    </row>
    <row r="30" customFormat="false" ht="15" hidden="false" customHeight="false" outlineLevel="0" collapsed="false">
      <c r="K30" s="0" t="e">
        <f aca="false">#REF!+50</f>
        <v>#REF!</v>
      </c>
      <c r="L30" s="0" t="e">
        <f aca="false">0.145*K30-200</f>
        <v>#REF!</v>
      </c>
      <c r="O30" s="0" t="e">
        <f aca="false">#REF!+5</f>
        <v>#REF!</v>
      </c>
      <c r="P30" s="0" t="e">
        <f aca="false">(O30+$P$2)/$O$2</f>
        <v>#REF!</v>
      </c>
    </row>
    <row r="31" customFormat="false" ht="15" hidden="false" customHeight="false" outlineLevel="0" collapsed="false">
      <c r="C31" s="0" t="n">
        <v>22</v>
      </c>
      <c r="D31" s="0" t="n">
        <v>1896</v>
      </c>
      <c r="K31" s="0" t="e">
        <f aca="false">K30+50</f>
        <v>#REF!</v>
      </c>
      <c r="L31" s="0" t="e">
        <f aca="false">0.145*K31-200</f>
        <v>#REF!</v>
      </c>
      <c r="O31" s="0" t="e">
        <f aca="false">O30+5</f>
        <v>#REF!</v>
      </c>
      <c r="P31" s="0" t="e">
        <f aca="false">(O31+$P$2)/$O$2</f>
        <v>#REF!</v>
      </c>
    </row>
    <row r="32" customFormat="false" ht="15" hidden="false" customHeight="false" outlineLevel="0" collapsed="false">
      <c r="C32" s="0" t="n">
        <v>25</v>
      </c>
      <c r="D32" s="0" t="n">
        <v>1936</v>
      </c>
      <c r="K32" s="0" t="e">
        <f aca="false">K31+50</f>
        <v>#REF!</v>
      </c>
      <c r="L32" s="0" t="e">
        <f aca="false">0.145*K32-200</f>
        <v>#REF!</v>
      </c>
      <c r="O32" s="0" t="e">
        <f aca="false">O31+5</f>
        <v>#REF!</v>
      </c>
      <c r="P32" s="0" t="e">
        <f aca="false">(O32+$P$2)/$O$2</f>
        <v>#REF!</v>
      </c>
    </row>
    <row r="33" customFormat="false" ht="15" hidden="false" customHeight="false" outlineLevel="0" collapsed="false">
      <c r="C33" s="0" t="n">
        <v>35</v>
      </c>
      <c r="D33" s="0" t="n">
        <v>1984</v>
      </c>
    </row>
    <row r="34" customFormat="false" ht="15" hidden="false" customHeight="false" outlineLevel="0" collapsed="false">
      <c r="C34" s="0" t="n">
        <v>50</v>
      </c>
      <c r="D34" s="0" t="n">
        <v>2184</v>
      </c>
    </row>
    <row r="35" customFormat="false" ht="15" hidden="false" customHeight="false" outlineLevel="0" collapsed="false">
      <c r="C35" s="0" t="n">
        <v>100</v>
      </c>
      <c r="D35" s="0" t="n">
        <v>2632</v>
      </c>
    </row>
    <row r="36" customFormat="false" ht="15" hidden="false" customHeight="false" outlineLevel="0" collapsed="false">
      <c r="C36" s="0" t="n">
        <v>160</v>
      </c>
      <c r="D36" s="0" t="n">
        <v>3008</v>
      </c>
    </row>
    <row r="37" customFormat="false" ht="15" hidden="false" customHeight="false" outlineLevel="0" collapsed="false">
      <c r="C37" s="0" t="n">
        <v>190</v>
      </c>
      <c r="D37" s="0" t="n">
        <v>3216</v>
      </c>
    </row>
    <row r="38" customFormat="false" ht="15" hidden="false" customHeight="false" outlineLevel="0" collapsed="false">
      <c r="C38" s="0" t="n">
        <v>210</v>
      </c>
      <c r="D38" s="0" t="n">
        <v>3344</v>
      </c>
      <c r="K38" s="0" t="e">
        <f aca="false">K32+50</f>
        <v>#REF!</v>
      </c>
      <c r="L38" s="0" t="e">
        <f aca="false">0.145*K38-200</f>
        <v>#REF!</v>
      </c>
      <c r="O38" s="0" t="e">
        <f aca="false">O32+5</f>
        <v>#REF!</v>
      </c>
      <c r="P38" s="0" t="e">
        <f aca="false">(O38+$P$2)/$O$2</f>
        <v>#REF!</v>
      </c>
    </row>
    <row r="39" customFormat="false" ht="13.8" hidden="false" customHeight="false" outlineLevel="0" collapsed="false">
      <c r="C39" s="0" t="n">
        <v>242</v>
      </c>
      <c r="D39" s="0" t="n">
        <v>3500</v>
      </c>
    </row>
    <row r="40" customFormat="false" ht="15" hidden="false" customHeight="false" outlineLevel="0" collapsed="false">
      <c r="C40" s="0" t="n">
        <v>264</v>
      </c>
      <c r="D40" s="0" t="n">
        <v>3632</v>
      </c>
    </row>
    <row r="41" customFormat="false" ht="15" hidden="false" customHeight="false" outlineLevel="0" collapsed="false">
      <c r="C41" s="0" t="n">
        <v>303</v>
      </c>
      <c r="D41" s="0" t="n">
        <v>3888</v>
      </c>
    </row>
    <row r="42" customFormat="false" ht="15" hidden="false" customHeight="false" outlineLevel="0" collapsed="false">
      <c r="C42" s="0" t="n">
        <v>350</v>
      </c>
      <c r="D42" s="0" t="n">
        <v>4112</v>
      </c>
    </row>
    <row r="43" customFormat="false" ht="15" hidden="false" customHeight="false" outlineLevel="0" collapsed="false">
      <c r="C43" s="0" t="n">
        <v>400</v>
      </c>
      <c r="D43" s="0" t="n">
        <v>4320</v>
      </c>
      <c r="K43" s="0" t="e">
        <f aca="false">K38+50</f>
        <v>#REF!</v>
      </c>
      <c r="L43" s="0" t="e">
        <f aca="false">0.145*K43-200</f>
        <v>#REF!</v>
      </c>
      <c r="O43" s="0" t="e">
        <f aca="false">O38+5</f>
        <v>#REF!</v>
      </c>
      <c r="P43" s="0" t="e">
        <f aca="false">(O43+$P$2)/$O$2</f>
        <v>#REF!</v>
      </c>
    </row>
    <row r="44" customFormat="false" ht="15" hidden="false" customHeight="false" outlineLevel="0" collapsed="false">
      <c r="K44" s="0" t="e">
        <f aca="false">K43+50</f>
        <v>#REF!</v>
      </c>
      <c r="L44" s="0" t="e">
        <f aca="false">0.145*K44-200</f>
        <v>#REF!</v>
      </c>
      <c r="O44" s="0" t="e">
        <f aca="false">O43+5</f>
        <v>#REF!</v>
      </c>
      <c r="P44" s="0" t="e">
        <f aca="false">(O44+$P$2)/$O$2</f>
        <v>#REF!</v>
      </c>
    </row>
    <row r="45" customFormat="false" ht="15" hidden="false" customHeight="false" outlineLevel="0" collapsed="false">
      <c r="K45" s="0" t="e">
        <f aca="false">K44+50</f>
        <v>#REF!</v>
      </c>
      <c r="L45" s="0" t="e">
        <f aca="false">0.145*K45-200</f>
        <v>#REF!</v>
      </c>
      <c r="O45" s="0" t="e">
        <f aca="false">O44+5</f>
        <v>#REF!</v>
      </c>
      <c r="P45" s="0" t="e">
        <f aca="false">(O45+$P$2)/$O$2</f>
        <v>#REF!</v>
      </c>
    </row>
    <row r="46" customFormat="false" ht="15" hidden="false" customHeight="false" outlineLevel="0" collapsed="false">
      <c r="K46" s="0" t="e">
        <f aca="false">K45+50</f>
        <v>#REF!</v>
      </c>
      <c r="L46" s="0" t="e">
        <f aca="false">0.145*K46-200</f>
        <v>#REF!</v>
      </c>
      <c r="O46" s="0" t="e">
        <f aca="false">O45+5</f>
        <v>#REF!</v>
      </c>
      <c r="P46" s="0" t="e">
        <f aca="false">(O46+$P$2)/$O$2</f>
        <v>#REF!</v>
      </c>
    </row>
    <row r="47" customFormat="false" ht="15" hidden="false" customHeight="false" outlineLevel="0" collapsed="false">
      <c r="K47" s="0" t="e">
        <f aca="false">K46+50</f>
        <v>#REF!</v>
      </c>
      <c r="L47" s="0" t="e">
        <f aca="false">0.145*K47-200</f>
        <v>#REF!</v>
      </c>
      <c r="O47" s="0" t="e">
        <f aca="false">O46+5</f>
        <v>#REF!</v>
      </c>
      <c r="P47" s="0" t="e">
        <f aca="false">(O47+$P$2)/$O$2</f>
        <v>#REF!</v>
      </c>
    </row>
    <row r="48" customFormat="false" ht="15" hidden="false" customHeight="false" outlineLevel="0" collapsed="false">
      <c r="K48" s="0" t="e">
        <f aca="false">K47+50</f>
        <v>#REF!</v>
      </c>
      <c r="L48" s="0" t="e">
        <f aca="false">0.145*K48-200</f>
        <v>#REF!</v>
      </c>
      <c r="O48" s="0" t="e">
        <f aca="false">O47+5</f>
        <v>#REF!</v>
      </c>
      <c r="P48" s="0" t="e">
        <f aca="false">(O48+$P$2)/$O$2</f>
        <v>#REF!</v>
      </c>
    </row>
    <row r="49" customFormat="false" ht="15" hidden="false" customHeight="false" outlineLevel="0" collapsed="false">
      <c r="K49" s="0" t="e">
        <f aca="false">K48+50</f>
        <v>#REF!</v>
      </c>
      <c r="L49" s="0" t="e">
        <f aca="false">0.145*K49-200</f>
        <v>#REF!</v>
      </c>
      <c r="O49" s="0" t="e">
        <f aca="false">O48+5</f>
        <v>#REF!</v>
      </c>
      <c r="P49" s="0" t="e">
        <f aca="false">(O49+$P$2)/$O$2</f>
        <v>#REF!</v>
      </c>
    </row>
    <row r="50" customFormat="false" ht="15" hidden="false" customHeight="false" outlineLevel="0" collapsed="false">
      <c r="K50" s="0" t="e">
        <f aca="false">K49+50</f>
        <v>#REF!</v>
      </c>
      <c r="L50" s="0" t="e">
        <f aca="false">0.145*K50-200</f>
        <v>#REF!</v>
      </c>
      <c r="O50" s="0" t="e">
        <f aca="false">O49+5</f>
        <v>#REF!</v>
      </c>
      <c r="P50" s="0" t="e">
        <f aca="false">(O50+$P$2)/$O$2</f>
        <v>#REF!</v>
      </c>
    </row>
    <row r="51" customFormat="false" ht="15" hidden="false" customHeight="false" outlineLevel="0" collapsed="false">
      <c r="K51" s="0" t="e">
        <f aca="false">K50+50</f>
        <v>#REF!</v>
      </c>
      <c r="L51" s="0" t="e">
        <f aca="false">0.145*K51-200</f>
        <v>#REF!</v>
      </c>
      <c r="O51" s="0" t="e">
        <f aca="false">O50+5</f>
        <v>#REF!</v>
      </c>
      <c r="P51" s="0" t="e">
        <f aca="false">(O51+$P$2)/$O$2</f>
        <v>#REF!</v>
      </c>
    </row>
    <row r="52" customFormat="false" ht="15" hidden="false" customHeight="false" outlineLevel="0" collapsed="false">
      <c r="K52" s="0" t="e">
        <f aca="false">K51+50</f>
        <v>#REF!</v>
      </c>
      <c r="L52" s="0" t="e">
        <f aca="false">0.145*K52-200</f>
        <v>#REF!</v>
      </c>
      <c r="O52" s="0" t="e">
        <f aca="false">O51+5</f>
        <v>#REF!</v>
      </c>
      <c r="P52" s="0" t="e">
        <f aca="false">(O52+$P$2)/$O$2</f>
        <v>#REF!</v>
      </c>
    </row>
    <row r="53" customFormat="false" ht="15" hidden="false" customHeight="false" outlineLevel="0" collapsed="false">
      <c r="K53" s="0" t="e">
        <f aca="false">K52+50</f>
        <v>#REF!</v>
      </c>
      <c r="L53" s="0" t="e">
        <f aca="false">0.145*K53-200</f>
        <v>#REF!</v>
      </c>
      <c r="O53" s="0" t="e">
        <f aca="false">O52+5</f>
        <v>#REF!</v>
      </c>
      <c r="P53" s="0" t="e">
        <f aca="false">(O53+$P$2)/$O$2</f>
        <v>#REF!</v>
      </c>
    </row>
    <row r="54" customFormat="false" ht="15" hidden="false" customHeight="false" outlineLevel="0" collapsed="false">
      <c r="K54" s="0" t="e">
        <f aca="false">K53+50</f>
        <v>#REF!</v>
      </c>
      <c r="L54" s="0" t="e">
        <f aca="false">0.145*K54-200</f>
        <v>#REF!</v>
      </c>
      <c r="O54" s="0" t="e">
        <f aca="false">O53+5</f>
        <v>#REF!</v>
      </c>
      <c r="P54" s="0" t="e">
        <f aca="false">(O54+$P$2)/$O$2</f>
        <v>#REF!</v>
      </c>
    </row>
    <row r="55" customFormat="false" ht="15" hidden="false" customHeight="false" outlineLevel="0" collapsed="false">
      <c r="K55" s="0" t="e">
        <f aca="false">K54+50</f>
        <v>#REF!</v>
      </c>
      <c r="L55" s="0" t="e">
        <f aca="false">0.145*K55-200</f>
        <v>#REF!</v>
      </c>
      <c r="O55" s="0" t="e">
        <f aca="false">O54+5</f>
        <v>#REF!</v>
      </c>
      <c r="P55" s="0" t="e">
        <f aca="false">(O55+$P$2)/$O$2</f>
        <v>#REF!</v>
      </c>
    </row>
    <row r="56" customFormat="false" ht="15" hidden="false" customHeight="false" outlineLevel="0" collapsed="false">
      <c r="K56" s="0" t="e">
        <f aca="false">K55+50</f>
        <v>#REF!</v>
      </c>
      <c r="L56" s="0" t="e">
        <f aca="false">0.145*K56-200</f>
        <v>#REF!</v>
      </c>
      <c r="O56" s="0" t="e">
        <f aca="false">O55+5</f>
        <v>#REF!</v>
      </c>
      <c r="P56" s="0" t="e">
        <f aca="false">(O56+$P$2)/$O$2</f>
        <v>#REF!</v>
      </c>
    </row>
    <row r="57" customFormat="false" ht="15" hidden="false" customHeight="false" outlineLevel="0" collapsed="false">
      <c r="K57" s="0" t="e">
        <f aca="false">K56+50</f>
        <v>#REF!</v>
      </c>
      <c r="L57" s="0" t="e">
        <f aca="false">0.145*K57-200</f>
        <v>#REF!</v>
      </c>
      <c r="O57" s="0" t="e">
        <f aca="false">O56+5</f>
        <v>#REF!</v>
      </c>
      <c r="P57" s="0" t="e">
        <f aca="false">(O57+$P$2)/$O$2</f>
        <v>#REF!</v>
      </c>
    </row>
    <row r="58" customFormat="false" ht="15" hidden="false" customHeight="false" outlineLevel="0" collapsed="false">
      <c r="K58" s="0" t="e">
        <f aca="false">K57+50</f>
        <v>#REF!</v>
      </c>
      <c r="L58" s="0" t="e">
        <f aca="false">0.145*K58-200</f>
        <v>#REF!</v>
      </c>
      <c r="O58" s="0" t="e">
        <f aca="false">O57+5</f>
        <v>#REF!</v>
      </c>
      <c r="P58" s="0" t="e">
        <f aca="false">(O58+$P$2)/$O$2</f>
        <v>#REF!</v>
      </c>
    </row>
    <row r="59" customFormat="false" ht="15" hidden="false" customHeight="false" outlineLevel="0" collapsed="false">
      <c r="K59" s="0" t="e">
        <f aca="false">K58+50</f>
        <v>#REF!</v>
      </c>
      <c r="L59" s="0" t="e">
        <f aca="false">0.145*K59-200</f>
        <v>#REF!</v>
      </c>
      <c r="O59" s="0" t="e">
        <f aca="false">O58+5</f>
        <v>#REF!</v>
      </c>
      <c r="P59" s="0" t="e">
        <f aca="false">(O59+$P$2)/$O$2</f>
        <v>#REF!</v>
      </c>
    </row>
    <row r="60" customFormat="false" ht="15" hidden="false" customHeight="false" outlineLevel="0" collapsed="false">
      <c r="K60" s="0" t="e">
        <f aca="false">K59+50</f>
        <v>#REF!</v>
      </c>
      <c r="L60" s="0" t="e">
        <f aca="false">0.145*K60-200</f>
        <v>#REF!</v>
      </c>
      <c r="O60" s="0" t="e">
        <f aca="false">O59+5</f>
        <v>#REF!</v>
      </c>
      <c r="P60" s="0" t="e">
        <f aca="false">(O60+$P$2)/$O$2</f>
        <v>#REF!</v>
      </c>
    </row>
    <row r="61" customFormat="false" ht="15" hidden="false" customHeight="false" outlineLevel="0" collapsed="false">
      <c r="K61" s="0" t="e">
        <f aca="false">K60+50</f>
        <v>#REF!</v>
      </c>
      <c r="L61" s="0" t="e">
        <f aca="false">0.145*K61-200</f>
        <v>#REF!</v>
      </c>
      <c r="O61" s="0" t="e">
        <f aca="false">O60+5</f>
        <v>#REF!</v>
      </c>
      <c r="P61" s="0" t="e">
        <f aca="false">(O61+$P$2)/$O$2</f>
        <v>#REF!</v>
      </c>
    </row>
    <row r="62" customFormat="false" ht="15" hidden="false" customHeight="false" outlineLevel="0" collapsed="false">
      <c r="K62" s="0" t="e">
        <f aca="false">K61+50</f>
        <v>#REF!</v>
      </c>
      <c r="L62" s="0" t="e">
        <f aca="false">0.145*K62-200</f>
        <v>#REF!</v>
      </c>
      <c r="O62" s="0" t="e">
        <f aca="false">O61+5</f>
        <v>#REF!</v>
      </c>
      <c r="P62" s="0" t="e">
        <f aca="false">(O62+$P$2)/$O$2</f>
        <v>#REF!</v>
      </c>
    </row>
    <row r="63" customFormat="false" ht="15" hidden="false" customHeight="false" outlineLevel="0" collapsed="false">
      <c r="K63" s="0" t="e">
        <f aca="false">K62+50</f>
        <v>#REF!</v>
      </c>
      <c r="L63" s="0" t="e">
        <f aca="false">0.145*K63-200</f>
        <v>#REF!</v>
      </c>
      <c r="O63" s="0" t="e">
        <f aca="false">O62+5</f>
        <v>#REF!</v>
      </c>
      <c r="P63" s="0" t="e">
        <f aca="false">(O63+$P$2)/$O$2</f>
        <v>#REF!</v>
      </c>
    </row>
    <row r="64" customFormat="false" ht="15" hidden="false" customHeight="false" outlineLevel="0" collapsed="false">
      <c r="K64" s="0" t="e">
        <f aca="false">K63+50</f>
        <v>#REF!</v>
      </c>
      <c r="L64" s="0" t="e">
        <f aca="false">0.145*K64-200</f>
        <v>#REF!</v>
      </c>
      <c r="O64" s="0" t="e">
        <f aca="false">O63+5</f>
        <v>#REF!</v>
      </c>
      <c r="P64" s="0" t="e">
        <f aca="false">(O64+$P$2)/$O$2</f>
        <v>#REF!</v>
      </c>
    </row>
    <row r="65" customFormat="false" ht="15" hidden="false" customHeight="false" outlineLevel="0" collapsed="false">
      <c r="K65" s="0" t="e">
        <f aca="false">K64+50</f>
        <v>#REF!</v>
      </c>
      <c r="L65" s="0" t="e">
        <f aca="false">0.145*K65-200</f>
        <v>#REF!</v>
      </c>
      <c r="O65" s="0" t="e">
        <f aca="false">O64+5</f>
        <v>#REF!</v>
      </c>
      <c r="P65" s="0" t="e">
        <f aca="false">(O65+$P$2)/$O$2</f>
        <v>#REF!</v>
      </c>
    </row>
    <row r="66" customFormat="false" ht="15" hidden="false" customHeight="false" outlineLevel="0" collapsed="false">
      <c r="K66" s="0" t="e">
        <f aca="false">K65+50</f>
        <v>#REF!</v>
      </c>
      <c r="L66" s="0" t="e">
        <f aca="false">0.145*K66-200</f>
        <v>#REF!</v>
      </c>
      <c r="O66" s="0" t="e">
        <f aca="false">O65+5</f>
        <v>#REF!</v>
      </c>
      <c r="P66" s="0" t="e">
        <f aca="false">(O66+$P$2)/$O$2</f>
        <v>#REF!</v>
      </c>
    </row>
    <row r="67" customFormat="false" ht="15" hidden="false" customHeight="false" outlineLevel="0" collapsed="false">
      <c r="K67" s="0" t="e">
        <f aca="false">K66+50</f>
        <v>#REF!</v>
      </c>
      <c r="L67" s="0" t="e">
        <f aca="false">0.145*K67-200</f>
        <v>#REF!</v>
      </c>
      <c r="O67" s="0" t="e">
        <f aca="false">O66+5</f>
        <v>#REF!</v>
      </c>
      <c r="P67" s="0" t="e">
        <f aca="false">(O67+$P$2)/$O$2</f>
        <v>#REF!</v>
      </c>
    </row>
    <row r="68" customFormat="false" ht="15" hidden="false" customHeight="false" outlineLevel="0" collapsed="false">
      <c r="K68" s="0" t="e">
        <f aca="false">K67+50</f>
        <v>#REF!</v>
      </c>
      <c r="L68" s="0" t="e">
        <f aca="false">0.145*K68-200</f>
        <v>#REF!</v>
      </c>
      <c r="O68" s="0" t="e">
        <f aca="false">O67+5</f>
        <v>#REF!</v>
      </c>
      <c r="P68" s="0" t="e">
        <f aca="false">(O68+$P$2)/$O$2</f>
        <v>#REF!</v>
      </c>
    </row>
    <row r="69" customFormat="false" ht="15" hidden="false" customHeight="false" outlineLevel="0" collapsed="false">
      <c r="K69" s="0" t="e">
        <f aca="false">K68+50</f>
        <v>#REF!</v>
      </c>
      <c r="L69" s="0" t="e">
        <f aca="false">0.145*K69-200</f>
        <v>#REF!</v>
      </c>
      <c r="O69" s="0" t="e">
        <f aca="false">O68+5</f>
        <v>#REF!</v>
      </c>
      <c r="P69" s="0" t="e">
        <f aca="false">(O69+$P$2)/$O$2</f>
        <v>#REF!</v>
      </c>
    </row>
    <row r="70" customFormat="false" ht="15" hidden="false" customHeight="false" outlineLevel="0" collapsed="false">
      <c r="K70" s="0" t="e">
        <f aca="false">K69+50</f>
        <v>#REF!</v>
      </c>
      <c r="L70" s="0" t="e">
        <f aca="false">0.145*K70-200</f>
        <v>#REF!</v>
      </c>
      <c r="O70" s="0" t="e">
        <f aca="false">O69+5</f>
        <v>#REF!</v>
      </c>
      <c r="P70" s="0" t="e">
        <f aca="false">(O70+$P$2)/$O$2</f>
        <v>#REF!</v>
      </c>
    </row>
    <row r="71" customFormat="false" ht="15" hidden="false" customHeight="false" outlineLevel="0" collapsed="false">
      <c r="O71" s="0" t="e">
        <f aca="false">O70+5</f>
        <v>#REF!</v>
      </c>
      <c r="P71" s="0" t="e">
        <f aca="false">(O71+$P$2)/$O$2</f>
        <v>#REF!</v>
      </c>
    </row>
    <row r="72" customFormat="false" ht="15" hidden="false" customHeight="false" outlineLevel="0" collapsed="false">
      <c r="O72" s="0" t="e">
        <f aca="false">O71+5</f>
        <v>#REF!</v>
      </c>
      <c r="P72" s="0" t="e">
        <f aca="false">(O72+$P$2)/$O$2</f>
        <v>#REF!</v>
      </c>
    </row>
    <row r="73" customFormat="false" ht="15" hidden="false" customHeight="false" outlineLevel="0" collapsed="false">
      <c r="O73" s="0" t="e">
        <f aca="false">O72+5</f>
        <v>#REF!</v>
      </c>
      <c r="P73" s="0" t="e">
        <f aca="false">(O73+$P$2)/$O$2</f>
        <v>#REF!</v>
      </c>
    </row>
    <row r="74" customFormat="false" ht="15" hidden="false" customHeight="false" outlineLevel="0" collapsed="false">
      <c r="O74" s="0" t="e">
        <f aca="false">O73+5</f>
        <v>#REF!</v>
      </c>
      <c r="P74" s="0" t="e">
        <f aca="false">(O74+$P$2)/$O$2</f>
        <v>#REF!</v>
      </c>
    </row>
    <row r="75" customFormat="false" ht="15" hidden="false" customHeight="false" outlineLevel="0" collapsed="false">
      <c r="O75" s="0" t="e">
        <f aca="false">O74+5</f>
        <v>#REF!</v>
      </c>
      <c r="P75" s="0" t="e">
        <f aca="false">(O75+$P$2)/$O$2</f>
        <v>#REF!</v>
      </c>
    </row>
    <row r="76" customFormat="false" ht="15" hidden="false" customHeight="false" outlineLevel="0" collapsed="false">
      <c r="O76" s="0" t="e">
        <f aca="false">O75+5</f>
        <v>#REF!</v>
      </c>
      <c r="P76" s="0" t="e">
        <f aca="false">(O76+$P$2)/$O$2</f>
        <v>#REF!</v>
      </c>
    </row>
    <row r="77" customFormat="false" ht="15" hidden="false" customHeight="false" outlineLevel="0" collapsed="false">
      <c r="O77" s="0" t="e">
        <f aca="false">O76+5</f>
        <v>#REF!</v>
      </c>
      <c r="P77" s="0" t="e">
        <f aca="false">(O77+$P$2)/$O$2</f>
        <v>#REF!</v>
      </c>
    </row>
    <row r="78" customFormat="false" ht="15" hidden="false" customHeight="false" outlineLevel="0" collapsed="false">
      <c r="O78" s="0" t="e">
        <f aca="false">O77+5</f>
        <v>#REF!</v>
      </c>
      <c r="P78" s="0" t="e">
        <f aca="false">(O78+$P$2)/$O$2</f>
        <v>#REF!</v>
      </c>
    </row>
    <row r="79" customFormat="false" ht="15" hidden="false" customHeight="false" outlineLevel="0" collapsed="false">
      <c r="O79" s="0" t="e">
        <f aca="false">O78+5</f>
        <v>#REF!</v>
      </c>
      <c r="P79" s="0" t="e">
        <f aca="false">(O79+$P$2)/$O$2</f>
        <v>#REF!</v>
      </c>
    </row>
    <row r="80" customFormat="false" ht="15" hidden="false" customHeight="false" outlineLevel="0" collapsed="false">
      <c r="O80" s="0" t="e">
        <f aca="false">O79+5</f>
        <v>#REF!</v>
      </c>
      <c r="P80" s="0" t="e">
        <f aca="false">(O80+$P$2)/$O$2</f>
        <v>#REF!</v>
      </c>
    </row>
    <row r="81" customFormat="false" ht="15" hidden="false" customHeight="false" outlineLevel="0" collapsed="false">
      <c r="O81" s="0" t="e">
        <f aca="false">O80+5</f>
        <v>#REF!</v>
      </c>
      <c r="P81" s="0" t="e">
        <f aca="false">(O81+$P$2)/$O$2</f>
        <v>#REF!</v>
      </c>
    </row>
    <row r="82" customFormat="false" ht="15" hidden="false" customHeight="false" outlineLevel="0" collapsed="false">
      <c r="O82" s="0" t="e">
        <f aca="false">O81+5</f>
        <v>#REF!</v>
      </c>
      <c r="P82" s="0" t="e">
        <f aca="false">(O82+$P$2)/$O$2</f>
        <v>#REF!</v>
      </c>
    </row>
    <row r="83" customFormat="false" ht="15" hidden="false" customHeight="false" outlineLevel="0" collapsed="false">
      <c r="O83" s="0" t="e">
        <f aca="false">O82+5</f>
        <v>#REF!</v>
      </c>
      <c r="P83" s="0" t="e">
        <f aca="false">(O83+$P$2)/$O$2</f>
        <v>#REF!</v>
      </c>
    </row>
    <row r="84" customFormat="false" ht="15" hidden="false" customHeight="false" outlineLevel="0" collapsed="false">
      <c r="O84" s="0" t="e">
        <f aca="false">O83+5</f>
        <v>#REF!</v>
      </c>
      <c r="P84" s="0" t="e">
        <f aca="false">(O84+$P$2)/$O$2</f>
        <v>#REF!</v>
      </c>
    </row>
    <row r="85" customFormat="false" ht="15" hidden="false" customHeight="false" outlineLevel="0" collapsed="false">
      <c r="O85" s="0" t="e">
        <f aca="false">O84+5</f>
        <v>#REF!</v>
      </c>
      <c r="P85" s="0" t="e">
        <f aca="false">(O85+$P$2)/$O$2</f>
        <v>#REF!</v>
      </c>
    </row>
    <row r="86" customFormat="false" ht="15" hidden="false" customHeight="false" outlineLevel="0" collapsed="false">
      <c r="O86" s="0" t="e">
        <f aca="false">O85+5</f>
        <v>#REF!</v>
      </c>
      <c r="P86" s="0" t="e">
        <f aca="false">(O86+$P$2)/$O$2</f>
        <v>#REF!</v>
      </c>
    </row>
    <row r="87" customFormat="false" ht="15" hidden="false" customHeight="false" outlineLevel="0" collapsed="false">
      <c r="O87" s="0" t="e">
        <f aca="false">O86+5</f>
        <v>#REF!</v>
      </c>
      <c r="P87" s="0" t="e">
        <f aca="false">(O87+$P$2)/$O$2</f>
        <v>#REF!</v>
      </c>
    </row>
    <row r="88" customFormat="false" ht="15" hidden="false" customHeight="false" outlineLevel="0" collapsed="false">
      <c r="O88" s="0" t="e">
        <f aca="false">O87+5</f>
        <v>#REF!</v>
      </c>
      <c r="P88" s="0" t="e">
        <f aca="false">(O88+$P$2)/$O$2</f>
        <v>#REF!</v>
      </c>
    </row>
    <row r="89" customFormat="false" ht="15" hidden="false" customHeight="false" outlineLevel="0" collapsed="false">
      <c r="O89" s="0" t="e">
        <f aca="false">O88+5</f>
        <v>#REF!</v>
      </c>
      <c r="P89" s="0" t="e">
        <f aca="false">(O89+$P$2)/$O$2</f>
        <v>#REF!</v>
      </c>
    </row>
    <row r="90" customFormat="false" ht="15" hidden="false" customHeight="false" outlineLevel="0" collapsed="false">
      <c r="O90" s="0" t="e">
        <f aca="false">O89+5</f>
        <v>#REF!</v>
      </c>
      <c r="P90" s="0" t="e">
        <f aca="false">(O90+$P$2)/$O$2</f>
        <v>#REF!</v>
      </c>
    </row>
    <row r="91" customFormat="false" ht="15" hidden="false" customHeight="false" outlineLevel="0" collapsed="false">
      <c r="O91" s="0" t="e">
        <f aca="false">O90+5</f>
        <v>#REF!</v>
      </c>
      <c r="P91" s="0" t="e">
        <f aca="false">(O91+$P$2)/$O$2</f>
        <v>#REF!</v>
      </c>
    </row>
    <row r="92" customFormat="false" ht="15" hidden="false" customHeight="false" outlineLevel="0" collapsed="false">
      <c r="O92" s="0" t="e">
        <f aca="false">O91+5</f>
        <v>#REF!</v>
      </c>
      <c r="P92" s="0" t="e">
        <f aca="false">(O92+$P$2)/$O$2</f>
        <v>#REF!</v>
      </c>
    </row>
    <row r="93" customFormat="false" ht="15" hidden="false" customHeight="false" outlineLevel="0" collapsed="false">
      <c r="O93" s="0" t="e">
        <f aca="false">O92+5</f>
        <v>#REF!</v>
      </c>
      <c r="P93" s="0" t="e">
        <f aca="false">(O93+$P$2)/$O$2</f>
        <v>#REF!</v>
      </c>
    </row>
    <row r="94" customFormat="false" ht="15" hidden="false" customHeight="false" outlineLevel="0" collapsed="false">
      <c r="O94" s="0" t="e">
        <f aca="false">O93+5</f>
        <v>#REF!</v>
      </c>
      <c r="P94" s="0" t="e">
        <f aca="false">(O94+$P$2)/$O$2</f>
        <v>#REF!</v>
      </c>
    </row>
    <row r="95" customFormat="false" ht="15" hidden="false" customHeight="false" outlineLevel="0" collapsed="false">
      <c r="O95" s="0" t="e">
        <f aca="false">O94+5</f>
        <v>#REF!</v>
      </c>
      <c r="P95" s="0" t="e">
        <f aca="false">(O95+$P$2)/$O$2</f>
        <v>#REF!</v>
      </c>
    </row>
    <row r="96" customFormat="false" ht="15" hidden="false" customHeight="false" outlineLevel="0" collapsed="false">
      <c r="O96" s="0" t="e">
        <f aca="false">O95+5</f>
        <v>#REF!</v>
      </c>
      <c r="P96" s="0" t="e">
        <f aca="false">(O96+$P$2)/$O$2</f>
        <v>#REF!</v>
      </c>
    </row>
    <row r="97" customFormat="false" ht="15" hidden="false" customHeight="false" outlineLevel="0" collapsed="false">
      <c r="O97" s="0" t="e">
        <f aca="false">O96+5</f>
        <v>#REF!</v>
      </c>
      <c r="P97" s="0" t="e">
        <f aca="false">(O97+$P$2)/$O$2</f>
        <v>#REF!</v>
      </c>
    </row>
    <row r="98" customFormat="false" ht="15" hidden="false" customHeight="false" outlineLevel="0" collapsed="false">
      <c r="O98" s="0" t="e">
        <f aca="false">O97+5</f>
        <v>#REF!</v>
      </c>
      <c r="P98" s="0" t="e">
        <f aca="false">(O98+$P$2)/$O$2</f>
        <v>#REF!</v>
      </c>
    </row>
    <row r="99" customFormat="false" ht="15" hidden="false" customHeight="false" outlineLevel="0" collapsed="false">
      <c r="O99" s="0" t="e">
        <f aca="false">O98+5</f>
        <v>#REF!</v>
      </c>
      <c r="P99" s="0" t="e">
        <f aca="false">(O99+$P$2)/$O$2</f>
        <v>#REF!</v>
      </c>
    </row>
    <row r="100" customFormat="false" ht="15" hidden="false" customHeight="false" outlineLevel="0" collapsed="false">
      <c r="O100" s="0" t="e">
        <f aca="false">O99+5</f>
        <v>#REF!</v>
      </c>
      <c r="P100" s="0" t="e">
        <f aca="false">(O100+$P$2)/$O$2</f>
        <v>#REF!</v>
      </c>
    </row>
    <row r="101" customFormat="false" ht="15" hidden="false" customHeight="false" outlineLevel="0" collapsed="false">
      <c r="O101" s="0" t="e">
        <f aca="false">O100+5</f>
        <v>#REF!</v>
      </c>
      <c r="P101" s="0" t="e">
        <f aca="false">(O101+$P$2)/$O$2</f>
        <v>#REF!</v>
      </c>
    </row>
    <row r="102" customFormat="false" ht="15" hidden="false" customHeight="false" outlineLevel="0" collapsed="false">
      <c r="O102" s="0" t="e">
        <f aca="false">O101+5</f>
        <v>#REF!</v>
      </c>
      <c r="P102" s="0" t="e">
        <f aca="false">(O102+$P$2)/$O$2</f>
        <v>#REF!</v>
      </c>
    </row>
    <row r="103" customFormat="false" ht="15" hidden="false" customHeight="false" outlineLevel="0" collapsed="false">
      <c r="O103" s="0" t="e">
        <f aca="false">O102+5</f>
        <v>#REF!</v>
      </c>
      <c r="P103" s="0" t="e">
        <f aca="false">(O103+$P$2)/$O$2</f>
        <v>#REF!</v>
      </c>
    </row>
    <row r="104" customFormat="false" ht="15" hidden="false" customHeight="false" outlineLevel="0" collapsed="false">
      <c r="O104" s="0" t="e">
        <f aca="false">O103+5</f>
        <v>#REF!</v>
      </c>
      <c r="P104" s="0" t="e">
        <f aca="false">(O104+$P$2)/$O$2</f>
        <v>#REF!</v>
      </c>
    </row>
    <row r="105" customFormat="false" ht="15" hidden="false" customHeight="false" outlineLevel="0" collapsed="false">
      <c r="O105" s="0" t="e">
        <f aca="false">O104+5</f>
        <v>#REF!</v>
      </c>
      <c r="P105" s="0" t="e">
        <f aca="false">(O105+$P$2)/$O$2</f>
        <v>#REF!</v>
      </c>
    </row>
    <row r="106" customFormat="false" ht="15" hidden="false" customHeight="false" outlineLevel="0" collapsed="false">
      <c r="O106" s="0" t="e">
        <f aca="false">O105+5</f>
        <v>#REF!</v>
      </c>
      <c r="P106" s="0" t="e">
        <f aca="false">(O106+$P$2)/$O$2</f>
        <v>#REF!</v>
      </c>
    </row>
    <row r="107" customFormat="false" ht="15" hidden="false" customHeight="false" outlineLevel="0" collapsed="false">
      <c r="O107" s="0" t="e">
        <f aca="false">O106+5</f>
        <v>#REF!</v>
      </c>
      <c r="P107" s="0" t="e">
        <f aca="false">(O107+$P$2)/$O$2</f>
        <v>#REF!</v>
      </c>
    </row>
    <row r="108" customFormat="false" ht="15" hidden="false" customHeight="false" outlineLevel="0" collapsed="false">
      <c r="O108" s="0" t="e">
        <f aca="false">O107+5</f>
        <v>#REF!</v>
      </c>
      <c r="P108" s="0" t="e">
        <f aca="false">(O108+$P$2)/$O$2</f>
        <v>#REF!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2016-05-20T09:01:45Z</dcterms:created>
  <dc:creator>Гвоздев Михаил Васильевич</dc:creator>
  <dc:description/>
  <dc:language>en-US</dc:language>
  <cp:lastModifiedBy/>
  <dcterms:modified xsi:type="dcterms:W3CDTF">2017-03-27T21:43:23Z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