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zvershuk_do.ORANTA\Documents\GitHub\daily-sql-scripts\main-warehouse-ssis\"/>
    </mc:Choice>
  </mc:AlternateContent>
  <xr:revisionPtr revIDLastSave="0" documentId="8_{ACDA4ADC-A4B7-4242-915E-785D132C9EB2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2" i="1"/>
  <c r="N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<sst xmlns="http://schemas.openxmlformats.org/spreadsheetml/2006/main" count="17" uniqueCount="17">
  <si>
    <t>TableName</t>
  </si>
  <si>
    <t>№</t>
  </si>
  <si>
    <t>LoadStagePackageName</t>
  </si>
  <si>
    <t>LastSuccessfulExtractionDatetime</t>
  </si>
  <si>
    <t>CurrentExtractionDateTime</t>
  </si>
  <si>
    <t>ExecuteSQLTaskName: GetLastSuccesfulLoadDate</t>
  </si>
  <si>
    <t>DataFlowTaskName</t>
  </si>
  <si>
    <t>OLEDBSourceName</t>
  </si>
  <si>
    <t>OLEDBQuery</t>
  </si>
  <si>
    <t>OLEDBDestination</t>
  </si>
  <si>
    <t>ExecuteSQLTaskName: SetUpLastSuccessfullExtraction_period</t>
  </si>
  <si>
    <t>AgentActs</t>
  </si>
  <si>
    <t>Add table to monitoring</t>
  </si>
  <si>
    <t>Create Hub table</t>
  </si>
  <si>
    <t>EntityName</t>
  </si>
  <si>
    <t>LoadHubPackageName</t>
  </si>
  <si>
    <t>LoadHubProcedure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</si>
</sst>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scadia Mono PL Light"/>
      <family val="3"/>
    </font>
    <font>
      <sz val="9"/>
      <color theme="1"/>
      <name val="Cascadia Mono PL SemiBold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"/>
  <sheetViews>
    <sheetView tabSelected="1" topLeftCell="M1" workbookViewId="0">
      <selection activeCell="S2" sqref="S2"/>
    </sheetView>
  </sheetViews>
  <sheetFormatPr defaultRowHeight="13.5" x14ac:dyDescent="0.25"/>
  <cols>
    <col min="1" max="1" width="9.140625" style="1"/>
    <col min="2" max="2" width="11.140625" style="1" bestFit="1" customWidth="1"/>
    <col min="3" max="3" width="29.5703125" style="1" customWidth="1"/>
    <col min="4" max="4" width="78.28515625" style="1" customWidth="1"/>
    <col min="5" max="5" width="31.42578125" style="1" bestFit="1" customWidth="1"/>
    <col min="6" max="6" width="25.7109375" style="1" bestFit="1" customWidth="1"/>
    <col min="7" max="7" width="24.85546875" style="1" bestFit="1" customWidth="1"/>
    <col min="8" max="8" width="19" style="1" customWidth="1"/>
    <col min="9" max="9" width="171.42578125" style="1" customWidth="1"/>
    <col min="10" max="10" width="19.28515625" style="1" bestFit="1" customWidth="1"/>
    <col min="11" max="11" width="75.7109375" style="1" customWidth="1"/>
    <col min="12" max="12" width="79.28515625" style="1" customWidth="1"/>
    <col min="13" max="13" width="100.140625" style="1" bestFit="1" customWidth="1"/>
    <col min="14" max="14" width="11" style="1" bestFit="1" customWidth="1"/>
    <col min="15" max="15" width="29.7109375" style="1" customWidth="1"/>
    <col min="16" max="16" width="113.140625" style="1" customWidth="1"/>
    <col min="17" max="16384" width="9.140625" style="1"/>
  </cols>
  <sheetData>
    <row r="1" spans="1:16" s="3" customFormat="1" ht="70.5" customHeight="1" x14ac:dyDescent="0.25">
      <c r="A1" s="3" t="s">
        <v>1</v>
      </c>
      <c r="B1" s="3" t="s">
        <v>0</v>
      </c>
      <c r="C1" s="3" t="s">
        <v>2</v>
      </c>
      <c r="D1" s="3" t="s">
        <v>5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ht="121.5" x14ac:dyDescent="0.25">
      <c r="A2" s="1">
        <v>1</v>
      </c>
      <c r="B2" s="1" t="s">
        <v>11</v>
      </c>
      <c r="C2" s="1" t="str">
        <f>_xlfn.CONCAT(B2,".LoadStage")</f>
        <v>AgentActs.LoadStage</v>
      </c>
      <c r="D2" s="1" t="str">
        <f>_xlfn.CONCAT("EXEC [Integration].[sp_GetExtractionPeriod] @tableName = N'Stage.",B2,"'")</f>
        <v>EXEC [Integration].[sp_GetExtractionPeriod] @tableName = N'Stage.AgentActs'</v>
      </c>
      <c r="E2" s="1" t="str">
        <f>_xlfn.CONCAT("User::dtLSE_",B2)</f>
        <v>User::dtLSE_AgentActs</v>
      </c>
      <c r="F2" s="1" t="str">
        <f>_xlfn.CONCAT("User::dtCE_",B2)</f>
        <v>User::dtCE_AgentActs</v>
      </c>
      <c r="G2" s="1" t="str">
        <f>_xlfn.CONCAT("LoadStage",B2)</f>
        <v>LoadStageAgentActs</v>
      </c>
      <c r="H2" s="1" t="str">
        <f>_xlfn.CONCAT("Get",B2)</f>
        <v>GetAgentActs</v>
      </c>
      <c r="I2" s="2" t="str">
        <f>_xlfn.CONCAT(
    "DECLARE @LastExecutionDateTime DATETIME2 = ?;",
    "
",
    "DECLARE @CurentExecutionDateTime DATETIME2 = ?;",
    "
",
    "SELECT *
",
    "FROM (SELECT src.*, COALESCE(lg.[_CreateDate], CAST('20100101' AS date)) AS [_CreateDate], COALESCE(lg.[_ActionDate], CAST('20100101' AS date)) AS [_ActionDate]
",
    "FROM [dbo].[",
    B2,
    "] AS src
",
    "OUTER APPLY (SELECT MIN(L.ActionDate) AS [_CreateDate], MAX(L.ActionDate) AS [_ActionDate]
",
    "FROM [log].[",
    B2,
    "] AS L
",
    "WHERE L.LoggedEntityGID = src.gid GROUP BY L.LoggedEntityGID) AS lg) AS MainData
",
    "WHERE MainData.[_ActionDate] &gt; @LastExecutionDateTime AND MainData.[_ActionDate] &lt;= @CurentExecutionDateTime"
    )</f>
        <v>DECLARE @LastExecutionDateTime DATETIME2 = ?;
DECLARE @CurentExecutionDateTime DATETIME2 = ?;
SELECT *
FROM (SELECT src.*, COALESCE(lg.[_CreateDate], CAST('20100101' AS date)) AS [_CreateDate], COALESCE(lg.[_ActionDate], CAST('20100101' AS date)) AS [_ActionDate]
FROM [dbo].[AgentActs] AS src
OUTER APPLY (SELECT MIN(L.ActionDate) AS [_CreateDate], MAX(L.ActionDate) AS [_ActionDate]
FROM [log].[AgentActs] AS L
WHERE L.LoggedEntityGID = src.gid GROUP BY L.LoggedEntityGID) AS lg) AS MainData
WHERE MainData.[_ActionDate] &gt; @LastExecutionDateTime AND MainData.[_ActionDate] &lt;= @CurentExecutionDateTime</v>
      </c>
      <c r="J2" s="1" t="str">
        <f>_xlfn.CONCAT("LoadStage",B2)</f>
        <v>LoadStageAgentActs</v>
      </c>
      <c r="K2" s="2" t="str">
        <f>_xlfn.CONCAT("UPDATE Integration.PackageExecutions
SET LastSuccessfulExtractionDatetime = CurrentExtractionDateTime,
Message = 'success'
WHERE
TableName = 'Stage.",B2,"'")</f>
        <v>UPDATE Integration.PackageExecutions
SET LastSuccessfulExtractionDatetime = CurrentExtractionDateTime,
Message = 'success'
WHERE
TableName = 'Stage.AgentActs'</v>
      </c>
      <c r="L2" s="2" t="str">
        <f>_xlfn.CONCAT("DECLARE @tableName NVARCHAR(250) = N'Stage.",
B2,
"';",
"
",
"DECLARE @userName NVARCHAR(250) = N'ORANTA\bezvershuk_do'",
"
",
"EXEC [Integration].[sp_InsertTableForMonitoring] @tableName, @userName",)</f>
        <v>DECLARE @tableName NVARCHAR(250) = N'Stage.AgentActs';
DECLARE @userName NVARCHAR(250) = N'ORANTA\bezvershuk_do'
EXEC [Integration].[sp_InsertTableForMonitoring] @tableName, @userName</v>
      </c>
      <c r="M2" s="1" t="str">
        <f>_xlfn.CONCAT("EXEC [Integration].[sp_CreateHubByTableName] @tableName = N'",B2,"', @entryName = N'",N2,"'")</f>
        <v>EXEC [Integration].[sp_CreateHubByTableName] @tableName = N'AgentActs', @entryName = N'AgentAct'</v>
      </c>
      <c r="N2" s="1" t="str">
        <f>LEFT(B2,LEN(B2)-1)</f>
        <v>AgentAct</v>
      </c>
      <c r="O2" s="2" t="str">
        <f>_xlfn.CONCAT(B2,".LoadHub")</f>
        <v>AgentActs.LoadHub</v>
      </c>
      <c r="P2" s="2" t="str">
        <f>_xlfn.CONCAT("EXEC [Integration].[sp_LoadHubByTableName] @tableName = N'",B2,"', @entryName = N'",N2,"'")</f>
        <v>EXEC [Integration].[sp_LoadHubByTableName] @tableName = N'AgentActs', @entryName = N'AgentAct'</v>
      </c>
    </row>
    <row r="3" spans="1:16" x14ac:dyDescent="0.25">
      <c r="I3" s="2"/>
    </row>
    <row r="4" spans="1:16" x14ac:dyDescent="0.25">
      <c r="I4" s="2"/>
    </row>
    <row r="5" spans="1:16" x14ac:dyDescent="0.25">
      <c r="I5" s="2"/>
    </row>
    <row r="6" spans="1:16" x14ac:dyDescent="0.25">
      <c r="I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Безвершук Дмитро Олександрович</dc:creator>
  <cp:lastModifiedBy>Безвершук Дмитро Олександрович</cp:lastModifiedBy>
  <dcterms:created xsi:type="dcterms:W3CDTF">2021-09-22T07:35:14Z</dcterms:created>
  <dcterms:modified xsi:type="dcterms:W3CDTF">2021-11-03T03:01:25Z</dcterms:modified>
</cp:coreProperties>
</file>