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lodoloro/programs/rmspopeprojects/rms_terminal_app/terminal/website/"/>
    </mc:Choice>
  </mc:AlternateContent>
  <xr:revisionPtr revIDLastSave="0" documentId="13_ncr:1_{A845B1C4-005D-FE4D-97BF-DB87581C7783}" xr6:coauthVersionLast="47" xr6:coauthVersionMax="47" xr10:uidLastSave="{00000000-0000-0000-0000-000000000000}"/>
  <bookViews>
    <workbookView xWindow="-48100" yWindow="1880" windowWidth="21920" windowHeight="16940" activeTab="1" xr2:uid="{242F07C6-41B8-0F4F-B5D0-6C5396ED6D14}"/>
  </bookViews>
  <sheets>
    <sheet name="timelog" sheetId="3" r:id="rId1"/>
    <sheet name="Sheet1" sheetId="1" r:id="rId2"/>
  </sheets>
  <definedNames>
    <definedName name="ExternalData_1" localSheetId="0" hidden="1">timelog!$A$1:$I$19</definedName>
    <definedName name="Slicer_Employe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3" l="1"/>
  <c r="J3" i="3"/>
  <c r="J4" i="3"/>
  <c r="J5" i="3"/>
  <c r="J6" i="3"/>
  <c r="J7" i="3"/>
  <c r="J8" i="3"/>
  <c r="J9" i="3"/>
  <c r="J10" i="3"/>
  <c r="J11" i="3"/>
  <c r="J12" i="3"/>
  <c r="J13" i="3"/>
  <c r="J14" i="3"/>
  <c r="J15" i="3"/>
  <c r="J16" i="3"/>
  <c r="J17" i="3"/>
  <c r="J18" i="3"/>
  <c r="J19" i="3"/>
  <c r="E12" i="1"/>
  <c r="F12" i="1" s="1"/>
  <c r="E8" i="1"/>
  <c r="E7" i="1"/>
  <c r="E9" i="1"/>
  <c r="E10" i="1"/>
  <c r="E11" i="1"/>
  <c r="A2" i="1" a="1"/>
  <c r="A2" i="1" s="1"/>
  <c r="E2" i="1" l="1"/>
  <c r="F2" i="1" s="1"/>
  <c r="A3" i="1" a="1"/>
  <c r="A3" i="1" s="1"/>
  <c r="E3" i="1" l="1"/>
  <c r="F3" i="1" s="1"/>
  <c r="A4" i="1" a="1"/>
  <c r="A4" i="1" s="1"/>
  <c r="E4" i="1" l="1"/>
  <c r="F4" i="1" s="1"/>
  <c r="A5" i="1" a="1"/>
  <c r="A5" i="1" s="1"/>
  <c r="E5" i="1" l="1"/>
  <c r="F5" i="1" s="1"/>
  <c r="A6" i="1" a="1"/>
  <c r="A6" i="1" s="1"/>
  <c r="E6" i="1" l="1"/>
  <c r="F6" i="1" s="1"/>
  <c r="F7" i="1"/>
  <c r="F8" i="1" l="1"/>
  <c r="F9" i="1" l="1"/>
  <c r="F11" i="1" l="1"/>
  <c r="F10"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7CEF9F-67FC-1A40-A32E-D9FC77CD3AFB}" keepAlive="1" name="Query - timelog" description="Connection to the 'timelog' query in the workbook." type="5" refreshedVersion="8" background="1" saveData="1">
    <dbPr connection="Provider=Microsoft.Mashup.OleDb.1;Data Source=$Workbook$;Location=timelog;Extended Properties=&quot;&quot;" command="SELECT * FROM [timelog]"/>
  </connection>
  <connection id="2" xr16:uid="{894F68F5-F0A0-D34B-B7D1-403CC7660AA6}" keepAlive="1" name="Query - timelog (2)" description="Connection to the 'timelog (2)' query in the workbook." type="5" refreshedVersion="8" background="1" saveData="1">
    <dbPr connection="Provider=Microsoft.Mashup.OleDb.1;Data Source=$Workbook$;Location=&quot;timelog (2)&quot;;Extended Properties=&quot;&quot;" command="SELECT * FROM [timelog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<sst xmlns="http://schemas.openxmlformats.org/spreadsheetml/2006/main" count="129" uniqueCount="49">
  <si>
    <t>Employee</t>
  </si>
  <si>
    <t>Rate</t>
  </si>
  <si>
    <t>Weekly Hrs. Worked</t>
  </si>
  <si>
    <t>Weekly  Pay</t>
  </si>
  <si>
    <t>Total Hrs</t>
  </si>
  <si>
    <t>LL50</t>
  </si>
  <si>
    <t>TO78</t>
  </si>
  <si>
    <t>TT48</t>
  </si>
  <si>
    <t>MT64</t>
  </si>
  <si>
    <t>LODO</t>
  </si>
  <si>
    <t>Employee ID</t>
  </si>
  <si>
    <t>Lodo</t>
  </si>
  <si>
    <t>FirstName</t>
  </si>
  <si>
    <t>LastName</t>
  </si>
  <si>
    <t>Loro</t>
  </si>
  <si>
    <t>T315</t>
  </si>
  <si>
    <t>test</t>
  </si>
  <si>
    <t>3tt</t>
  </si>
  <si>
    <t>T731</t>
  </si>
  <si>
    <t>77fs</t>
  </si>
  <si>
    <t xml:space="preserve"> Date</t>
  </si>
  <si>
    <t xml:space="preserve"> Description</t>
  </si>
  <si>
    <t xml:space="preserve"> Vehicle</t>
  </si>
  <si>
    <t xml:space="preserve"> Runs</t>
  </si>
  <si>
    <t xml:space="preserve"> Location</t>
  </si>
  <si>
    <t xml:space="preserve"> Clock_IN</t>
  </si>
  <si>
    <t xml:space="preserve"> Vehicle_2</t>
  </si>
  <si>
    <t xml:space="preserve"> Clock_Out</t>
  </si>
  <si>
    <t xml:space="preserve"> IT</t>
  </si>
  <si>
    <t xml:space="preserve"> NONE</t>
  </si>
  <si>
    <t xml:space="preserve"> HOME</t>
  </si>
  <si>
    <t xml:space="preserve"> DRIVER</t>
  </si>
  <si>
    <t xml:space="preserve"> VAN</t>
  </si>
  <si>
    <t xml:space="preserve"> OFFICE</t>
  </si>
  <si>
    <t/>
  </si>
  <si>
    <t xml:space="preserve"> ST JOHNS</t>
  </si>
  <si>
    <t xml:space="preserve"> TESTE</t>
  </si>
  <si>
    <t xml:space="preserve"> JAM</t>
  </si>
  <si>
    <t xml:space="preserve"> CANADA</t>
  </si>
  <si>
    <t>T941</t>
  </si>
  <si>
    <t>9hgfd</t>
  </si>
  <si>
    <t>T159</t>
  </si>
  <si>
    <t>1dfsafs</t>
  </si>
  <si>
    <t>T264</t>
  </si>
  <si>
    <t>2DFSAFDAS</t>
  </si>
  <si>
    <t>T485</t>
  </si>
  <si>
    <t>4dfsa</t>
  </si>
  <si>
    <t>T674</t>
  </si>
  <si>
    <t>6dfsafsda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</si>
</sst>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quot;$&quot;#,##0.00"/>
    <numFmt numFmtId="166" formatCode="m/d/yy"/>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6" fontId="0" fillId="0" borderId="0" xfId="0" applyNumberFormat="1"/>
    <xf numFmtId="165" fontId="0" fillId="0" borderId="0" xfId="0" applyNumberFormat="1"/>
    <xf numFmtId="0" fontId="0" fillId="0" borderId="0" xfId="0" applyAlignment="1">
      <alignment horizontal="center" shrinkToFit="1"/>
    </xf>
    <xf numFmtId="2" fontId="0" fillId="0" borderId="0" xfId="0" applyNumberFormat="1" applyAlignment="1">
      <alignment horizontal="center" shrinkToFit="1"/>
    </xf>
    <xf numFmtId="164" fontId="0" fillId="0" borderId="0" xfId="0" applyNumberFormat="1" applyAlignment="1">
      <alignment horizontal="center" shrinkToFit="1"/>
    </xf>
    <xf numFmtId="46" fontId="0" fillId="0" borderId="0" xfId="0" applyNumberFormat="1" applyAlignment="1">
      <alignment horizontal="center" shrinkToFit="1"/>
    </xf>
    <xf numFmtId="0" fontId="0" fillId="0" borderId="0" xfId="0" applyAlignment="1">
      <alignment horizontal="left" shrinkToFit="1"/>
    </xf>
    <xf numFmtId="2" fontId="0" fillId="0" borderId="0" xfId="0" applyNumberFormat="1" applyAlignment="1">
      <alignment horizontal="left" shrinkToFit="1"/>
    </xf>
    <xf numFmtId="166" fontId="0" fillId="0" borderId="0" xfId="0" applyNumberFormat="1" applyAlignment="1">
      <alignment horizontal="center" shrinkToFit="1"/>
    </xf>
    <xf numFmtId="0" fontId="0" fillId="0" borderId="0" xfId="0" applyNumberFormat="1" applyAlignment="1">
      <alignment horizontal="center" shrinkToFit="1"/>
    </xf>
  </cellXfs>
  <cellStyles count="1">
    <cellStyle name="Normal" xfId="0" builtinId="0"/>
  </cellStyles>
  <dxfs count="23">
    <dxf>
      <numFmt numFmtId="31" formatCode="[h]:mm:ss"/>
      <alignment horizontal="center" vertical="bottom" textRotation="0" wrapText="0" indent="0" justifyLastLine="0" shrinkToFit="1" readingOrder="0"/>
    </dxf>
    <dxf>
      <numFmt numFmtId="164" formatCode="[$-F400]h:mm:ss\ AM/PM"/>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numFmt numFmtId="164" formatCode="[$-F400]h:mm:ss\ AM/PM"/>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numFmt numFmtId="166" formatCode="m/d/yy"/>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numFmt numFmtId="31" formatCode="[h]:mm:ss"/>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left" vertical="bottom" textRotation="0" wrapText="0" indent="0" justifyLastLine="0" shrinkToFit="1"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10</xdr:col>
      <xdr:colOff>1104900</xdr:colOff>
      <xdr:row>0</xdr:row>
      <xdr:rowOff>139700</xdr:rowOff>
    </xdr:from>
    <xdr:to>
      <xdr:col>13</xdr:col>
      <xdr:colOff>647700</xdr:colOff>
      <xdr:row>13</xdr:row>
      <xdr:rowOff>88900</xdr:rowOff>
    </xdr:to>
    <mc:AlternateContent xmlns:mc="http://schemas.openxmlformats.org/markup-compatibility/2006" xmlns:sle15="http://schemas.microsoft.com/office/drawing/2012/slicer">
      <mc:Choice Requires="sle15">
        <xdr:graphicFrame macro="">
          <xdr:nvGraphicFramePr>
            <xdr:cNvPr id="2" name="Employee">
              <a:extLst>
                <a:ext uri="{FF2B5EF4-FFF2-40B4-BE49-F238E27FC236}">
                  <a16:creationId xmlns:a16="http://schemas.microsoft.com/office/drawing/2014/main" id="{4903B47A-A323-B665-AB3A-5975A17B8EAF}"/>
                </a:ext>
              </a:extLst>
            </xdr:cNvPr>
            <xdr:cNvGraphicFramePr/>
          </xdr:nvGraphicFramePr>
          <xdr:xfrm>
            <a:off x="0" y="0"/>
            <a:ext cx="0" cy="0"/>
          </xdr:xfrm>
          <a:graphic>
            <a:graphicData uri="http://schemas.microsoft.com/office/drawing/2010/slicer">
              <sle:slicer xmlns:sle="http://schemas.microsoft.com/office/drawing/2010/slicer" name="Employee"/>
            </a:graphicData>
          </a:graphic>
        </xdr:graphicFrame>
      </mc:Choice>
      <mc:Fallback xmlns="">
        <xdr:sp macro="" textlink="">
          <xdr:nvSpPr>
            <xdr:cNvPr id="0" name=""/>
            <xdr:cNvSpPr>
              <a:spLocks noTextEdit="1"/>
            </xdr:cNvSpPr>
          </xdr:nvSpPr>
          <xdr:spPr>
            <a:xfrm>
              <a:off x="9486900" y="139700"/>
              <a:ext cx="3162300" cy="25908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83B8577E-42FB-8D42-94D7-53CD26B6FC43}" autoFormatId="16" applyNumberFormats="0" applyBorderFormats="0" applyFontFormats="0" applyPatternFormats="0" applyAlignmentFormats="0" applyWidthHeightFormats="0">
  <queryTableRefresh nextId="11" unboundColumnsRight="1">
    <queryTableFields count="10">
      <queryTableField id="1" name="Employee" tableColumnId="1"/>
      <queryTableField id="2" name=" Date" tableColumnId="2"/>
      <queryTableField id="3" name=" Description" tableColumnId="3"/>
      <queryTableField id="4" name=" Vehicle" tableColumnId="4"/>
      <queryTableField id="5" name=" Runs" tableColumnId="5"/>
      <queryTableField id="6" name=" Location" tableColumnId="6"/>
      <queryTableField id="7" name=" Clock_IN" tableColumnId="7"/>
      <queryTableField id="8" name=" Vehicle_2" tableColumnId="8"/>
      <queryTableField id="9" name=" Clock_Out" tableColumnId="9"/>
      <queryTableField id="10" dataBound="0"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 xr10:uid="{C4C37E9C-EFB0-6549-BCB0-7DEB0BEACFC9}" sourceName="Employee">
  <extLst>
    <x:ext xmlns:x15="http://schemas.microsoft.com/office/spreadsheetml/2010/11/main" uri="{2F2917AC-EB37-4324-AD4E-5DD8C200BD13}">
      <x15:tableSlicerCache tableId="2"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xr10:uid="{816A7D27-DB11-BA40-A75B-D1B79D59F298}" cache="Slicer_Employee" caption="Employee"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60FCD76-AA32-294B-BB1E-7AB80821C1CA}" name="timelog__2" displayName="timelog__2" ref="A1:J19" tableType="queryTable" headerRowDxfId="22" dataDxfId="21" totalsRowDxfId="20">
  <autoFilter ref="A1:J19" xr:uid="{B60FCD76-AA32-294B-BB1E-7AB80821C1CA}"/>
  <tableColumns count="10">
    <tableColumn id="1" xr3:uid="{10F9EACC-6CAE-1B4E-8DA8-3B3DB6AFA450}" uniqueName="1" name="Employee" totalsRowLabel="T731" queryTableFieldId="1" dataDxfId="9" totalsRowDxfId="19"/>
    <tableColumn id="2" xr3:uid="{9C9E8736-94B9-D947-82CE-0AC6063CF7E9}" uniqueName="2" name=" Date" queryTableFieldId="2" dataDxfId="8" totalsRowDxfId="18"/>
    <tableColumn id="3" xr3:uid="{40F46434-1A7C-8E45-B64D-0CAA84239461}" uniqueName="3" name=" Description" queryTableFieldId="3" dataDxfId="7" totalsRowDxfId="17"/>
    <tableColumn id="4" xr3:uid="{A6AD1DA0-154C-DC43-B56B-4F4B4FF5713A}" uniqueName="4" name=" Vehicle" queryTableFieldId="4" dataDxfId="6" totalsRowDxfId="16"/>
    <tableColumn id="5" xr3:uid="{439E6799-67D1-7A4E-BF50-F6552F2FD0F7}" uniqueName="5" name=" Runs" queryTableFieldId="5" dataDxfId="5" totalsRowDxfId="15"/>
    <tableColumn id="6" xr3:uid="{B103F063-7F45-734B-85A7-44ACC6C5AA2C}" uniqueName="6" name=" Location" queryTableFieldId="6" dataDxfId="4" totalsRowDxfId="14"/>
    <tableColumn id="7" xr3:uid="{A757DF57-2CDD-244C-BEAE-6D44B350C913}" uniqueName="7" name=" Clock_IN" queryTableFieldId="7" dataDxfId="3" totalsRowDxfId="13"/>
    <tableColumn id="8" xr3:uid="{B0AD8E9F-3E66-1B4A-B874-4A6E0D9C480D}" uniqueName="8" name=" Vehicle_2" queryTableFieldId="8" dataDxfId="2" totalsRowDxfId="12"/>
    <tableColumn id="9" xr3:uid="{55452997-A689-994D-9EDA-409959C41BB0}" uniqueName="9" name=" Clock_Out" queryTableFieldId="9" dataDxfId="1" totalsRowDxfId="11"/>
    <tableColumn id="10" xr3:uid="{1F948073-7C9C-134F-8A1C-B3E8D288A156}" uniqueName="10" name="Total Hrs" totalsRowFunction="sum" queryTableFieldId="10" dataDxfId="0" totalsRowDxfId="10">
      <calculatedColumnFormula>(I2-G2)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A3424-C613-314B-B7C3-F267D7F5834D}">
  <dimension ref="A1:J24"/>
  <sheetViews>
    <sheetView workbookViewId="0">
      <selection activeCell="A15" sqref="A15"/>
    </sheetView>
  </sheetViews>
  <sheetFormatPr baseColWidth="10" defaultColWidth="15.83203125" defaultRowHeight="16" x14ac:dyDescent="0.2"/>
  <cols>
    <col min="1" max="1" width="11.83203125" style="3" bestFit="1" customWidth="1"/>
    <col min="2" max="2" width="8.1640625" style="3" bestFit="1" customWidth="1"/>
    <col min="3" max="3" width="13.5" style="3" bestFit="1" customWidth="1"/>
    <col min="4" max="4" width="10.1640625" style="3" bestFit="1" customWidth="1"/>
    <col min="5" max="5" width="8.1640625" style="3" bestFit="1" customWidth="1"/>
    <col min="6" max="6" width="11" style="3" bestFit="1" customWidth="1"/>
    <col min="7" max="7" width="11.33203125" style="3" bestFit="1" customWidth="1"/>
    <col min="8" max="8" width="12.1640625" style="3" bestFit="1" customWidth="1"/>
    <col min="9" max="9" width="12.5" style="3" bestFit="1" customWidth="1"/>
    <col min="10" max="10" width="11.1640625" style="3" bestFit="1" customWidth="1"/>
    <col min="11" max="16384" width="15.83203125" style="3"/>
  </cols>
  <sheetData>
    <row r="1" spans="1:10" s="7" customFormat="1" x14ac:dyDescent="0.2">
      <c r="A1" s="7" t="s">
        <v>0</v>
      </c>
      <c r="B1" s="7" t="s">
        <v>20</v>
      </c>
      <c r="C1" s="7" t="s">
        <v>21</v>
      </c>
      <c r="D1" s="7" t="s">
        <v>22</v>
      </c>
      <c r="E1" s="7" t="s">
        <v>23</v>
      </c>
      <c r="F1" s="7" t="s">
        <v>24</v>
      </c>
      <c r="G1" s="7" t="s">
        <v>25</v>
      </c>
      <c r="H1" s="7" t="s">
        <v>26</v>
      </c>
      <c r="I1" s="7" t="s">
        <v>27</v>
      </c>
      <c r="J1" s="8" t="s">
        <v>4</v>
      </c>
    </row>
    <row r="2" spans="1:10" x14ac:dyDescent="0.2">
      <c r="A2" s="3" t="s">
        <v>5</v>
      </c>
      <c r="B2" s="9">
        <v>45056</v>
      </c>
      <c r="C2" s="3" t="s">
        <v>28</v>
      </c>
      <c r="D2" s="3" t="s">
        <v>29</v>
      </c>
      <c r="E2" s="3">
        <v>0</v>
      </c>
      <c r="F2" s="3" t="s">
        <v>30</v>
      </c>
      <c r="G2" s="5">
        <v>0.98888888888888893</v>
      </c>
      <c r="H2" s="3" t="s">
        <v>29</v>
      </c>
      <c r="I2" s="5">
        <v>0.99444444444444446</v>
      </c>
      <c r="J2" s="6">
        <f t="shared" ref="J2:J19" si="0">(I2-G2)</f>
        <v>5.5555555555555358E-3</v>
      </c>
    </row>
    <row r="3" spans="1:10" x14ac:dyDescent="0.2">
      <c r="A3" s="3" t="s">
        <v>6</v>
      </c>
      <c r="B3" s="9">
        <v>45056</v>
      </c>
      <c r="C3" s="3" t="s">
        <v>31</v>
      </c>
      <c r="D3" s="3" t="s">
        <v>32</v>
      </c>
      <c r="E3" s="3">
        <v>76</v>
      </c>
      <c r="F3" s="3" t="s">
        <v>30</v>
      </c>
      <c r="G3" s="5">
        <v>0.9916666666666667</v>
      </c>
      <c r="H3" s="3" t="s">
        <v>32</v>
      </c>
      <c r="I3" s="5">
        <v>0.99583333333333335</v>
      </c>
      <c r="J3" s="6">
        <f t="shared" si="0"/>
        <v>4.1666666666666519E-3</v>
      </c>
    </row>
    <row r="4" spans="1:10" x14ac:dyDescent="0.2">
      <c r="A4" s="3" t="s">
        <v>5</v>
      </c>
      <c r="B4" s="9">
        <v>45057</v>
      </c>
      <c r="C4" s="3" t="s">
        <v>28</v>
      </c>
      <c r="D4" s="3" t="s">
        <v>29</v>
      </c>
      <c r="E4" s="3">
        <v>0</v>
      </c>
      <c r="F4" s="3" t="s">
        <v>33</v>
      </c>
      <c r="G4" s="5">
        <v>0.56111111111111112</v>
      </c>
      <c r="H4" s="3" t="s">
        <v>34</v>
      </c>
      <c r="I4" s="5"/>
      <c r="J4" s="6">
        <f t="shared" si="0"/>
        <v>-0.56111111111111112</v>
      </c>
    </row>
    <row r="5" spans="1:10" x14ac:dyDescent="0.2">
      <c r="A5" s="3" t="s">
        <v>7</v>
      </c>
      <c r="B5" s="9">
        <v>45057</v>
      </c>
      <c r="C5" s="3" t="s">
        <v>31</v>
      </c>
      <c r="D5" s="3" t="s">
        <v>29</v>
      </c>
      <c r="E5" s="3">
        <v>34</v>
      </c>
      <c r="F5" s="3" t="s">
        <v>35</v>
      </c>
      <c r="G5" s="5">
        <v>0.61875000000000002</v>
      </c>
      <c r="H5" s="3" t="s">
        <v>34</v>
      </c>
      <c r="I5" s="5"/>
      <c r="J5" s="6">
        <f t="shared" si="0"/>
        <v>-0.61875000000000002</v>
      </c>
    </row>
    <row r="6" spans="1:10" x14ac:dyDescent="0.2">
      <c r="A6" s="3" t="s">
        <v>8</v>
      </c>
      <c r="B6" s="9">
        <v>45057</v>
      </c>
      <c r="C6" s="3" t="s">
        <v>36</v>
      </c>
      <c r="D6" s="3" t="s">
        <v>37</v>
      </c>
      <c r="E6" s="3">
        <v>444</v>
      </c>
      <c r="F6" s="3" t="s">
        <v>38</v>
      </c>
      <c r="G6" s="5">
        <v>0.69722222222222219</v>
      </c>
      <c r="H6" s="3" t="s">
        <v>34</v>
      </c>
      <c r="I6" s="5"/>
      <c r="J6" s="6">
        <f t="shared" si="0"/>
        <v>-0.69722222222222219</v>
      </c>
    </row>
    <row r="7" spans="1:10" x14ac:dyDescent="0.2">
      <c r="A7" s="3" t="s">
        <v>5</v>
      </c>
      <c r="B7" s="9">
        <v>45062</v>
      </c>
      <c r="C7" s="3" t="s">
        <v>28</v>
      </c>
      <c r="D7" s="3" t="s">
        <v>29</v>
      </c>
      <c r="E7" s="3">
        <v>0</v>
      </c>
      <c r="F7" s="3" t="s">
        <v>30</v>
      </c>
      <c r="G7" s="5">
        <v>0.8354166666666667</v>
      </c>
      <c r="H7" s="3" t="s">
        <v>29</v>
      </c>
      <c r="I7" s="5">
        <v>0.90416666666666667</v>
      </c>
      <c r="J7" s="6">
        <f t="shared" si="0"/>
        <v>6.8749999999999978E-2</v>
      </c>
    </row>
    <row r="8" spans="1:10" x14ac:dyDescent="0.2">
      <c r="A8" s="3" t="s">
        <v>9</v>
      </c>
      <c r="B8" s="9">
        <v>45076</v>
      </c>
      <c r="C8" s="3" t="s">
        <v>28</v>
      </c>
      <c r="D8" s="3" t="s">
        <v>29</v>
      </c>
      <c r="E8" s="3">
        <v>0</v>
      </c>
      <c r="F8" s="3" t="s">
        <v>30</v>
      </c>
      <c r="G8" s="5">
        <v>0.55694444444444446</v>
      </c>
      <c r="H8" s="3" t="s">
        <v>34</v>
      </c>
      <c r="I8" s="5"/>
      <c r="J8" s="6">
        <f t="shared" si="0"/>
        <v>-0.55694444444444446</v>
      </c>
    </row>
    <row r="9" spans="1:10" x14ac:dyDescent="0.2">
      <c r="A9" s="3" t="s">
        <v>5</v>
      </c>
      <c r="B9" s="9">
        <v>45083</v>
      </c>
      <c r="C9" s="3" t="s">
        <v>28</v>
      </c>
      <c r="D9" s="3" t="s">
        <v>29</v>
      </c>
      <c r="E9" s="3">
        <v>0</v>
      </c>
      <c r="F9" s="3" t="s">
        <v>30</v>
      </c>
      <c r="G9" s="5">
        <v>0.63055555555555554</v>
      </c>
      <c r="H9" s="3" t="s">
        <v>34</v>
      </c>
      <c r="I9" s="5"/>
      <c r="J9" s="6">
        <f t="shared" si="0"/>
        <v>-0.63055555555555554</v>
      </c>
    </row>
    <row r="10" spans="1:10" x14ac:dyDescent="0.2">
      <c r="A10" s="3" t="s">
        <v>5</v>
      </c>
      <c r="B10" s="9">
        <v>45098</v>
      </c>
      <c r="C10" s="3" t="s">
        <v>28</v>
      </c>
      <c r="D10" s="3" t="s">
        <v>29</v>
      </c>
      <c r="E10" s="3">
        <v>0</v>
      </c>
      <c r="F10" s="3" t="s">
        <v>30</v>
      </c>
      <c r="G10" s="5">
        <v>0.41041666666666665</v>
      </c>
      <c r="H10" s="3" t="s">
        <v>29</v>
      </c>
      <c r="I10" s="5">
        <v>0.52569444444444446</v>
      </c>
      <c r="J10" s="6">
        <f t="shared" si="0"/>
        <v>0.11527777777777781</v>
      </c>
    </row>
    <row r="11" spans="1:10" x14ac:dyDescent="0.2">
      <c r="A11" s="3" t="s">
        <v>5</v>
      </c>
      <c r="B11" s="9">
        <v>45099</v>
      </c>
      <c r="C11" s="3" t="s">
        <v>28</v>
      </c>
      <c r="D11" s="3" t="s">
        <v>29</v>
      </c>
      <c r="E11" s="3">
        <v>0</v>
      </c>
      <c r="F11" s="3" t="s">
        <v>33</v>
      </c>
      <c r="G11" s="5">
        <v>0.52638888888888891</v>
      </c>
      <c r="H11" s="3" t="s">
        <v>34</v>
      </c>
      <c r="I11" s="5"/>
      <c r="J11" s="6">
        <f t="shared" si="0"/>
        <v>-0.52638888888888891</v>
      </c>
    </row>
    <row r="12" spans="1:10" x14ac:dyDescent="0.2">
      <c r="A12" s="3" t="s">
        <v>5</v>
      </c>
      <c r="B12" s="9">
        <v>45111</v>
      </c>
      <c r="C12" s="3" t="s">
        <v>28</v>
      </c>
      <c r="D12" s="3" t="s">
        <v>29</v>
      </c>
      <c r="E12" s="3">
        <v>0</v>
      </c>
      <c r="F12" s="3" t="s">
        <v>30</v>
      </c>
      <c r="G12" s="5">
        <v>0.6020833333333333</v>
      </c>
      <c r="H12" s="3" t="s">
        <v>29</v>
      </c>
      <c r="I12" s="5">
        <v>0.72222222222222221</v>
      </c>
      <c r="J12" s="6">
        <f t="shared" si="0"/>
        <v>0.12013888888888891</v>
      </c>
    </row>
    <row r="13" spans="1:10" x14ac:dyDescent="0.2">
      <c r="A13" s="3" t="s">
        <v>5</v>
      </c>
      <c r="B13" s="9">
        <v>45118</v>
      </c>
      <c r="C13" s="3" t="s">
        <v>28</v>
      </c>
      <c r="D13" s="3" t="s">
        <v>29</v>
      </c>
      <c r="E13" s="3">
        <v>0</v>
      </c>
      <c r="F13" s="3" t="s">
        <v>33</v>
      </c>
      <c r="G13" s="5">
        <v>0.60069444444444442</v>
      </c>
      <c r="H13" s="3" t="s">
        <v>34</v>
      </c>
      <c r="I13" s="5"/>
      <c r="J13" s="6">
        <f t="shared" si="0"/>
        <v>-0.60069444444444442</v>
      </c>
    </row>
    <row r="14" spans="1:10" x14ac:dyDescent="0.2">
      <c r="A14" s="3" t="s">
        <v>18</v>
      </c>
      <c r="B14" s="9">
        <v>45120</v>
      </c>
      <c r="C14" s="3" t="s">
        <v>31</v>
      </c>
      <c r="D14" s="3" t="s">
        <v>29</v>
      </c>
      <c r="E14" s="3">
        <v>0</v>
      </c>
      <c r="F14" s="3" t="s">
        <v>33</v>
      </c>
      <c r="G14" s="5">
        <v>0.58958333333333335</v>
      </c>
      <c r="H14" s="3" t="s">
        <v>34</v>
      </c>
      <c r="I14" s="5"/>
      <c r="J14" s="6">
        <f t="shared" si="0"/>
        <v>-0.58958333333333335</v>
      </c>
    </row>
    <row r="15" spans="1:10" x14ac:dyDescent="0.2">
      <c r="A15" s="3" t="s">
        <v>45</v>
      </c>
      <c r="B15" s="9">
        <v>45120</v>
      </c>
      <c r="C15" s="3" t="s">
        <v>31</v>
      </c>
      <c r="D15" s="3" t="s">
        <v>29</v>
      </c>
      <c r="E15" s="3">
        <v>76</v>
      </c>
      <c r="F15" s="3" t="s">
        <v>30</v>
      </c>
      <c r="G15" s="5">
        <v>0.61805555555555558</v>
      </c>
      <c r="H15" s="3" t="s">
        <v>32</v>
      </c>
      <c r="I15" s="5">
        <v>0.61875000000000002</v>
      </c>
      <c r="J15" s="6">
        <f t="shared" si="0"/>
        <v>6.9444444444444198E-4</v>
      </c>
    </row>
    <row r="16" spans="1:10" x14ac:dyDescent="0.2">
      <c r="A16" s="3" t="s">
        <v>5</v>
      </c>
      <c r="B16" s="9">
        <v>45120</v>
      </c>
      <c r="C16" s="3" t="s">
        <v>28</v>
      </c>
      <c r="D16" s="3" t="s">
        <v>29</v>
      </c>
      <c r="E16" s="3">
        <v>0</v>
      </c>
      <c r="F16" s="3" t="s">
        <v>30</v>
      </c>
      <c r="G16" s="5">
        <v>0.6333333333333333</v>
      </c>
      <c r="H16" s="3" t="s">
        <v>29</v>
      </c>
      <c r="I16" s="5">
        <v>0.69027777777777777</v>
      </c>
      <c r="J16" s="6">
        <f t="shared" si="0"/>
        <v>5.6944444444444464E-2</v>
      </c>
    </row>
    <row r="17" spans="1:10" x14ac:dyDescent="0.2">
      <c r="A17" s="10" t="s">
        <v>5</v>
      </c>
      <c r="B17" s="9">
        <v>45120</v>
      </c>
      <c r="C17" s="10" t="s">
        <v>28</v>
      </c>
      <c r="D17" s="10" t="s">
        <v>29</v>
      </c>
      <c r="E17" s="3">
        <v>0</v>
      </c>
      <c r="F17" s="10" t="s">
        <v>30</v>
      </c>
      <c r="G17" s="5">
        <v>0.72847222222222219</v>
      </c>
      <c r="H17" s="10" t="s">
        <v>29</v>
      </c>
      <c r="I17" s="5">
        <v>0.73055555555555551</v>
      </c>
      <c r="J17" s="6">
        <f t="shared" si="0"/>
        <v>2.0833333333333259E-3</v>
      </c>
    </row>
    <row r="18" spans="1:10" x14ac:dyDescent="0.2">
      <c r="A18" s="10" t="s">
        <v>5</v>
      </c>
      <c r="B18" s="9">
        <v>45120</v>
      </c>
      <c r="C18" s="10" t="s">
        <v>28</v>
      </c>
      <c r="D18" s="10" t="s">
        <v>29</v>
      </c>
      <c r="E18" s="3">
        <v>0</v>
      </c>
      <c r="F18" s="10" t="s">
        <v>33</v>
      </c>
      <c r="G18" s="5">
        <v>0.74583333333333335</v>
      </c>
      <c r="H18" s="10" t="s">
        <v>29</v>
      </c>
      <c r="I18" s="5">
        <v>0.74930555555555556</v>
      </c>
      <c r="J18" s="6">
        <f t="shared" si="0"/>
        <v>3.4722222222222099E-3</v>
      </c>
    </row>
    <row r="19" spans="1:10" x14ac:dyDescent="0.2">
      <c r="A19" s="10" t="s">
        <v>5</v>
      </c>
      <c r="B19" s="9">
        <v>45120</v>
      </c>
      <c r="C19" s="10" t="s">
        <v>28</v>
      </c>
      <c r="D19" s="10" t="s">
        <v>32</v>
      </c>
      <c r="E19" s="3">
        <v>0</v>
      </c>
      <c r="F19" s="10" t="s">
        <v>33</v>
      </c>
      <c r="G19" s="5">
        <v>0.75763888888888886</v>
      </c>
      <c r="H19" s="10" t="s">
        <v>29</v>
      </c>
      <c r="I19" s="5">
        <v>0.76458333333333328</v>
      </c>
      <c r="J19" s="6">
        <f t="shared" si="0"/>
        <v>6.9444444444444198E-3</v>
      </c>
    </row>
    <row r="20" spans="1:10" x14ac:dyDescent="0.2">
      <c r="J20" s="4"/>
    </row>
    <row r="21" spans="1:10" x14ac:dyDescent="0.2">
      <c r="J21" s="4"/>
    </row>
    <row r="22" spans="1:10" x14ac:dyDescent="0.2">
      <c r="J22" s="4"/>
    </row>
    <row r="23" spans="1:10" x14ac:dyDescent="0.2">
      <c r="J23" s="4"/>
    </row>
    <row r="24" spans="1:10" x14ac:dyDescent="0.2">
      <c r="J24" s="4"/>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17F07-A537-954F-972A-16627EF5C919}">
  <dimension ref="A1:F13"/>
  <sheetViews>
    <sheetView tabSelected="1" workbookViewId="0">
      <selection activeCell="F14" sqref="F14"/>
    </sheetView>
  </sheetViews>
  <sheetFormatPr baseColWidth="10" defaultRowHeight="16" x14ac:dyDescent="0.2"/>
  <cols>
    <col min="1" max="3" width="11" customWidth="1"/>
    <col min="5" max="5" width="18.1640625" customWidth="1"/>
  </cols>
  <sheetData>
    <row r="1" spans="1:6" x14ac:dyDescent="0.2">
      <c r="A1" t="s">
        <v>10</v>
      </c>
      <c r="B1" t="s">
        <v>12</v>
      </c>
      <c r="C1" t="s">
        <v>13</v>
      </c>
      <c r="D1" t="s">
        <v>1</v>
      </c>
      <c r="E1" s="1" t="s">
        <v>2</v>
      </c>
      <c r="F1" s="2" t="s">
        <v>3</v>
      </c>
    </row>
    <row r="2" spans="1:6" x14ac:dyDescent="0.2">
      <c r="A2" t="str" cm="1">
        <f t="array" ref="A2">IFERROR(INDEX(timelog__2[Employee], MATCH(0, COUNTIF($A$1:A1, timelog__2[Employee]), 0)), "")</f>
        <v>LL50</v>
      </c>
      <c r="B2" t="s">
        <v>11</v>
      </c>
      <c r="C2" t="s">
        <v>14</v>
      </c>
      <c r="D2">
        <v>15.218</v>
      </c>
      <c r="E2" s="1">
        <f>SUMIF(timelog__2[Employee],A2,timelog__2[Total Hrs])</f>
        <v>-1.9395833333333334</v>
      </c>
      <c r="F2" s="2">
        <f>(E2*24)*D2</f>
        <v>-708.39790000000005</v>
      </c>
    </row>
    <row r="3" spans="1:6" x14ac:dyDescent="0.2">
      <c r="A3" t="str" cm="1">
        <f t="array" ref="A3">IFERROR(INDEX(timelog__2[Employee], MATCH(0, COUNTIF($A$1:A2, timelog__2[Employee]), 0)), "")</f>
        <v>TO78</v>
      </c>
      <c r="D3">
        <v>15.218</v>
      </c>
      <c r="E3" s="1">
        <f>SUMIF(timelog__2[Employee],A3,timelog__2[Total Hrs])</f>
        <v>4.1666666666666519E-3</v>
      </c>
      <c r="F3" s="2">
        <f t="shared" ref="F3:F12" si="0">(E3*24)*D3</f>
        <v>1.5217999999999945</v>
      </c>
    </row>
    <row r="4" spans="1:6" x14ac:dyDescent="0.2">
      <c r="A4" t="str" cm="1">
        <f t="array" ref="A4">IFERROR(INDEX(timelog__2[Employee], MATCH(0, COUNTIF($A$1:A3, timelog__2[Employee]), 0)), "")</f>
        <v>TT48</v>
      </c>
      <c r="D4">
        <v>15.218</v>
      </c>
      <c r="E4" s="1">
        <f>SUMIF(timelog__2[Employee],A4,timelog__2[Total Hrs])</f>
        <v>-0.61875000000000002</v>
      </c>
      <c r="F4" s="2">
        <f t="shared" si="0"/>
        <v>-225.98730000000003</v>
      </c>
    </row>
    <row r="5" spans="1:6" x14ac:dyDescent="0.2">
      <c r="A5" t="str" cm="1">
        <f t="array" ref="A5">IFERROR(INDEX(timelog__2[Employee], MATCH(0, COUNTIF($A$1:A4, timelog__2[Employee]), 0)), "")</f>
        <v>MT64</v>
      </c>
      <c r="D5">
        <v>15.218</v>
      </c>
      <c r="E5" s="1">
        <f>SUMIF(timelog__2[Employee],A5,timelog__2[Total Hrs])</f>
        <v>-0.69722222222222219</v>
      </c>
      <c r="F5" s="2">
        <f t="shared" si="0"/>
        <v>-254.64786666666669</v>
      </c>
    </row>
    <row r="6" spans="1:6" x14ac:dyDescent="0.2">
      <c r="A6" t="str" cm="1">
        <f t="array" ref="A6">IFERROR(INDEX(timelog__2[Employee], MATCH(0, COUNTIF($A$1:A5, timelog__2[Employee]), 0)), "")</f>
        <v>LODO</v>
      </c>
      <c r="D6">
        <v>15.218</v>
      </c>
      <c r="E6" s="1">
        <f>SUMIF(timelog__2[Employee],A6,timelog__2[Total Hrs])</f>
        <v>-0.55694444444444446</v>
      </c>
      <c r="F6" s="2">
        <f t="shared" si="0"/>
        <v>-203.41393333333335</v>
      </c>
    </row>
    <row r="7" spans="1:6" x14ac:dyDescent="0.2">
      <c r="A7" t="s">
        <v>15</v>
      </c>
      <c r="B7" t="s">
        <v>16</v>
      </c>
      <c r="C7" t="s">
        <v>17</v>
      </c>
      <c r="E7" s="1">
        <f>SUMIF(timelog__2[Employee],A7,timelog__2[Total Hrs])</f>
        <v>0</v>
      </c>
      <c r="F7" s="2">
        <f t="shared" si="0"/>
        <v>0</v>
      </c>
    </row>
    <row r="8" spans="1:6" x14ac:dyDescent="0.2">
      <c r="A8" t="s">
        <v>18</v>
      </c>
      <c r="B8" t="s">
        <v>16</v>
      </c>
      <c r="C8" t="s">
        <v>19</v>
      </c>
      <c r="E8" s="1">
        <f>SUMIF(timelog__2[Employee],A8,timelog__2[Total Hrs])</f>
        <v>-0.58958333333333335</v>
      </c>
      <c r="F8" s="2">
        <f t="shared" si="0"/>
        <v>0</v>
      </c>
    </row>
    <row r="9" spans="1:6" x14ac:dyDescent="0.2">
      <c r="A9" t="s">
        <v>39</v>
      </c>
      <c r="B9" t="s">
        <v>16</v>
      </c>
      <c r="C9" t="s">
        <v>40</v>
      </c>
      <c r="E9" s="1">
        <f>SUMIF(timelog__2[Employee],A9,timelog__2[Total Hrs])</f>
        <v>0</v>
      </c>
      <c r="F9" s="2">
        <f t="shared" si="0"/>
        <v>0</v>
      </c>
    </row>
    <row r="10" spans="1:6" x14ac:dyDescent="0.2">
      <c r="A10" t="s">
        <v>41</v>
      </c>
      <c r="B10" t="s">
        <v>16</v>
      </c>
      <c r="C10" t="s">
        <v>42</v>
      </c>
      <c r="E10" s="1">
        <f>SUMIF(timelog__2[Employee],A10,timelog__2[Total Hrs])</f>
        <v>0</v>
      </c>
      <c r="F10" s="2">
        <f t="shared" si="0"/>
        <v>0</v>
      </c>
    </row>
    <row r="11" spans="1:6" x14ac:dyDescent="0.2">
      <c r="A11" t="s">
        <v>43</v>
      </c>
      <c r="B11" t="s">
        <v>16</v>
      </c>
      <c r="C11" t="s">
        <v>44</v>
      </c>
      <c r="E11" s="1">
        <f>SUMIF(timelog__2[Employee],A11,timelog__2[Total Hrs])</f>
        <v>0</v>
      </c>
      <c r="F11" s="2">
        <f t="shared" si="0"/>
        <v>0</v>
      </c>
    </row>
    <row r="12" spans="1:6" x14ac:dyDescent="0.2">
      <c r="A12" t="s">
        <v>45</v>
      </c>
      <c r="B12" t="s">
        <v>16</v>
      </c>
      <c r="C12" t="s">
        <v>46</v>
      </c>
      <c r="E12" s="1">
        <f>SUMIF(timelog__2[Employee],A12,timelog__2[Total Hrs])</f>
        <v>6.9444444444444198E-4</v>
      </c>
      <c r="F12" s="2">
        <f t="shared" si="0"/>
        <v>0</v>
      </c>
    </row>
    <row r="13" spans="1:6" x14ac:dyDescent="0.2">
      <c r="A13" t="s">
        <v>47</v>
      </c>
      <c r="B13" t="s">
        <v>16</v>
      </c>
      <c r="C13" t="s">
        <v>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4CA804-DA40-EA45-9A95-568D85770C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timelog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2023-04-27T19:06:50Z</dcterms:created>
  <dcterms:modified xsi:type="dcterms:W3CDTF">2023-07-13T21:12:38Z</dcterms:modified>
</cp:coreProperties>
</file>