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chin/Downloads/"/>
    </mc:Choice>
  </mc:AlternateContent>
  <xr:revisionPtr revIDLastSave="0" documentId="8_{381B2BB6-F4C9-F442-A2DD-5D606A557506}" xr6:coauthVersionLast="47" xr6:coauthVersionMax="47" xr10:uidLastSave="{00000000-0000-0000-0000-000000000000}"/>
  <bookViews>
    <workbookView xWindow="2000" yWindow="980" windowWidth="31600" windowHeight="15600" xr2:uid="{DE3CB16C-9068-1E40-9C04-62D0F1014A87}"/>
  </bookViews>
  <sheets>
    <sheet name="Main Tables" sheetId="1" r:id="rId1"/>
    <sheet name="SF Report 1" sheetId="2" r:id="rId2"/>
    <sheet name="SF Report 2" sheetId="3" r:id="rId3"/>
  </sheets>
  <calcPr calcId="18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  <c r="M2" i="1"/>
  <c r="N2" i="1"/>
  <c r="O2" i="1"/>
  <c r="P2" i="1"/>
  <c r="R2" i="1"/>
  <c r="M9" i="1"/>
  <c r="N9" i="1"/>
  <c r="O9" i="1"/>
  <c r="P9" i="1"/>
  <c r="R9" i="1"/>
  <c r="V23" i="1"/>
  <c r="U23" i="1"/>
  <c r="T23" i="1"/>
  <c r="S23" i="1"/>
  <c r="R23" i="1"/>
  <c r="P23" i="1"/>
  <c r="O23" i="1"/>
  <c r="N23" i="1"/>
  <c r="M23" i="1"/>
  <c r="L23" i="1"/>
  <c r="K23" i="1"/>
  <c r="B3" i="1"/>
  <c r="J3" i="1"/>
  <c r="J2" i="1"/>
  <c r="J23" i="1"/>
  <c r="I3" i="1"/>
  <c r="I2" i="1"/>
  <c r="I23" i="1"/>
  <c r="H3" i="1"/>
  <c r="H2" i="1"/>
  <c r="H23" i="1"/>
  <c r="G3" i="1"/>
  <c r="G2" i="1"/>
  <c r="G23" i="1"/>
  <c r="F3" i="1"/>
  <c r="F2" i="1"/>
  <c r="F23" i="1"/>
  <c r="E3" i="1"/>
  <c r="E2" i="1"/>
  <c r="E23" i="1"/>
  <c r="D23" i="1"/>
  <c r="E9" i="1"/>
  <c r="F9" i="1"/>
  <c r="G9" i="1"/>
  <c r="H9" i="1"/>
  <c r="I9" i="1"/>
  <c r="J9" i="1"/>
  <c r="K9" i="1"/>
  <c r="S9" i="1"/>
  <c r="T9" i="1"/>
  <c r="U9" i="1"/>
  <c r="V9" i="1"/>
  <c r="V4" i="1"/>
  <c r="U4" i="1"/>
  <c r="T4" i="1"/>
  <c r="T3" i="1"/>
  <c r="B4" i="1"/>
  <c r="U3" i="1"/>
  <c r="V3" i="1"/>
  <c r="M4" i="1"/>
  <c r="N4" i="1"/>
  <c r="O4" i="1"/>
  <c r="P4" i="1"/>
  <c r="R4" i="1"/>
  <c r="E4" i="1"/>
  <c r="F4" i="1"/>
  <c r="G4" i="1"/>
  <c r="H4" i="1"/>
  <c r="I4" i="1"/>
  <c r="J4" i="1"/>
  <c r="Q4" i="1"/>
  <c r="Q2" i="1"/>
  <c r="Q23" i="1"/>
  <c r="Q9" i="1"/>
</calcChain>
</file>

<file path=xl/sharedStrings.xml><?xml version="1.0" encoding="utf-8"?>
<sst xmlns="http://schemas.openxmlformats.org/spreadsheetml/2006/main" count="36" uniqueCount="23">
  <si>
    <t>WBR Week</t>
  </si>
  <si>
    <t>WK Spark</t>
  </si>
  <si>
    <t>Start Date</t>
  </si>
  <si>
    <t>End Date</t>
  </si>
  <si>
    <t>WoW</t>
  </si>
  <si>
    <t>Month Spark</t>
  </si>
  <si>
    <t>MoM</t>
  </si>
  <si>
    <t>MTD</t>
  </si>
  <si>
    <t>QTD</t>
  </si>
  <si>
    <t>YTD</t>
  </si>
  <si>
    <t>Current Quarter</t>
  </si>
  <si>
    <t>Metric</t>
  </si>
  <si>
    <t>Main Metric 1</t>
  </si>
  <si>
    <t>supporting metric</t>
  </si>
  <si>
    <t>color metric</t>
  </si>
  <si>
    <t>Main Metric 2</t>
  </si>
  <si>
    <t>Table 1</t>
  </si>
  <si>
    <t>Table 2</t>
  </si>
  <si>
    <t>Spreadsheet Calcuations</t>
  </si>
  <si>
    <t>M Sparkline</t>
  </si>
  <si>
    <t>WK Sparkline</t>
  </si>
  <si>
    <t>op2 data</t>
  </si>
  <si>
    <t>vs 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</si>
</sst>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F509-8716-664C-8258-542B90C00BDA}">
  <dimension ref="A1:Y31"/>
  <sheetViews>
    <sheetView tabSelected="1" topLeftCell="C1" workbookViewId="0">
      <selection activeCell="C25" sqref="C25:C27"/>
    </sheetView>
  </sheetViews>
  <sheetFormatPr baseColWidth="10" defaultRowHeight="14" x14ac:dyDescent="0.2"/>
  <cols>
    <col min="1" max="1" width="10.6640625" style="1" customWidth="1"/>
    <col min="2" max="2" width="10.83203125" style="1"/>
    <col min="3" max="3" width="22.6640625" style="1" customWidth="1"/>
    <col min="4" max="4" width="14.1640625" style="1" customWidth="1"/>
    <col min="5" max="16384" width="10.83203125" style="1"/>
  </cols>
  <sheetData>
    <row r="1" spans="1:25" x14ac:dyDescent="0.2">
      <c r="A1" s="1" t="s">
        <v>18</v>
      </c>
    </row>
    <row r="2" spans="1:25" x14ac:dyDescent="0.2">
      <c r="D2" s="1" t="s">
        <v>1</v>
      </c>
      <c r="E2" s="1" t="str">
        <f t="shared" ref="E2:I2" ca="1" si="0">_xlfn.CONCAT("WK ",WEEKNUM(E3))</f>
        <v>WK 26</v>
      </c>
      <c r="F2" s="1" t="str">
        <f t="shared" ca="1" si="0"/>
        <v>WK 27</v>
      </c>
      <c r="G2" s="1" t="str">
        <f t="shared" ca="1" si="0"/>
        <v>WK 28</v>
      </c>
      <c r="H2" s="1" t="str">
        <f t="shared" ca="1" si="0"/>
        <v>WK 29</v>
      </c>
      <c r="I2" s="1" t="str">
        <f t="shared" ca="1" si="0"/>
        <v>WK 30</v>
      </c>
      <c r="J2" s="1" t="str">
        <f ca="1">_xlfn.CONCAT("WK ",WEEKNUM(J3))</f>
        <v>WK 31</v>
      </c>
      <c r="K2" s="1" t="s">
        <v>4</v>
      </c>
      <c r="L2" s="1" t="s">
        <v>5</v>
      </c>
      <c r="M2" s="1">
        <f t="shared" ref="M2:Q2" ca="1" si="1">MONTH(M3)</f>
        <v>2</v>
      </c>
      <c r="N2" s="1">
        <f t="shared" ca="1" si="1"/>
        <v>3</v>
      </c>
      <c r="O2" s="1">
        <f t="shared" ca="1" si="1"/>
        <v>4</v>
      </c>
      <c r="P2" s="1">
        <f t="shared" ca="1" si="1"/>
        <v>5</v>
      </c>
      <c r="Q2" s="1">
        <f t="shared" ca="1" si="1"/>
        <v>6</v>
      </c>
      <c r="R2" s="1">
        <f ca="1">MONTH(R3)</f>
        <v>7</v>
      </c>
      <c r="S2" s="1" t="s">
        <v>6</v>
      </c>
      <c r="T2" s="1" t="s">
        <v>7</v>
      </c>
      <c r="U2" s="1" t="s">
        <v>8</v>
      </c>
      <c r="V2" s="1" t="s">
        <v>9</v>
      </c>
      <c r="Y2" s="1" t="s">
        <v>21</v>
      </c>
    </row>
    <row r="3" spans="1:25" x14ac:dyDescent="0.2">
      <c r="A3" s="1" t="s">
        <v>0</v>
      </c>
      <c r="B3" s="2">
        <f ca="1">TODAY() - WEEKDAY(TODAY(),3)-7</f>
        <v>45138</v>
      </c>
      <c r="C3" s="1" t="s">
        <v>2</v>
      </c>
      <c r="E3" s="2">
        <f t="shared" ref="E3:H3" ca="1" si="2">F3-7</f>
        <v>45103</v>
      </c>
      <c r="F3" s="2">
        <f t="shared" ca="1" si="2"/>
        <v>45110</v>
      </c>
      <c r="G3" s="2">
        <f t="shared" ca="1" si="2"/>
        <v>45117</v>
      </c>
      <c r="H3" s="2">
        <f t="shared" ca="1" si="2"/>
        <v>45124</v>
      </c>
      <c r="I3" s="2">
        <f ca="1">J3-7</f>
        <v>45131</v>
      </c>
      <c r="J3" s="2">
        <f ca="1">B3</f>
        <v>45138</v>
      </c>
      <c r="M3" s="2">
        <f ca="1">IF(DATE(YEAR(TODAY()),MONTH(TODAY())-6,1)&gt;N3,DATE(YEAR(TODAY())-1,MONTH(TODAY())-6,1),DATE(YEAR(TODAY()),MONTH(TODAY())-6,1))</f>
        <v>44958</v>
      </c>
      <c r="N3" s="2">
        <f ca="1">IF(DATE(YEAR(TODAY()),MONTH(TODAY())-5,1)&gt;O3,DATE(YEAR(TODAY())-1,MONTH(TODAY())-5,1),DATE(YEAR(TODAY()),MONTH(TODAY())-5,1))</f>
        <v>44986</v>
      </c>
      <c r="O3" s="2">
        <f ca="1">IF(DATE(YEAR(TODAY()),MONTH(TODAY())-4,1)&gt;P3,DATE(YEAR(TODAY())-1,MONTH(TODAY())-4,1),DATE(YEAR(TODAY()),MONTH(TODAY())-4,1))</f>
        <v>45017</v>
      </c>
      <c r="P3" s="2">
        <f ca="1">IF(DATE(YEAR(TODAY()),MONTH(TODAY())-3,1)&gt;Q3,DATE(YEAR(TODAY())-1,MONTH(TODAY())-3,1),DATE(YEAR(TODAY()),MONTH(TODAY())-3,1))</f>
        <v>45047</v>
      </c>
      <c r="Q3" s="2">
        <f ca="1">IF(DATE(YEAR(TODAY()),MONTH(TODAY())-2,1)&gt;R3,DATE(YEAR(TODAY())-1,MONTH(TODAY())-2,1),DATE(YEAR(TODAY()),MONTH(TODAY())-2,1))</f>
        <v>45078</v>
      </c>
      <c r="R3" s="2">
        <f ca="1">DATE(YEAR(TODAY()),MONTH(TODAY())-1,1)</f>
        <v>45108</v>
      </c>
      <c r="T3" s="2">
        <f ca="1">DATE(YEAR(TODAY()),MONTH(TODAY()),1)</f>
        <v>45139</v>
      </c>
      <c r="U3" s="2">
        <f ca="1">B4</f>
        <v>45108</v>
      </c>
      <c r="V3" s="2">
        <f ca="1">DATE(YEAR(TODAY()),1,1)</f>
        <v>44927</v>
      </c>
      <c r="W3" s="2"/>
    </row>
    <row r="4" spans="1:25" x14ac:dyDescent="0.2">
      <c r="A4" s="1" t="s">
        <v>10</v>
      </c>
      <c r="B4" s="2">
        <f ca="1">IF(MONTH(TODAY())&lt;4,DATE(YEAR(TODAY()),1,1),IF(MONTH(TODAY())&lt;7,DATE(YEAR(TODAY()),4,1),IF(MONTH(TODAY())&lt;10,DATE(YEAR(TODAY()),7,1),DATE(YEAR(TODAY()),10,1))))</f>
        <v>45108</v>
      </c>
      <c r="C4" s="1" t="s">
        <v>3</v>
      </c>
      <c r="E4" s="2">
        <f t="shared" ref="E4:I4" ca="1" si="3">E3+6</f>
        <v>45109</v>
      </c>
      <c r="F4" s="2">
        <f t="shared" ca="1" si="3"/>
        <v>45116</v>
      </c>
      <c r="G4" s="2">
        <f t="shared" ca="1" si="3"/>
        <v>45123</v>
      </c>
      <c r="H4" s="2">
        <f t="shared" ca="1" si="3"/>
        <v>45130</v>
      </c>
      <c r="I4" s="2">
        <f t="shared" ca="1" si="3"/>
        <v>45137</v>
      </c>
      <c r="J4" s="2">
        <f ca="1">J3+6</f>
        <v>45144</v>
      </c>
      <c r="M4" s="2">
        <f t="shared" ref="M4:Q4" ca="1" si="4">EOMONTH(M3,0)</f>
        <v>44985</v>
      </c>
      <c r="N4" s="2">
        <f t="shared" ca="1" si="4"/>
        <v>45016</v>
      </c>
      <c r="O4" s="2">
        <f t="shared" ca="1" si="4"/>
        <v>45046</v>
      </c>
      <c r="P4" s="2">
        <f t="shared" ca="1" si="4"/>
        <v>45077</v>
      </c>
      <c r="Q4" s="2">
        <f t="shared" ca="1" si="4"/>
        <v>45107</v>
      </c>
      <c r="R4" s="2">
        <f ca="1">EOMONTH(R3,0)</f>
        <v>45138</v>
      </c>
      <c r="T4" s="2">
        <f ca="1">U4</f>
        <v>45144</v>
      </c>
      <c r="U4" s="2">
        <f ca="1">V4</f>
        <v>45144</v>
      </c>
      <c r="V4" s="2">
        <f ca="1">B3+6</f>
        <v>45144</v>
      </c>
      <c r="W4" s="2"/>
    </row>
    <row r="8" spans="1:25" x14ac:dyDescent="0.2">
      <c r="C8" s="1" t="s">
        <v>16</v>
      </c>
    </row>
    <row r="9" spans="1:25" x14ac:dyDescent="0.2">
      <c r="C9" s="3" t="s">
        <v>11</v>
      </c>
      <c r="D9" s="3" t="s">
        <v>20</v>
      </c>
      <c r="E9" s="3" t="str">
        <f ca="1">E$2</f>
        <v>WK 26</v>
      </c>
      <c r="F9" s="3" t="str">
        <f ca="1">F$2</f>
        <v>WK 27</v>
      </c>
      <c r="G9" s="3" t="str">
        <f ca="1">G$2</f>
        <v>WK 28</v>
      </c>
      <c r="H9" s="3" t="str">
        <f ca="1">H$2</f>
        <v>WK 29</v>
      </c>
      <c r="I9" s="3" t="str">
        <f ca="1">I$2</f>
        <v>WK 30</v>
      </c>
      <c r="J9" s="3" t="str">
        <f ca="1">J$2</f>
        <v>WK 31</v>
      </c>
      <c r="K9" s="3" t="str">
        <f>K$2</f>
        <v>WoW</v>
      </c>
      <c r="L9" s="3" t="s">
        <v>19</v>
      </c>
      <c r="M9" s="3" t="str">
        <f t="shared" ref="M9:Q9" ca="1" si="5">TEXT(M$3,"Mmm")</f>
        <v>Feb</v>
      </c>
      <c r="N9" s="3" t="str">
        <f t="shared" ca="1" si="5"/>
        <v>Mar</v>
      </c>
      <c r="O9" s="3" t="str">
        <f t="shared" ca="1" si="5"/>
        <v>Apr</v>
      </c>
      <c r="P9" s="3" t="str">
        <f t="shared" ca="1" si="5"/>
        <v>May</v>
      </c>
      <c r="Q9" s="3" t="str">
        <f t="shared" ca="1" si="5"/>
        <v>Jun</v>
      </c>
      <c r="R9" s="3" t="str">
        <f ca="1">TEXT(R$3,"Mmm")</f>
        <v>Jul</v>
      </c>
      <c r="S9" s="3" t="str">
        <f>S$2</f>
        <v>MoM</v>
      </c>
      <c r="T9" s="3" t="str">
        <f>T$2</f>
        <v>MTD</v>
      </c>
      <c r="U9" s="3" t="str">
        <f>U$2</f>
        <v>QTD</v>
      </c>
      <c r="V9" s="3" t="str">
        <f>V$2</f>
        <v>YTD</v>
      </c>
      <c r="W9" s="3" t="s">
        <v>22</v>
      </c>
    </row>
    <row r="10" spans="1:25" x14ac:dyDescent="0.2">
      <c r="C10" s="4" t="s">
        <v>12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5" x14ac:dyDescent="0.2">
      <c r="C11" s="5" t="s">
        <v>13</v>
      </c>
    </row>
    <row r="12" spans="1:25" x14ac:dyDescent="0.2">
      <c r="C12" s="5" t="s">
        <v>13</v>
      </c>
    </row>
    <row r="13" spans="1:25" x14ac:dyDescent="0.2">
      <c r="C13" s="6" t="s">
        <v>14</v>
      </c>
    </row>
    <row r="14" spans="1:25" x14ac:dyDescent="0.2">
      <c r="C14" s="4" t="s">
        <v>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5" x14ac:dyDescent="0.2">
      <c r="C15" s="5" t="s">
        <v>13</v>
      </c>
    </row>
    <row r="16" spans="1:25" x14ac:dyDescent="0.2">
      <c r="C16" s="5" t="s">
        <v>13</v>
      </c>
    </row>
    <row r="17" spans="3:23" x14ac:dyDescent="0.2">
      <c r="C17" s="6" t="s">
        <v>14</v>
      </c>
    </row>
    <row r="22" spans="3:23" x14ac:dyDescent="0.2">
      <c r="C22" s="1" t="s">
        <v>17</v>
      </c>
    </row>
    <row r="23" spans="3:23" x14ac:dyDescent="0.2">
      <c r="C23" s="3" t="s">
        <v>11</v>
      </c>
      <c r="D23" s="3" t="str">
        <f>D$2</f>
        <v>WK Spark</v>
      </c>
      <c r="E23" s="3" t="str">
        <f t="shared" ref="E23:V23" ca="1" si="6">E$2</f>
        <v>WK 26</v>
      </c>
      <c r="F23" s="3" t="str">
        <f t="shared" ca="1" si="6"/>
        <v>WK 27</v>
      </c>
      <c r="G23" s="3" t="str">
        <f t="shared" ca="1" si="6"/>
        <v>WK 28</v>
      </c>
      <c r="H23" s="3" t="str">
        <f t="shared" ca="1" si="6"/>
        <v>WK 29</v>
      </c>
      <c r="I23" s="3" t="str">
        <f t="shared" ca="1" si="6"/>
        <v>WK 30</v>
      </c>
      <c r="J23" s="3" t="str">
        <f t="shared" ca="1" si="6"/>
        <v>WK 31</v>
      </c>
      <c r="K23" s="3" t="str">
        <f t="shared" si="6"/>
        <v>WoW</v>
      </c>
      <c r="L23" s="3" t="str">
        <f t="shared" si="6"/>
        <v>Month Spark</v>
      </c>
      <c r="M23" s="3">
        <f t="shared" ca="1" si="6"/>
        <v>2</v>
      </c>
      <c r="N23" s="3">
        <f t="shared" ca="1" si="6"/>
        <v>3</v>
      </c>
      <c r="O23" s="3">
        <f t="shared" ca="1" si="6"/>
        <v>4</v>
      </c>
      <c r="P23" s="3">
        <f t="shared" ca="1" si="6"/>
        <v>5</v>
      </c>
      <c r="Q23" s="3">
        <f t="shared" ca="1" si="6"/>
        <v>6</v>
      </c>
      <c r="R23" s="3">
        <f t="shared" ca="1" si="6"/>
        <v>7</v>
      </c>
      <c r="S23" s="3" t="str">
        <f t="shared" si="6"/>
        <v>MoM</v>
      </c>
      <c r="T23" s="3" t="str">
        <f t="shared" si="6"/>
        <v>MTD</v>
      </c>
      <c r="U23" s="3" t="str">
        <f t="shared" si="6"/>
        <v>QTD</v>
      </c>
      <c r="V23" s="3" t="str">
        <f t="shared" si="6"/>
        <v>YTD</v>
      </c>
      <c r="W23" s="3"/>
    </row>
    <row r="24" spans="3:23" x14ac:dyDescent="0.2">
      <c r="C24" s="4" t="s">
        <v>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3:23" x14ac:dyDescent="0.2">
      <c r="C25" s="5" t="s">
        <v>13</v>
      </c>
    </row>
    <row r="26" spans="3:23" x14ac:dyDescent="0.2">
      <c r="C26" s="5" t="s">
        <v>13</v>
      </c>
    </row>
    <row r="27" spans="3:23" x14ac:dyDescent="0.2">
      <c r="C27" s="6" t="s">
        <v>14</v>
      </c>
    </row>
    <row r="28" spans="3:23" x14ac:dyDescent="0.2">
      <c r="C28" s="4" t="s">
        <v>15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3:23" x14ac:dyDescent="0.2">
      <c r="C29" s="5" t="s">
        <v>13</v>
      </c>
    </row>
    <row r="30" spans="3:23" x14ac:dyDescent="0.2">
      <c r="C30" s="5" t="s">
        <v>13</v>
      </c>
    </row>
    <row r="31" spans="3:23" x14ac:dyDescent="0.2">
      <c r="C31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AA30-8574-E741-ACC2-2494480C7F4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22C2-EFED-F74E-9F4C-D06D60007E6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Tables</vt:lpstr>
      <vt:lpstr>SF Report 1</vt:lpstr>
      <vt:lpstr>SF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bryan</dc:creator>
  <cp:lastModifiedBy>matthew bryan</cp:lastModifiedBy>
  <dcterms:created xsi:type="dcterms:W3CDTF">2023-08-08T17:07:31Z</dcterms:created>
  <dcterms:modified xsi:type="dcterms:W3CDTF">2023-08-08T17:30:32Z</dcterms:modified>
</cp:coreProperties>
</file>