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i\Desktop\keyboard\Pistachio\CAD\design\"/>
    </mc:Choice>
  </mc:AlternateContent>
  <xr:revisionPtr revIDLastSave="0" documentId="13_ncr:1_{7128B5CA-6CB1-4F59-A9EC-05E2338661A0}" xr6:coauthVersionLast="44" xr6:coauthVersionMax="44" xr10:uidLastSave="{00000000-0000-0000-0000-000000000000}"/>
  <bookViews>
    <workbookView xWindow="-1470" yWindow="795" windowWidth="23355" windowHeight="13935" xr2:uid="{BD1FCBE5-FABA-43F9-9640-BFED25BB4899}"/>
  </bookViews>
  <sheets>
    <sheet name="案1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M35" i="5" l="1"/>
  <c r="CM42" i="5" l="1"/>
  <c r="CM37" i="5"/>
  <c r="CM36" i="5"/>
  <c r="CM34" i="5"/>
  <c r="CM32" i="5"/>
  <c r="B17" i="5"/>
  <c r="B16" i="5"/>
  <c r="B12" i="5"/>
  <c r="B8" i="5"/>
  <c r="B6" i="5"/>
  <c r="B4" i="5"/>
</calcChain>
</file>

<file path=xl/sharedStrings.xml><?xml version="1.0" encoding="utf-8"?>
<sst xmlns="http://schemas.openxmlformats.org/spreadsheetml/2006/main" count="92" uniqueCount="87">
  <si>
    <t>半角/
全角</t>
  </si>
  <si>
    <t>-</t>
  </si>
  <si>
    <t>^</t>
  </si>
  <si>
    <t>￥</t>
  </si>
  <si>
    <t>Tab</t>
  </si>
  <si>
    <t>Q</t>
  </si>
  <si>
    <t>W</t>
  </si>
  <si>
    <t>E</t>
  </si>
  <si>
    <t>R</t>
  </si>
  <si>
    <t>T</t>
  </si>
  <si>
    <t>Y</t>
  </si>
  <si>
    <t>U</t>
  </si>
  <si>
    <t>I</t>
  </si>
  <si>
    <t>O</t>
  </si>
  <si>
    <t>P</t>
  </si>
  <si>
    <t>@</t>
  </si>
  <si>
    <t>[</t>
  </si>
  <si>
    <t>Enter</t>
  </si>
  <si>
    <t>Caps Lock
 英数</t>
  </si>
  <si>
    <t>A</t>
  </si>
  <si>
    <t>S</t>
  </si>
  <si>
    <t>D</t>
  </si>
  <si>
    <t>F</t>
  </si>
  <si>
    <t>G</t>
  </si>
  <si>
    <t>H</t>
  </si>
  <si>
    <t>J</t>
  </si>
  <si>
    <t>K</t>
  </si>
  <si>
    <t>L</t>
  </si>
  <si>
    <t>;</t>
  </si>
  <si>
    <t>:</t>
  </si>
  <si>
    <t>]</t>
  </si>
  <si>
    <t>Shift</t>
  </si>
  <si>
    <t>Z</t>
  </si>
  <si>
    <t>X</t>
  </si>
  <si>
    <t>C</t>
  </si>
  <si>
    <t>V</t>
  </si>
  <si>
    <t>B</t>
  </si>
  <si>
    <t>N</t>
  </si>
  <si>
    <t>M</t>
  </si>
  <si>
    <t>、</t>
  </si>
  <si>
    <t>。</t>
  </si>
  <si>
    <t>/</t>
  </si>
  <si>
    <t>\</t>
  </si>
  <si>
    <t>Ctrl</t>
  </si>
  <si>
    <t>Esc</t>
    <phoneticPr fontId="6"/>
  </si>
  <si>
    <t>F1</t>
    <phoneticPr fontId="6"/>
  </si>
  <si>
    <t>F2</t>
    <phoneticPr fontId="6"/>
  </si>
  <si>
    <t>F3</t>
    <phoneticPr fontId="6"/>
  </si>
  <si>
    <t>F4</t>
    <phoneticPr fontId="6"/>
  </si>
  <si>
    <t>F5</t>
    <phoneticPr fontId="6"/>
  </si>
  <si>
    <t>F6</t>
    <phoneticPr fontId="6"/>
  </si>
  <si>
    <t>F7</t>
    <phoneticPr fontId="6"/>
  </si>
  <si>
    <t>F8</t>
    <phoneticPr fontId="6"/>
  </si>
  <si>
    <t>F9</t>
    <phoneticPr fontId="6"/>
  </si>
  <si>
    <t>F10</t>
    <phoneticPr fontId="6"/>
  </si>
  <si>
    <t>F11</t>
    <phoneticPr fontId="6"/>
  </si>
  <si>
    <t>F12</t>
    <phoneticPr fontId="6"/>
  </si>
  <si>
    <t>Home</t>
    <phoneticPr fontId="6"/>
  </si>
  <si>
    <t>End</t>
    <phoneticPr fontId="6"/>
  </si>
  <si>
    <t>PageUp</t>
    <phoneticPr fontId="6"/>
  </si>
  <si>
    <t>PageDwon</t>
    <phoneticPr fontId="6"/>
  </si>
  <si>
    <t>Delete</t>
    <phoneticPr fontId="6"/>
  </si>
  <si>
    <t>Reserve</t>
    <phoneticPr fontId="6"/>
  </si>
  <si>
    <t>Win</t>
    <phoneticPr fontId="6"/>
  </si>
  <si>
    <t>Alt</t>
    <phoneticPr fontId="6"/>
  </si>
  <si>
    <t>Macro1</t>
    <phoneticPr fontId="6"/>
  </si>
  <si>
    <t>Macro5</t>
    <phoneticPr fontId="6"/>
  </si>
  <si>
    <t>Macro4</t>
    <phoneticPr fontId="6"/>
  </si>
  <si>
    <t>Macro3</t>
    <phoneticPr fontId="6"/>
  </si>
  <si>
    <t>Macro2</t>
    <phoneticPr fontId="6"/>
  </si>
  <si>
    <t>mm</t>
    <phoneticPr fontId="6"/>
  </si>
  <si>
    <t>メモ</t>
    <phoneticPr fontId="6"/>
  </si>
  <si>
    <t>BS</t>
    <phoneticPr fontId="6"/>
  </si>
  <si>
    <t>Ent</t>
    <phoneticPr fontId="6"/>
  </si>
  <si>
    <t>keys</t>
    <phoneticPr fontId="6"/>
  </si>
  <si>
    <t>Total</t>
    <phoneticPr fontId="6"/>
  </si>
  <si>
    <t>Majestouch</t>
    <phoneticPr fontId="6"/>
  </si>
  <si>
    <t>　　　　　　　　　　　　　</t>
    <phoneticPr fontId="6"/>
  </si>
  <si>
    <t>Space</t>
    <phoneticPr fontId="6"/>
  </si>
  <si>
    <t>Ctrl</t>
    <phoneticPr fontId="6"/>
  </si>
  <si>
    <t>→</t>
    <phoneticPr fontId="6"/>
  </si>
  <si>
    <t>←</t>
    <phoneticPr fontId="6"/>
  </si>
  <si>
    <t>↑</t>
    <phoneticPr fontId="6"/>
  </si>
  <si>
    <t>↓</t>
    <phoneticPr fontId="6"/>
  </si>
  <si>
    <t>内、2つは別キーキャップ</t>
    <rPh sb="0" eb="1">
      <t>ウチ</t>
    </rPh>
    <rPh sb="5" eb="6">
      <t>ベツ</t>
    </rPh>
    <phoneticPr fontId="6"/>
  </si>
  <si>
    <t>42key</t>
    <phoneticPr fontId="6"/>
  </si>
  <si>
    <t>50key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</si>
</sst>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游ゴシック"/>
      <family val="2"/>
      <charset val="128"/>
      <scheme val="minor"/>
    </font>
    <font>
      <sz val="12"/>
      <color theme="1"/>
      <name val="Arial"/>
      <family val="2"/>
    </font>
    <font>
      <sz val="11"/>
      <color rgb="FFB7B7B7"/>
      <name val="Arial"/>
      <family val="2"/>
    </font>
    <font>
      <sz val="10"/>
      <color theme="1"/>
      <name val="Arial"/>
      <family val="2"/>
    </font>
    <font>
      <sz val="14"/>
      <color theme="1"/>
      <name val="Arial"/>
      <family val="2"/>
    </font>
    <font>
      <sz val="13"/>
      <color theme="1"/>
      <name val="Arial"/>
      <family val="2"/>
    </font>
    <font>
      <sz val="6"/>
      <name val="游ゴシック"/>
      <family val="2"/>
      <charset val="128"/>
      <scheme val="minor"/>
    </font>
    <font>
      <sz val="11"/>
      <color rgb="FFB7B7B7"/>
      <name val="ＭＳ Ｐゴシック"/>
      <family val="2"/>
      <charset val="128"/>
    </font>
    <font>
      <sz val="12"/>
      <color theme="0" tint="-0.249977111117893"/>
      <name val="Arial"/>
      <family val="2"/>
    </font>
    <font>
      <sz val="14"/>
      <color theme="1"/>
      <name val="ＭＳ Ｐゴシック"/>
      <family val="2"/>
      <charset val="128"/>
    </font>
    <font>
      <sz val="14"/>
      <color rgb="FFB7B7B7"/>
      <name val="Arial"/>
      <family val="2"/>
    </font>
    <font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rgb="FF000000"/>
      </right>
      <top/>
      <bottom style="thick">
        <color indexed="64"/>
      </bottom>
      <diagonal/>
    </border>
    <border>
      <left style="thick">
        <color rgb="FF000000"/>
      </left>
      <right/>
      <top/>
      <bottom style="thick">
        <color indexed="64"/>
      </bottom>
      <diagonal/>
    </border>
    <border>
      <left/>
      <right style="thick">
        <color rgb="FF000000"/>
      </right>
      <top style="thick">
        <color indexed="64"/>
      </top>
      <bottom/>
      <diagonal/>
    </border>
    <border>
      <left style="thick">
        <color rgb="FF000000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ck">
        <color indexed="64"/>
      </right>
      <top style="thick">
        <color rgb="FF000000"/>
      </top>
      <bottom/>
      <diagonal/>
    </border>
  </borders>
  <cellStyleXfs count="1">
    <xf numFmtId="0" fontId="0" fillId="0" borderId="0">
      <alignment vertical="center"/>
    </xf>
  </cellStyleXfs>
  <cellXfs count="119">
    <xf numFmtId="0" fontId="0" fillId="0" borderId="0" xfId="0">
      <alignment vertical="center"/>
    </xf>
    <xf numFmtId="0" fontId="0" fillId="0" borderId="9" xfId="0" applyBorder="1">
      <alignment vertical="center"/>
    </xf>
    <xf numFmtId="0" fontId="3" fillId="0" borderId="10" xfId="0" applyFont="1" applyBorder="1" applyAlignment="1">
      <alignment vertical="center" wrapText="1"/>
    </xf>
    <xf numFmtId="0" fontId="0" fillId="0" borderId="14" xfId="0" applyBorder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0" fillId="0" borderId="13" xfId="0" applyBorder="1">
      <alignment vertical="center"/>
    </xf>
    <xf numFmtId="0" fontId="0" fillId="0" borderId="0" xfId="0" applyBorder="1">
      <alignment vertical="center"/>
    </xf>
    <xf numFmtId="0" fontId="0" fillId="0" borderId="15" xfId="0" applyBorder="1">
      <alignment vertical="center"/>
    </xf>
    <xf numFmtId="0" fontId="0" fillId="0" borderId="0" xfId="0" quotePrefix="1">
      <alignment vertical="center"/>
    </xf>
    <xf numFmtId="0" fontId="2" fillId="0" borderId="0" xfId="0" applyFont="1" applyAlignment="1">
      <alignment horizontal="left" vertical="center"/>
    </xf>
    <xf numFmtId="0" fontId="3" fillId="0" borderId="17" xfId="0" applyFont="1" applyBorder="1" applyAlignment="1">
      <alignment vertical="center"/>
    </xf>
    <xf numFmtId="0" fontId="0" fillId="0" borderId="16" xfId="0" applyBorder="1">
      <alignment vertical="center"/>
    </xf>
    <xf numFmtId="0" fontId="0" fillId="0" borderId="12" xfId="0" applyBorder="1">
      <alignment vertical="center"/>
    </xf>
    <xf numFmtId="0" fontId="0" fillId="0" borderId="9" xfId="0" quotePrefix="1" applyBorder="1">
      <alignment vertical="center"/>
    </xf>
    <xf numFmtId="0" fontId="2" fillId="0" borderId="14" xfId="0" applyFont="1" applyBorder="1" applyAlignment="1">
      <alignment horizontal="left" vertical="center"/>
    </xf>
    <xf numFmtId="0" fontId="0" fillId="0" borderId="22" xfId="0" applyBorder="1">
      <alignment vertical="center"/>
    </xf>
    <xf numFmtId="0" fontId="7" fillId="0" borderId="0" xfId="0" applyFont="1" applyBorder="1" applyAlignment="1">
      <alignment horizontal="left" vertical="center"/>
    </xf>
    <xf numFmtId="0" fontId="3" fillId="0" borderId="2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0" xfId="0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3" xfId="0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0" fillId="0" borderId="12" xfId="0" applyBorder="1" applyAlignment="1">
      <alignment vertical="center"/>
    </xf>
    <xf numFmtId="0" fontId="5" fillId="0" borderId="2" xfId="0" applyFont="1" applyBorder="1" applyAlignment="1">
      <alignment vertical="center"/>
    </xf>
    <xf numFmtId="0" fontId="3" fillId="0" borderId="10" xfId="0" applyFont="1" applyBorder="1" applyAlignment="1"/>
    <xf numFmtId="0" fontId="3" fillId="0" borderId="12" xfId="0" applyFont="1" applyBorder="1" applyAlignment="1"/>
    <xf numFmtId="0" fontId="3" fillId="0" borderId="14" xfId="0" applyFont="1" applyBorder="1" applyAlignment="1"/>
    <xf numFmtId="0" fontId="5" fillId="0" borderId="10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13" xfId="0" applyFont="1" applyBorder="1" applyAlignment="1"/>
    <xf numFmtId="0" fontId="3" fillId="0" borderId="0" xfId="0" applyFont="1" applyBorder="1" applyAlignment="1"/>
    <xf numFmtId="0" fontId="5" fillId="0" borderId="14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15" xfId="0" applyFont="1" applyBorder="1" applyAlignment="1"/>
    <xf numFmtId="0" fontId="3" fillId="0" borderId="9" xfId="0" applyFont="1" applyBorder="1" applyAlignment="1"/>
    <xf numFmtId="0" fontId="3" fillId="0" borderId="16" xfId="0" applyFont="1" applyBorder="1" applyAlignment="1"/>
    <xf numFmtId="0" fontId="5" fillId="0" borderId="9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4" fillId="0" borderId="1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center"/>
    </xf>
    <xf numFmtId="0" fontId="0" fillId="0" borderId="0" xfId="0" applyAlignment="1">
      <alignment horizontal="right" vertical="top"/>
    </xf>
    <xf numFmtId="0" fontId="0" fillId="0" borderId="0" xfId="0" applyBorder="1" applyAlignment="1">
      <alignment horizontal="right" vertical="top"/>
    </xf>
    <xf numFmtId="0" fontId="3" fillId="0" borderId="0" xfId="0" applyFont="1" applyBorder="1" applyAlignment="1">
      <alignment vertical="center" wrapText="1"/>
    </xf>
    <xf numFmtId="0" fontId="3" fillId="0" borderId="13" xfId="0" applyFont="1" applyBorder="1" applyAlignment="1">
      <alignment vertical="center" wrapText="1"/>
    </xf>
    <xf numFmtId="0" fontId="3" fillId="0" borderId="15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1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18" xfId="0" applyFont="1" applyBorder="1" applyAlignment="1">
      <alignment vertical="center"/>
    </xf>
    <xf numFmtId="0" fontId="4" fillId="0" borderId="23" xfId="0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8" fillId="0" borderId="23" xfId="0" applyFont="1" applyBorder="1" applyAlignment="1">
      <alignment horizontal="left" vertical="center"/>
    </xf>
    <xf numFmtId="0" fontId="5" fillId="0" borderId="21" xfId="0" applyFont="1" applyBorder="1" applyAlignment="1">
      <alignment vertical="center"/>
    </xf>
    <xf numFmtId="0" fontId="0" fillId="0" borderId="23" xfId="0" applyBorder="1">
      <alignment vertical="center"/>
    </xf>
    <xf numFmtId="0" fontId="10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11" fillId="0" borderId="11" xfId="0" applyFont="1" applyBorder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34</xdr:row>
      <xdr:rowOff>0</xdr:rowOff>
    </xdr:from>
    <xdr:to>
      <xdr:col>46</xdr:col>
      <xdr:colOff>0</xdr:colOff>
      <xdr:row>34</xdr:row>
      <xdr:rowOff>0</xdr:rowOff>
    </xdr:to>
    <xdr:cxnSp macro="">
      <xdr:nvCxnSpPr>
        <xdr:cNvPr id="2" name="直線矢印コネクタ 1">
          <a:extLst>
            <a:ext uri="{FF2B5EF4-FFF2-40B4-BE49-F238E27FC236}">
              <a16:creationId xmlns:a16="http://schemas.microsoft.com/office/drawing/2014/main" id="{1D4D6BDB-D63A-4276-901A-3B07774AEB8A}"/>
            </a:ext>
          </a:extLst>
        </xdr:cNvPr>
        <xdr:cNvCxnSpPr/>
      </xdr:nvCxnSpPr>
      <xdr:spPr>
        <a:xfrm>
          <a:off x="2689412" y="7620000"/>
          <a:ext cx="870697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27</xdr:col>
      <xdr:colOff>0</xdr:colOff>
      <xdr:row>32</xdr:row>
      <xdr:rowOff>149678</xdr:rowOff>
    </xdr:from>
    <xdr:ext cx="684931" cy="311496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B0F86C8B-BD7F-4918-AB4B-C61AD78713E0}"/>
            </a:ext>
          </a:extLst>
        </xdr:cNvPr>
        <xdr:cNvSpPr txBox="1"/>
      </xdr:nvSpPr>
      <xdr:spPr>
        <a:xfrm>
          <a:off x="6925235" y="7321443"/>
          <a:ext cx="684931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400"/>
            <a:t>175.75</a:t>
          </a:r>
          <a:endParaRPr kumimoji="1" lang="ja-JP" altLang="en-US" sz="1400"/>
        </a:p>
      </xdr:txBody>
    </xdr:sp>
    <xdr:clientData/>
  </xdr:oneCellAnchor>
  <xdr:twoCellAnchor>
    <xdr:from>
      <xdr:col>7</xdr:col>
      <xdr:colOff>0</xdr:colOff>
      <xdr:row>3</xdr:row>
      <xdr:rowOff>1</xdr:rowOff>
    </xdr:from>
    <xdr:to>
      <xdr:col>7</xdr:col>
      <xdr:colOff>0</xdr:colOff>
      <xdr:row>31</xdr:row>
      <xdr:rowOff>0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4EB189C2-ABE7-47C6-BA90-7F7260B4ABF5}"/>
            </a:ext>
          </a:extLst>
        </xdr:cNvPr>
        <xdr:cNvCxnSpPr/>
      </xdr:nvCxnSpPr>
      <xdr:spPr>
        <a:xfrm>
          <a:off x="2228850" y="657226"/>
          <a:ext cx="0" cy="6134099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105901</xdr:colOff>
      <xdr:row>15</xdr:row>
      <xdr:rowOff>21137</xdr:rowOff>
    </xdr:from>
    <xdr:ext cx="311496" cy="684931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905DEA2-A18A-4EC9-A4B8-29AA8F7E7032}"/>
            </a:ext>
          </a:extLst>
        </xdr:cNvPr>
        <xdr:cNvSpPr txBox="1"/>
      </xdr:nvSpPr>
      <xdr:spPr>
        <a:xfrm rot="16200000">
          <a:off x="1671783" y="3493980"/>
          <a:ext cx="684931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400"/>
            <a:t>128.25</a:t>
          </a:r>
          <a:endParaRPr kumimoji="1" lang="ja-JP" altLang="en-US" sz="1400"/>
        </a:p>
      </xdr:txBody>
    </xdr:sp>
    <xdr:clientData/>
  </xdr:oneCellAnchor>
  <xdr:twoCellAnchor>
    <xdr:from>
      <xdr:col>46</xdr:col>
      <xdr:colOff>0</xdr:colOff>
      <xdr:row>34</xdr:row>
      <xdr:rowOff>0</xdr:rowOff>
    </xdr:from>
    <xdr:to>
      <xdr:col>85</xdr:col>
      <xdr:colOff>0</xdr:colOff>
      <xdr:row>34</xdr:row>
      <xdr:rowOff>0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C4305125-548D-4E12-A1A5-AE29E96900FF}"/>
            </a:ext>
          </a:extLst>
        </xdr:cNvPr>
        <xdr:cNvCxnSpPr/>
      </xdr:nvCxnSpPr>
      <xdr:spPr>
        <a:xfrm>
          <a:off x="11396382" y="7620000"/>
          <a:ext cx="9177618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64</xdr:col>
      <xdr:colOff>44823</xdr:colOff>
      <xdr:row>32</xdr:row>
      <xdr:rowOff>133669</xdr:rowOff>
    </xdr:from>
    <xdr:ext cx="684931" cy="311496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79FDC1CA-BE0E-44DC-8A4E-EF2FDA9F123D}"/>
            </a:ext>
          </a:extLst>
        </xdr:cNvPr>
        <xdr:cNvSpPr txBox="1"/>
      </xdr:nvSpPr>
      <xdr:spPr>
        <a:xfrm>
          <a:off x="15677029" y="7305434"/>
          <a:ext cx="684931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400"/>
            <a:t>204.25</a:t>
          </a:r>
          <a:endParaRPr kumimoji="1" lang="ja-JP" altLang="en-US" sz="1400"/>
        </a:p>
      </xdr:txBody>
    </xdr:sp>
    <xdr:clientData/>
  </xdr:oneCellAnchor>
  <xdr:twoCellAnchor>
    <xdr:from>
      <xdr:col>44</xdr:col>
      <xdr:colOff>0</xdr:colOff>
      <xdr:row>9</xdr:row>
      <xdr:rowOff>0</xdr:rowOff>
    </xdr:from>
    <xdr:to>
      <xdr:col>44</xdr:col>
      <xdr:colOff>0</xdr:colOff>
      <xdr:row>19</xdr:row>
      <xdr:rowOff>0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E23BFB0F-F99C-46C6-9611-561E4326A08C}"/>
            </a:ext>
          </a:extLst>
        </xdr:cNvPr>
        <xdr:cNvCxnSpPr/>
      </xdr:nvCxnSpPr>
      <xdr:spPr>
        <a:xfrm>
          <a:off x="10925735" y="2017059"/>
          <a:ext cx="0" cy="2241176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0</xdr:colOff>
      <xdr:row>8</xdr:row>
      <xdr:rowOff>0</xdr:rowOff>
    </xdr:from>
    <xdr:to>
      <xdr:col>44</xdr:col>
      <xdr:colOff>0</xdr:colOff>
      <xdr:row>9</xdr:row>
      <xdr:rowOff>0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5333C654-F270-449C-967D-AC4D845D47FD}"/>
            </a:ext>
          </a:extLst>
        </xdr:cNvPr>
        <xdr:cNvCxnSpPr/>
      </xdr:nvCxnSpPr>
      <xdr:spPr>
        <a:xfrm>
          <a:off x="11039475" y="1752600"/>
          <a:ext cx="0" cy="21907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48</xdr:col>
      <xdr:colOff>230990</xdr:colOff>
      <xdr:row>46</xdr:row>
      <xdr:rowOff>67235</xdr:rowOff>
    </xdr:from>
    <xdr:to>
      <xdr:col>101</xdr:col>
      <xdr:colOff>24844</xdr:colOff>
      <xdr:row>65</xdr:row>
      <xdr:rowOff>141641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C6F9AAD9-24D9-4DA4-B625-16EB4A76A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98019" y="10376647"/>
          <a:ext cx="12714237" cy="4332641"/>
        </a:xfrm>
        <a:prstGeom prst="rect">
          <a:avLst/>
        </a:prstGeom>
      </xdr:spPr>
    </xdr:pic>
    <xdr:clientData/>
  </xdr:twoCellAnchor>
  <xdr:oneCellAnchor>
    <xdr:from>
      <xdr:col>51</xdr:col>
      <xdr:colOff>179295</xdr:colOff>
      <xdr:row>52</xdr:row>
      <xdr:rowOff>201705</xdr:rowOff>
    </xdr:from>
    <xdr:ext cx="363241" cy="264560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8B4C201E-32F0-43DE-82CD-56F1F037C2FD}"/>
            </a:ext>
          </a:extLst>
        </xdr:cNvPr>
        <xdr:cNvSpPr txBox="1"/>
      </xdr:nvSpPr>
      <xdr:spPr>
        <a:xfrm>
          <a:off x="12752295" y="11855823"/>
          <a:ext cx="36324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solidFill>
                <a:srgbClr val="FF0000"/>
              </a:solidFill>
            </a:rPr>
            <a:t>1.5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50</xdr:col>
      <xdr:colOff>100855</xdr:colOff>
      <xdr:row>59</xdr:row>
      <xdr:rowOff>123265</xdr:rowOff>
    </xdr:from>
    <xdr:ext cx="434734" cy="264560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8EACBD57-A1B0-4632-81F4-AD2004AFC37E}"/>
            </a:ext>
          </a:extLst>
        </xdr:cNvPr>
        <xdr:cNvSpPr txBox="1"/>
      </xdr:nvSpPr>
      <xdr:spPr>
        <a:xfrm>
          <a:off x="12438531" y="13346206"/>
          <a:ext cx="43473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solidFill>
                <a:srgbClr val="FF0000"/>
              </a:solidFill>
            </a:rPr>
            <a:t>1.25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51</xdr:col>
      <xdr:colOff>134471</xdr:colOff>
      <xdr:row>55</xdr:row>
      <xdr:rowOff>44824</xdr:rowOff>
    </xdr:from>
    <xdr:ext cx="434734" cy="264560"/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B914F6E6-C60A-455C-B614-FA9E057D314E}"/>
            </a:ext>
          </a:extLst>
        </xdr:cNvPr>
        <xdr:cNvSpPr txBox="1"/>
      </xdr:nvSpPr>
      <xdr:spPr>
        <a:xfrm>
          <a:off x="12707471" y="12371295"/>
          <a:ext cx="43473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solidFill>
                <a:srgbClr val="FF0000"/>
              </a:solidFill>
            </a:rPr>
            <a:t>1.75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52</xdr:col>
      <xdr:colOff>33619</xdr:colOff>
      <xdr:row>57</xdr:row>
      <xdr:rowOff>67235</xdr:rowOff>
    </xdr:from>
    <xdr:ext cx="256160" cy="264560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E455F6D1-9CAD-4A78-AD59-245149C30683}"/>
            </a:ext>
          </a:extLst>
        </xdr:cNvPr>
        <xdr:cNvSpPr txBox="1"/>
      </xdr:nvSpPr>
      <xdr:spPr>
        <a:xfrm>
          <a:off x="12841943" y="12841941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solidFill>
                <a:srgbClr val="FF0000"/>
              </a:solidFill>
            </a:rPr>
            <a:t>2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81</xdr:col>
      <xdr:colOff>22412</xdr:colOff>
      <xdr:row>57</xdr:row>
      <xdr:rowOff>56029</xdr:rowOff>
    </xdr:from>
    <xdr:ext cx="434734" cy="264560"/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CD49EEE9-206A-46E8-A4C7-E7DC053522BC}"/>
            </a:ext>
          </a:extLst>
        </xdr:cNvPr>
        <xdr:cNvSpPr txBox="1"/>
      </xdr:nvSpPr>
      <xdr:spPr>
        <a:xfrm>
          <a:off x="19655118" y="12830735"/>
          <a:ext cx="43473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solidFill>
                <a:srgbClr val="FF0000"/>
              </a:solidFill>
            </a:rPr>
            <a:t>1.75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oneCellAnchor>
  <xdr:twoCellAnchor>
    <xdr:from>
      <xdr:col>90</xdr:col>
      <xdr:colOff>302559</xdr:colOff>
      <xdr:row>53</xdr:row>
      <xdr:rowOff>156883</xdr:rowOff>
    </xdr:from>
    <xdr:to>
      <xdr:col>93</xdr:col>
      <xdr:colOff>201705</xdr:colOff>
      <xdr:row>53</xdr:row>
      <xdr:rowOff>168089</xdr:rowOff>
    </xdr:to>
    <xdr:cxnSp macro="">
      <xdr:nvCxnSpPr>
        <xdr:cNvPr id="21" name="直線コネクタ 20">
          <a:extLst>
            <a:ext uri="{FF2B5EF4-FFF2-40B4-BE49-F238E27FC236}">
              <a16:creationId xmlns:a16="http://schemas.microsoft.com/office/drawing/2014/main" id="{70281576-9BF4-47CB-8A9C-BE4334C3C353}"/>
            </a:ext>
          </a:extLst>
        </xdr:cNvPr>
        <xdr:cNvCxnSpPr/>
      </xdr:nvCxnSpPr>
      <xdr:spPr>
        <a:xfrm flipV="1">
          <a:off x="22533909" y="11767858"/>
          <a:ext cx="813546" cy="1120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81</xdr:col>
      <xdr:colOff>168090</xdr:colOff>
      <xdr:row>59</xdr:row>
      <xdr:rowOff>168088</xdr:rowOff>
    </xdr:from>
    <xdr:ext cx="434734" cy="264560"/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84D1548D-CE70-4213-AD17-9E8DD02B3640}"/>
            </a:ext>
          </a:extLst>
        </xdr:cNvPr>
        <xdr:cNvSpPr txBox="1"/>
      </xdr:nvSpPr>
      <xdr:spPr>
        <a:xfrm>
          <a:off x="19800796" y="13391029"/>
          <a:ext cx="43473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solidFill>
                <a:srgbClr val="FF0000"/>
              </a:solidFill>
            </a:rPr>
            <a:t>1.25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76</xdr:col>
      <xdr:colOff>112061</xdr:colOff>
      <xdr:row>59</xdr:row>
      <xdr:rowOff>145676</xdr:rowOff>
    </xdr:from>
    <xdr:ext cx="434734" cy="264560"/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D7F6D4C1-3D90-4966-A314-E5B999C52089}"/>
            </a:ext>
          </a:extLst>
        </xdr:cNvPr>
        <xdr:cNvSpPr txBox="1"/>
      </xdr:nvSpPr>
      <xdr:spPr>
        <a:xfrm>
          <a:off x="18568149" y="13368617"/>
          <a:ext cx="43473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solidFill>
                <a:srgbClr val="FF0000"/>
              </a:solidFill>
            </a:rPr>
            <a:t>1.25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73</xdr:col>
      <xdr:colOff>156884</xdr:colOff>
      <xdr:row>59</xdr:row>
      <xdr:rowOff>145676</xdr:rowOff>
    </xdr:from>
    <xdr:ext cx="434734" cy="264560"/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8C60C0F4-9C71-4DBF-8D94-8E2599B80FA0}"/>
            </a:ext>
          </a:extLst>
        </xdr:cNvPr>
        <xdr:cNvSpPr txBox="1"/>
      </xdr:nvSpPr>
      <xdr:spPr>
        <a:xfrm>
          <a:off x="17907002" y="13368617"/>
          <a:ext cx="43473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solidFill>
                <a:srgbClr val="FF0000"/>
              </a:solidFill>
            </a:rPr>
            <a:t>1.25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70</xdr:col>
      <xdr:colOff>156884</xdr:colOff>
      <xdr:row>59</xdr:row>
      <xdr:rowOff>156882</xdr:rowOff>
    </xdr:from>
    <xdr:ext cx="434734" cy="264560"/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DE13B0DB-EF0C-4BF6-8B79-A42E84C2EEA4}"/>
            </a:ext>
          </a:extLst>
        </xdr:cNvPr>
        <xdr:cNvSpPr txBox="1"/>
      </xdr:nvSpPr>
      <xdr:spPr>
        <a:xfrm>
          <a:off x="17201031" y="13379823"/>
          <a:ext cx="43473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solidFill>
                <a:srgbClr val="FF0000"/>
              </a:solidFill>
            </a:rPr>
            <a:t>1.25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55</xdr:col>
      <xdr:colOff>190502</xdr:colOff>
      <xdr:row>59</xdr:row>
      <xdr:rowOff>145676</xdr:rowOff>
    </xdr:from>
    <xdr:ext cx="434734" cy="264560"/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44DD1F5E-2ACA-49D9-AAB9-F1F72E88F32C}"/>
            </a:ext>
          </a:extLst>
        </xdr:cNvPr>
        <xdr:cNvSpPr txBox="1"/>
      </xdr:nvSpPr>
      <xdr:spPr>
        <a:xfrm>
          <a:off x="13704796" y="13368617"/>
          <a:ext cx="43473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solidFill>
                <a:srgbClr val="FF0000"/>
              </a:solidFill>
            </a:rPr>
            <a:t>1.25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98</xdr:col>
      <xdr:colOff>89649</xdr:colOff>
      <xdr:row>59</xdr:row>
      <xdr:rowOff>44823</xdr:rowOff>
    </xdr:from>
    <xdr:ext cx="256160" cy="264560"/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B11216D1-82EB-4891-99FA-1DC5BCDC1E35}"/>
            </a:ext>
          </a:extLst>
        </xdr:cNvPr>
        <xdr:cNvSpPr txBox="1"/>
      </xdr:nvSpPr>
      <xdr:spPr>
        <a:xfrm>
          <a:off x="24171090" y="13267764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solidFill>
                <a:srgbClr val="FF0000"/>
              </a:solidFill>
            </a:rPr>
            <a:t>2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97</xdr:col>
      <xdr:colOff>123266</xdr:colOff>
      <xdr:row>54</xdr:row>
      <xdr:rowOff>11205</xdr:rowOff>
    </xdr:from>
    <xdr:ext cx="256160" cy="264560"/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95813AE1-2D1E-47D5-BE96-07CCAF159CF6}"/>
            </a:ext>
          </a:extLst>
        </xdr:cNvPr>
        <xdr:cNvSpPr txBox="1"/>
      </xdr:nvSpPr>
      <xdr:spPr>
        <a:xfrm>
          <a:off x="23969384" y="12113558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solidFill>
                <a:srgbClr val="FF0000"/>
              </a:solidFill>
            </a:rPr>
            <a:t>2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91</xdr:col>
      <xdr:colOff>224120</xdr:colOff>
      <xdr:row>59</xdr:row>
      <xdr:rowOff>156882</xdr:rowOff>
    </xdr:from>
    <xdr:ext cx="256160" cy="264560"/>
    <xdr:sp macro="" textlink="">
      <xdr:nvSpPr>
        <xdr:cNvPr id="29" name="テキスト ボックス 28">
          <a:extLst>
            <a:ext uri="{FF2B5EF4-FFF2-40B4-BE49-F238E27FC236}">
              <a16:creationId xmlns:a16="http://schemas.microsoft.com/office/drawing/2014/main" id="{A8CA4C41-6FC4-4853-A8A5-C797AC42C781}"/>
            </a:ext>
          </a:extLst>
        </xdr:cNvPr>
        <xdr:cNvSpPr txBox="1"/>
      </xdr:nvSpPr>
      <xdr:spPr>
        <a:xfrm>
          <a:off x="22658296" y="13379823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solidFill>
                <a:srgbClr val="FF0000"/>
              </a:solidFill>
            </a:rPr>
            <a:t>2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oneCellAnchor>
  <xdr:twoCellAnchor>
    <xdr:from>
      <xdr:col>46</xdr:col>
      <xdr:colOff>0</xdr:colOff>
      <xdr:row>26</xdr:row>
      <xdr:rowOff>0</xdr:rowOff>
    </xdr:from>
    <xdr:to>
      <xdr:col>46</xdr:col>
      <xdr:colOff>0</xdr:colOff>
      <xdr:row>31</xdr:row>
      <xdr:rowOff>0</xdr:rowOff>
    </xdr:to>
    <xdr:cxnSp macro="">
      <xdr:nvCxnSpPr>
        <xdr:cNvPr id="34" name="直線コネクタ 33">
          <a:extLst>
            <a:ext uri="{FF2B5EF4-FFF2-40B4-BE49-F238E27FC236}">
              <a16:creationId xmlns:a16="http://schemas.microsoft.com/office/drawing/2014/main" id="{954BE74C-FE6E-4C01-A665-A24A8D988E94}"/>
            </a:ext>
          </a:extLst>
        </xdr:cNvPr>
        <xdr:cNvCxnSpPr/>
      </xdr:nvCxnSpPr>
      <xdr:spPr>
        <a:xfrm>
          <a:off x="11396382" y="5827059"/>
          <a:ext cx="0" cy="1120588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0</xdr:colOff>
      <xdr:row>19</xdr:row>
      <xdr:rowOff>0</xdr:rowOff>
    </xdr:from>
    <xdr:to>
      <xdr:col>46</xdr:col>
      <xdr:colOff>0</xdr:colOff>
      <xdr:row>26</xdr:row>
      <xdr:rowOff>0</xdr:rowOff>
    </xdr:to>
    <xdr:cxnSp macro="">
      <xdr:nvCxnSpPr>
        <xdr:cNvPr id="40" name="直線コネクタ 39">
          <a:extLst>
            <a:ext uri="{FF2B5EF4-FFF2-40B4-BE49-F238E27FC236}">
              <a16:creationId xmlns:a16="http://schemas.microsoft.com/office/drawing/2014/main" id="{7F48709C-9559-4FC2-B253-A70979C5D6AA}"/>
            </a:ext>
          </a:extLst>
        </xdr:cNvPr>
        <xdr:cNvCxnSpPr/>
      </xdr:nvCxnSpPr>
      <xdr:spPr>
        <a:xfrm>
          <a:off x="10925735" y="4258235"/>
          <a:ext cx="470647" cy="1568824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123265</xdr:colOff>
      <xdr:row>38</xdr:row>
      <xdr:rowOff>89646</xdr:rowOff>
    </xdr:from>
    <xdr:to>
      <xdr:col>48</xdr:col>
      <xdr:colOff>212912</xdr:colOff>
      <xdr:row>51</xdr:row>
      <xdr:rowOff>91171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464231DD-F093-4ABD-8163-8F979B8736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12677" y="8606117"/>
          <a:ext cx="9267264" cy="2915054"/>
        </a:xfrm>
        <a:prstGeom prst="rect">
          <a:avLst/>
        </a:prstGeom>
      </xdr:spPr>
    </xdr:pic>
    <xdr:clientData/>
  </xdr:twoCellAnchor>
  <xdr:twoCellAnchor>
    <xdr:from>
      <xdr:col>15</xdr:col>
      <xdr:colOff>67236</xdr:colOff>
      <xdr:row>48</xdr:row>
      <xdr:rowOff>201705</xdr:rowOff>
    </xdr:from>
    <xdr:to>
      <xdr:col>17</xdr:col>
      <xdr:colOff>44825</xdr:colOff>
      <xdr:row>51</xdr:row>
      <xdr:rowOff>67235</xdr:rowOff>
    </xdr:to>
    <xdr:sp macro="" textlink="">
      <xdr:nvSpPr>
        <xdr:cNvPr id="10" name="楕円 9">
          <a:extLst>
            <a:ext uri="{FF2B5EF4-FFF2-40B4-BE49-F238E27FC236}">
              <a16:creationId xmlns:a16="http://schemas.microsoft.com/office/drawing/2014/main" id="{4590F5DE-C107-473A-A9E7-366CC8837083}"/>
            </a:ext>
          </a:extLst>
        </xdr:cNvPr>
        <xdr:cNvSpPr/>
      </xdr:nvSpPr>
      <xdr:spPr>
        <a:xfrm>
          <a:off x="4168589" y="10959352"/>
          <a:ext cx="448236" cy="537883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33618</xdr:colOff>
      <xdr:row>48</xdr:row>
      <xdr:rowOff>190499</xdr:rowOff>
    </xdr:from>
    <xdr:to>
      <xdr:col>29</xdr:col>
      <xdr:colOff>11207</xdr:colOff>
      <xdr:row>51</xdr:row>
      <xdr:rowOff>56029</xdr:rowOff>
    </xdr:to>
    <xdr:sp macro="" textlink="">
      <xdr:nvSpPr>
        <xdr:cNvPr id="30" name="楕円 29">
          <a:extLst>
            <a:ext uri="{FF2B5EF4-FFF2-40B4-BE49-F238E27FC236}">
              <a16:creationId xmlns:a16="http://schemas.microsoft.com/office/drawing/2014/main" id="{3CE0EDE9-1FEA-46D5-AB2A-751BEFBBAEBE}"/>
            </a:ext>
          </a:extLst>
        </xdr:cNvPr>
        <xdr:cNvSpPr/>
      </xdr:nvSpPr>
      <xdr:spPr>
        <a:xfrm>
          <a:off x="6958853" y="10948146"/>
          <a:ext cx="448236" cy="537883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201705</xdr:colOff>
      <xdr:row>49</xdr:row>
      <xdr:rowOff>11205</xdr:rowOff>
    </xdr:from>
    <xdr:to>
      <xdr:col>26</xdr:col>
      <xdr:colOff>179294</xdr:colOff>
      <xdr:row>50</xdr:row>
      <xdr:rowOff>145678</xdr:rowOff>
    </xdr:to>
    <xdr:sp macro="" textlink="">
      <xdr:nvSpPr>
        <xdr:cNvPr id="31" name="楕円 30">
          <a:extLst>
            <a:ext uri="{FF2B5EF4-FFF2-40B4-BE49-F238E27FC236}">
              <a16:creationId xmlns:a16="http://schemas.microsoft.com/office/drawing/2014/main" id="{4526E784-1C14-4B53-9A49-71F95E33E9CE}"/>
            </a:ext>
          </a:extLst>
        </xdr:cNvPr>
        <xdr:cNvSpPr/>
      </xdr:nvSpPr>
      <xdr:spPr>
        <a:xfrm>
          <a:off x="6420970" y="10992970"/>
          <a:ext cx="448236" cy="35859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145677</xdr:colOff>
      <xdr:row>53</xdr:row>
      <xdr:rowOff>67235</xdr:rowOff>
    </xdr:from>
    <xdr:to>
      <xdr:col>35</xdr:col>
      <xdr:colOff>123265</xdr:colOff>
      <xdr:row>54</xdr:row>
      <xdr:rowOff>201707</xdr:rowOff>
    </xdr:to>
    <xdr:sp macro="" textlink="">
      <xdr:nvSpPr>
        <xdr:cNvPr id="32" name="楕円 31">
          <a:extLst>
            <a:ext uri="{FF2B5EF4-FFF2-40B4-BE49-F238E27FC236}">
              <a16:creationId xmlns:a16="http://schemas.microsoft.com/office/drawing/2014/main" id="{F543152F-544B-4662-809B-CB0FC01947B3}"/>
            </a:ext>
          </a:extLst>
        </xdr:cNvPr>
        <xdr:cNvSpPr/>
      </xdr:nvSpPr>
      <xdr:spPr>
        <a:xfrm>
          <a:off x="8482853" y="11945470"/>
          <a:ext cx="448236" cy="35859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44824</xdr:colOff>
      <xdr:row>48</xdr:row>
      <xdr:rowOff>123264</xdr:rowOff>
    </xdr:from>
    <xdr:to>
      <xdr:col>31</xdr:col>
      <xdr:colOff>22413</xdr:colOff>
      <xdr:row>50</xdr:row>
      <xdr:rowOff>212912</xdr:rowOff>
    </xdr:to>
    <xdr:sp macro="" textlink="">
      <xdr:nvSpPr>
        <xdr:cNvPr id="33" name="楕円 32">
          <a:extLst>
            <a:ext uri="{FF2B5EF4-FFF2-40B4-BE49-F238E27FC236}">
              <a16:creationId xmlns:a16="http://schemas.microsoft.com/office/drawing/2014/main" id="{247FD2AE-622C-4BD3-9613-685444441F1C}"/>
            </a:ext>
          </a:extLst>
        </xdr:cNvPr>
        <xdr:cNvSpPr/>
      </xdr:nvSpPr>
      <xdr:spPr>
        <a:xfrm>
          <a:off x="7440706" y="10880911"/>
          <a:ext cx="448236" cy="537883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44824</xdr:colOff>
      <xdr:row>48</xdr:row>
      <xdr:rowOff>145676</xdr:rowOff>
    </xdr:from>
    <xdr:to>
      <xdr:col>33</xdr:col>
      <xdr:colOff>22413</xdr:colOff>
      <xdr:row>51</xdr:row>
      <xdr:rowOff>11206</xdr:rowOff>
    </xdr:to>
    <xdr:sp macro="" textlink="">
      <xdr:nvSpPr>
        <xdr:cNvPr id="35" name="楕円 34">
          <a:extLst>
            <a:ext uri="{FF2B5EF4-FFF2-40B4-BE49-F238E27FC236}">
              <a16:creationId xmlns:a16="http://schemas.microsoft.com/office/drawing/2014/main" id="{293CEA5B-626B-48F6-BAF8-D0D92186E7D7}"/>
            </a:ext>
          </a:extLst>
        </xdr:cNvPr>
        <xdr:cNvSpPr/>
      </xdr:nvSpPr>
      <xdr:spPr>
        <a:xfrm>
          <a:off x="7911353" y="10903323"/>
          <a:ext cx="448236" cy="537883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42AB6-FF47-4F44-B1C6-32E84766030F}">
  <dimension ref="A1:CO54"/>
  <sheetViews>
    <sheetView showGridLines="0" tabSelected="1" zoomScale="85" zoomScaleNormal="85" workbookViewId="0">
      <selection activeCell="BD16" sqref="BD16"/>
    </sheetView>
  </sheetViews>
  <sheetFormatPr defaultColWidth="3.125" defaultRowHeight="17.25" customHeight="1" x14ac:dyDescent="0.4"/>
  <cols>
    <col min="1" max="1" width="4.25" bestFit="1" customWidth="1"/>
    <col min="2" max="2" width="9.375" customWidth="1"/>
    <col min="3" max="3" width="3.125" customWidth="1"/>
    <col min="4" max="4" width="3.125" style="17"/>
    <col min="15" max="16" width="3.125" customWidth="1"/>
    <col min="46" max="46" width="3.125" customWidth="1"/>
    <col min="90" max="90" width="6.25" style="89" customWidth="1"/>
    <col min="91" max="91" width="5.75" customWidth="1"/>
  </cols>
  <sheetData>
    <row r="1" spans="1:91" ht="17.25" customHeight="1" x14ac:dyDescent="0.4">
      <c r="B1" t="s">
        <v>71</v>
      </c>
    </row>
    <row r="2" spans="1:91" ht="17.25" customHeight="1" x14ac:dyDescent="0.4">
      <c r="AB2" s="10"/>
      <c r="AZ2" s="8"/>
    </row>
    <row r="3" spans="1:91" ht="17.25" customHeight="1" thickBot="1" x14ac:dyDescent="0.45"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5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8"/>
      <c r="CI3" s="8"/>
      <c r="CJ3" s="8"/>
      <c r="CK3" s="8"/>
      <c r="CL3" s="90"/>
    </row>
    <row r="4" spans="1:91" ht="17.25" customHeight="1" thickTop="1" thickBot="1" x14ac:dyDescent="0.45">
      <c r="B4">
        <f>19/4</f>
        <v>4.75</v>
      </c>
      <c r="C4" t="s">
        <v>70</v>
      </c>
      <c r="I4" s="3"/>
      <c r="N4" s="8"/>
      <c r="P4" s="1"/>
      <c r="Q4" s="1"/>
      <c r="R4" s="1"/>
      <c r="S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R4" s="14"/>
      <c r="AU4" s="8"/>
      <c r="AV4" s="8"/>
      <c r="AW4" s="1"/>
      <c r="AZ4" s="8"/>
      <c r="BA4" s="1"/>
      <c r="BB4" s="1"/>
      <c r="CG4" s="3"/>
    </row>
    <row r="5" spans="1:91" ht="17.25" customHeight="1" thickTop="1" x14ac:dyDescent="0.4">
      <c r="I5" s="3"/>
      <c r="J5" s="7"/>
      <c r="K5" s="8"/>
      <c r="N5" s="20"/>
      <c r="O5" s="21"/>
      <c r="P5" s="6" t="s">
        <v>44</v>
      </c>
      <c r="Q5" s="96"/>
      <c r="R5" s="96"/>
      <c r="S5" s="104"/>
      <c r="T5" s="22"/>
      <c r="U5" s="22"/>
      <c r="V5" s="5" t="s">
        <v>45</v>
      </c>
      <c r="W5" s="23"/>
      <c r="X5" s="23"/>
      <c r="Y5" s="24"/>
      <c r="Z5" s="4" t="s">
        <v>46</v>
      </c>
      <c r="AA5" s="96"/>
      <c r="AB5" s="96"/>
      <c r="AC5" s="104"/>
      <c r="AD5" s="4" t="s">
        <v>47</v>
      </c>
      <c r="AE5" s="96"/>
      <c r="AF5" s="96"/>
      <c r="AG5" s="104"/>
      <c r="AH5" s="4" t="s">
        <v>48</v>
      </c>
      <c r="AI5" s="96"/>
      <c r="AJ5" s="96"/>
      <c r="AK5" s="25"/>
      <c r="AL5" s="26"/>
      <c r="AM5" s="16"/>
      <c r="AN5" s="5" t="s">
        <v>62</v>
      </c>
      <c r="AO5" s="23"/>
      <c r="AP5" s="23"/>
      <c r="AQ5" s="25"/>
      <c r="AR5" s="19"/>
      <c r="AS5" s="22"/>
      <c r="AT5" s="5" t="s">
        <v>49</v>
      </c>
      <c r="AU5" s="23"/>
      <c r="AV5" s="23"/>
      <c r="AW5" s="25"/>
      <c r="AX5" s="5" t="s">
        <v>50</v>
      </c>
      <c r="AY5" s="23"/>
      <c r="AZ5" s="23"/>
      <c r="BA5" s="24"/>
      <c r="BB5" s="5" t="s">
        <v>51</v>
      </c>
      <c r="BC5" s="23"/>
      <c r="BD5" s="23"/>
      <c r="BE5" s="24"/>
      <c r="BF5" s="6" t="s">
        <v>52</v>
      </c>
      <c r="BG5" s="23"/>
      <c r="BH5" s="23"/>
      <c r="BI5" s="24"/>
      <c r="BJ5" s="22"/>
      <c r="BK5" s="22"/>
      <c r="BL5" s="5" t="s">
        <v>53</v>
      </c>
      <c r="BM5" s="23"/>
      <c r="BN5" s="23"/>
      <c r="BO5" s="24"/>
      <c r="BP5" s="6" t="s">
        <v>54</v>
      </c>
      <c r="BQ5" s="23"/>
      <c r="BR5" s="23"/>
      <c r="BS5" s="24"/>
      <c r="BT5" s="6" t="s">
        <v>55</v>
      </c>
      <c r="BU5" s="23"/>
      <c r="BV5" s="23"/>
      <c r="BW5" s="24"/>
      <c r="BX5" s="6" t="s">
        <v>56</v>
      </c>
      <c r="BY5" s="23"/>
      <c r="BZ5" s="23"/>
      <c r="CA5" s="24"/>
      <c r="CB5" s="22"/>
      <c r="CC5" s="18"/>
      <c r="CD5" s="96"/>
      <c r="CE5" s="96"/>
      <c r="CF5" s="96"/>
      <c r="CG5" s="3"/>
      <c r="CL5" s="89">
        <v>1</v>
      </c>
      <c r="CM5">
        <v>14</v>
      </c>
    </row>
    <row r="6" spans="1:91" ht="17.25" customHeight="1" x14ac:dyDescent="0.4">
      <c r="B6">
        <f>4.75*38</f>
        <v>180.5</v>
      </c>
      <c r="I6" s="3"/>
      <c r="N6" s="20"/>
      <c r="O6" s="22"/>
      <c r="P6" s="95"/>
      <c r="Q6" s="103"/>
      <c r="R6" s="103"/>
      <c r="S6" s="104"/>
      <c r="T6" s="22"/>
      <c r="U6" s="22"/>
      <c r="V6" s="101"/>
      <c r="W6" s="96"/>
      <c r="X6" s="96"/>
      <c r="Y6" s="97"/>
      <c r="Z6" s="96"/>
      <c r="AA6" s="103"/>
      <c r="AB6" s="103"/>
      <c r="AC6" s="104"/>
      <c r="AD6" s="95"/>
      <c r="AE6" s="103"/>
      <c r="AF6" s="103"/>
      <c r="AG6" s="104"/>
      <c r="AH6" s="95"/>
      <c r="AI6" s="103"/>
      <c r="AJ6" s="103"/>
      <c r="AK6" s="104"/>
      <c r="AL6" s="26"/>
      <c r="AM6" s="96"/>
      <c r="AN6" s="101"/>
      <c r="AO6" s="96"/>
      <c r="AP6" s="96"/>
      <c r="AQ6" s="104"/>
      <c r="AR6" s="97"/>
      <c r="AS6" s="22"/>
      <c r="AT6" s="101"/>
      <c r="AU6" s="96"/>
      <c r="AV6" s="96"/>
      <c r="AW6" s="104"/>
      <c r="AX6" s="95"/>
      <c r="AY6" s="96"/>
      <c r="AZ6" s="96"/>
      <c r="BA6" s="97"/>
      <c r="BB6" s="101"/>
      <c r="BC6" s="96"/>
      <c r="BD6" s="96"/>
      <c r="BE6" s="97"/>
      <c r="BF6" s="95"/>
      <c r="BG6" s="96"/>
      <c r="BH6" s="96"/>
      <c r="BI6" s="97"/>
      <c r="BJ6" s="22"/>
      <c r="BK6" s="22"/>
      <c r="BL6" s="101"/>
      <c r="BM6" s="96"/>
      <c r="BN6" s="96"/>
      <c r="BO6" s="97"/>
      <c r="BP6" s="95"/>
      <c r="BQ6" s="96"/>
      <c r="BR6" s="96"/>
      <c r="BS6" s="97"/>
      <c r="BT6" s="96"/>
      <c r="BU6" s="96"/>
      <c r="BV6" s="96"/>
      <c r="BW6" s="97"/>
      <c r="BX6" s="95"/>
      <c r="BY6" s="96"/>
      <c r="BZ6" s="96"/>
      <c r="CA6" s="97"/>
      <c r="CB6" s="22"/>
      <c r="CC6" s="96"/>
      <c r="CD6" s="96"/>
      <c r="CE6" s="96"/>
      <c r="CF6" s="96"/>
      <c r="CG6" s="3"/>
    </row>
    <row r="7" spans="1:91" ht="17.25" customHeight="1" x14ac:dyDescent="0.4">
      <c r="I7" s="3"/>
      <c r="N7" s="20"/>
      <c r="O7" s="22"/>
      <c r="P7" s="95"/>
      <c r="Q7" s="103"/>
      <c r="R7" s="103"/>
      <c r="S7" s="104"/>
      <c r="T7" s="22"/>
      <c r="U7" s="22"/>
      <c r="V7" s="101"/>
      <c r="W7" s="96"/>
      <c r="X7" s="96"/>
      <c r="Y7" s="97"/>
      <c r="Z7" s="96"/>
      <c r="AA7" s="103"/>
      <c r="AB7" s="103"/>
      <c r="AC7" s="104"/>
      <c r="AD7" s="95"/>
      <c r="AE7" s="103"/>
      <c r="AF7" s="103"/>
      <c r="AG7" s="104"/>
      <c r="AH7" s="95"/>
      <c r="AI7" s="103"/>
      <c r="AJ7" s="103"/>
      <c r="AK7" s="104"/>
      <c r="AL7" s="26"/>
      <c r="AM7" s="96"/>
      <c r="AN7" s="101"/>
      <c r="AO7" s="96"/>
      <c r="AP7" s="96"/>
      <c r="AQ7" s="104"/>
      <c r="AR7" s="97"/>
      <c r="AS7" s="22"/>
      <c r="AT7" s="101"/>
      <c r="AU7" s="96"/>
      <c r="AV7" s="96"/>
      <c r="AW7" s="104"/>
      <c r="AX7" s="95"/>
      <c r="AY7" s="96"/>
      <c r="AZ7" s="96"/>
      <c r="BA7" s="97"/>
      <c r="BB7" s="101"/>
      <c r="BC7" s="96"/>
      <c r="BD7" s="96"/>
      <c r="BE7" s="97"/>
      <c r="BF7" s="95"/>
      <c r="BG7" s="96"/>
      <c r="BH7" s="96"/>
      <c r="BI7" s="97"/>
      <c r="BJ7" s="22"/>
      <c r="BK7" s="22"/>
      <c r="BL7" s="101"/>
      <c r="BM7" s="96"/>
      <c r="BN7" s="96"/>
      <c r="BO7" s="97"/>
      <c r="BP7" s="95"/>
      <c r="BQ7" s="96"/>
      <c r="BR7" s="96"/>
      <c r="BS7" s="97"/>
      <c r="BT7" s="96"/>
      <c r="BU7" s="96"/>
      <c r="BV7" s="96"/>
      <c r="BW7" s="97"/>
      <c r="BX7" s="95"/>
      <c r="BY7" s="96"/>
      <c r="BZ7" s="96"/>
      <c r="CA7" s="97"/>
      <c r="CB7" s="22"/>
      <c r="CC7" s="96"/>
      <c r="CD7" s="96"/>
      <c r="CE7" s="96"/>
      <c r="CF7" s="96"/>
      <c r="CG7" s="3"/>
    </row>
    <row r="8" spans="1:91" ht="17.25" customHeight="1" thickBot="1" x14ac:dyDescent="0.45">
      <c r="B8">
        <f>4.75*27</f>
        <v>128.25</v>
      </c>
      <c r="I8" s="3"/>
      <c r="N8" s="20"/>
      <c r="O8" s="22"/>
      <c r="P8" s="105"/>
      <c r="Q8" s="106"/>
      <c r="R8" s="106"/>
      <c r="S8" s="107"/>
      <c r="T8" s="22"/>
      <c r="U8" s="22"/>
      <c r="V8" s="102"/>
      <c r="W8" s="99"/>
      <c r="X8" s="99"/>
      <c r="Y8" s="100"/>
      <c r="Z8" s="106"/>
      <c r="AA8" s="106"/>
      <c r="AB8" s="106"/>
      <c r="AC8" s="107"/>
      <c r="AD8" s="105"/>
      <c r="AE8" s="106"/>
      <c r="AF8" s="106"/>
      <c r="AG8" s="107"/>
      <c r="AH8" s="105"/>
      <c r="AI8" s="106"/>
      <c r="AJ8" s="106"/>
      <c r="AK8" s="107"/>
      <c r="AL8" s="26"/>
      <c r="AM8" s="97"/>
      <c r="AN8" s="102"/>
      <c r="AO8" s="99"/>
      <c r="AP8" s="99"/>
      <c r="AQ8" s="12"/>
      <c r="AR8" s="19"/>
      <c r="AS8" s="22"/>
      <c r="AT8" s="102"/>
      <c r="AU8" s="99"/>
      <c r="AV8" s="99"/>
      <c r="AW8" s="12"/>
      <c r="AX8" s="98"/>
      <c r="AY8" s="99"/>
      <c r="AZ8" s="99"/>
      <c r="BA8" s="100"/>
      <c r="BB8" s="102"/>
      <c r="BC8" s="99"/>
      <c r="BD8" s="99"/>
      <c r="BE8" s="100"/>
      <c r="BF8" s="98"/>
      <c r="BG8" s="99"/>
      <c r="BH8" s="99"/>
      <c r="BI8" s="100"/>
      <c r="BJ8" s="22"/>
      <c r="BK8" s="22"/>
      <c r="BL8" s="102"/>
      <c r="BM8" s="99"/>
      <c r="BN8" s="99"/>
      <c r="BO8" s="100"/>
      <c r="BP8" s="98"/>
      <c r="BQ8" s="99"/>
      <c r="BR8" s="99"/>
      <c r="BS8" s="100"/>
      <c r="BT8" s="99"/>
      <c r="BU8" s="99"/>
      <c r="BV8" s="99"/>
      <c r="BW8" s="100"/>
      <c r="BX8" s="98"/>
      <c r="BY8" s="99"/>
      <c r="BZ8" s="99"/>
      <c r="CA8" s="100"/>
      <c r="CB8" s="22"/>
      <c r="CC8" s="96"/>
      <c r="CD8" s="96"/>
      <c r="CE8" s="96"/>
      <c r="CF8" s="96"/>
      <c r="CG8" s="3"/>
    </row>
    <row r="9" spans="1:91" ht="17.25" customHeight="1" thickTop="1" x14ac:dyDescent="0.4">
      <c r="I9" s="3"/>
      <c r="N9" s="20"/>
      <c r="O9" s="22"/>
      <c r="P9" s="96"/>
      <c r="Q9" s="96"/>
      <c r="R9" s="96"/>
      <c r="S9" s="96"/>
      <c r="T9" s="22"/>
      <c r="U9" s="22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  <c r="AH9" s="96"/>
      <c r="AI9" s="96"/>
      <c r="AJ9" s="96"/>
      <c r="AK9" s="96"/>
      <c r="AL9" s="20"/>
      <c r="AM9" s="96"/>
      <c r="AN9" s="96"/>
      <c r="AO9" s="96"/>
      <c r="AP9" s="96"/>
      <c r="AQ9" s="96"/>
      <c r="AR9" s="96"/>
      <c r="AS9" s="20"/>
      <c r="AT9" s="20"/>
      <c r="AU9" s="20"/>
      <c r="AV9" s="20"/>
      <c r="AW9" s="27"/>
      <c r="AX9" s="20"/>
      <c r="AY9" s="20"/>
      <c r="AZ9" s="20"/>
      <c r="BA9" s="20"/>
      <c r="BB9" s="22"/>
      <c r="BC9" s="96"/>
      <c r="BD9" s="96"/>
      <c r="BE9" s="96"/>
      <c r="BF9" s="96"/>
      <c r="BG9" s="96"/>
      <c r="BH9" s="96"/>
      <c r="BI9" s="96"/>
      <c r="BJ9" s="96"/>
      <c r="BK9" s="22"/>
      <c r="BL9" s="96"/>
      <c r="BM9" s="96"/>
      <c r="BN9" s="96"/>
      <c r="BO9" s="96"/>
      <c r="BP9" s="96"/>
      <c r="BQ9" s="96"/>
      <c r="BR9" s="96"/>
      <c r="BS9" s="96"/>
      <c r="BT9" s="96"/>
      <c r="BU9" s="96"/>
      <c r="BV9" s="96"/>
      <c r="BW9" s="96"/>
      <c r="BX9" s="96"/>
      <c r="BY9" s="96"/>
      <c r="BZ9" s="96"/>
      <c r="CA9" s="96"/>
      <c r="CB9" s="22"/>
      <c r="CC9" s="96"/>
      <c r="CD9" s="96"/>
      <c r="CE9" s="96"/>
      <c r="CF9" s="96"/>
      <c r="CG9" s="3"/>
    </row>
    <row r="10" spans="1:91" ht="17.25" customHeight="1" thickBot="1" x14ac:dyDescent="0.45">
      <c r="I10" s="3"/>
      <c r="N10" s="20"/>
      <c r="O10" s="22"/>
      <c r="P10" s="99"/>
      <c r="Q10" s="99"/>
      <c r="R10" s="99"/>
      <c r="S10" s="99"/>
      <c r="T10" s="28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28"/>
      <c r="AL10" s="28"/>
      <c r="AM10" s="99"/>
      <c r="AN10" s="99"/>
      <c r="AO10" s="99"/>
      <c r="AP10" s="99"/>
      <c r="AQ10" s="99"/>
      <c r="AR10" s="96"/>
      <c r="AS10" s="20"/>
      <c r="AT10" s="20"/>
      <c r="AU10" s="20"/>
      <c r="AV10" s="28"/>
      <c r="AW10" s="28"/>
      <c r="AX10" s="28"/>
      <c r="AY10" s="28"/>
      <c r="AZ10" s="28"/>
      <c r="BA10" s="28"/>
      <c r="BB10" s="99"/>
      <c r="BC10" s="96"/>
      <c r="BD10" s="96"/>
      <c r="BE10" s="96"/>
      <c r="BF10" s="96"/>
      <c r="BG10" s="96"/>
      <c r="BH10" s="96"/>
      <c r="BI10" s="96"/>
      <c r="BJ10" s="22"/>
      <c r="BK10" s="22"/>
      <c r="BL10" s="96"/>
      <c r="BM10" s="96"/>
      <c r="BN10" s="96"/>
      <c r="BO10" s="96"/>
      <c r="BP10" s="96"/>
      <c r="BQ10" s="96"/>
      <c r="BR10" s="96"/>
      <c r="BS10" s="96"/>
      <c r="BT10" s="96"/>
      <c r="BU10" s="96"/>
      <c r="BV10" s="96"/>
      <c r="BW10" s="96"/>
      <c r="BX10" s="96"/>
      <c r="BY10" s="96"/>
      <c r="BZ10" s="96"/>
      <c r="CA10" s="96"/>
      <c r="CB10" s="22"/>
      <c r="CC10" s="96"/>
      <c r="CD10" s="96"/>
      <c r="CE10" s="96"/>
      <c r="CF10" s="96"/>
      <c r="CG10" s="3"/>
    </row>
    <row r="11" spans="1:91" ht="17.25" customHeight="1" thickTop="1" x14ac:dyDescent="0.4">
      <c r="I11" s="3"/>
      <c r="K11" s="5" t="s">
        <v>65</v>
      </c>
      <c r="L11" s="2"/>
      <c r="M11" s="2"/>
      <c r="N11" s="24"/>
      <c r="O11" s="22"/>
      <c r="P11" s="30" t="s">
        <v>0</v>
      </c>
      <c r="Q11" s="31"/>
      <c r="R11" s="31"/>
      <c r="S11" s="32"/>
      <c r="T11" s="33">
        <v>1</v>
      </c>
      <c r="U11" s="96"/>
      <c r="V11" s="96"/>
      <c r="W11" s="104"/>
      <c r="X11" s="33">
        <v>2</v>
      </c>
      <c r="Y11" s="96"/>
      <c r="Z11" s="96"/>
      <c r="AA11" s="104"/>
      <c r="AB11" s="33">
        <v>3</v>
      </c>
      <c r="AC11" s="96"/>
      <c r="AD11" s="96"/>
      <c r="AE11" s="104"/>
      <c r="AF11" s="33">
        <v>4</v>
      </c>
      <c r="AG11" s="96"/>
      <c r="AH11" s="96"/>
      <c r="AI11" s="104"/>
      <c r="AJ11" s="33">
        <v>5</v>
      </c>
      <c r="AK11" s="96"/>
      <c r="AL11" s="96"/>
      <c r="AM11" s="104"/>
      <c r="AN11" s="33">
        <v>6</v>
      </c>
      <c r="AO11" s="96"/>
      <c r="AP11" s="96"/>
      <c r="AQ11" s="104"/>
      <c r="AR11" s="26"/>
      <c r="AS11" s="20"/>
      <c r="AT11" s="20"/>
      <c r="AU11" s="21"/>
      <c r="AV11" s="34">
        <v>7</v>
      </c>
      <c r="AW11" s="96"/>
      <c r="AX11" s="96"/>
      <c r="AY11" s="104"/>
      <c r="AZ11" s="35">
        <v>8</v>
      </c>
      <c r="BA11" s="23"/>
      <c r="BB11" s="23"/>
      <c r="BC11" s="24"/>
      <c r="BD11" s="36">
        <v>9</v>
      </c>
      <c r="BE11" s="37"/>
      <c r="BF11" s="37"/>
      <c r="BG11" s="38"/>
      <c r="BH11" s="36">
        <v>0</v>
      </c>
      <c r="BI11" s="37"/>
      <c r="BJ11" s="37"/>
      <c r="BK11" s="38"/>
      <c r="BL11" s="36" t="s">
        <v>1</v>
      </c>
      <c r="BM11" s="37"/>
      <c r="BN11" s="37"/>
      <c r="BO11" s="38"/>
      <c r="BP11" s="36" t="s">
        <v>2</v>
      </c>
      <c r="BQ11" s="37"/>
      <c r="BR11" s="37"/>
      <c r="BS11" s="38"/>
      <c r="BT11" s="36" t="s">
        <v>3</v>
      </c>
      <c r="BU11" s="37"/>
      <c r="BV11" s="37"/>
      <c r="BW11" s="38"/>
      <c r="BX11" s="87" t="s">
        <v>72</v>
      </c>
      <c r="BY11" s="39"/>
      <c r="BZ11" s="39"/>
      <c r="CA11" s="40"/>
      <c r="CB11" s="22"/>
      <c r="CC11" s="5" t="s">
        <v>61</v>
      </c>
      <c r="CD11" s="23"/>
      <c r="CE11" s="23"/>
      <c r="CF11" s="24"/>
      <c r="CG11" s="3"/>
      <c r="CL11" s="89">
        <v>1</v>
      </c>
      <c r="CM11">
        <v>17</v>
      </c>
    </row>
    <row r="12" spans="1:91" ht="17.25" customHeight="1" x14ac:dyDescent="0.4">
      <c r="B12">
        <f>49*4.75</f>
        <v>232.75</v>
      </c>
      <c r="I12" s="3"/>
      <c r="K12" s="92"/>
      <c r="L12" s="91"/>
      <c r="M12" s="91"/>
      <c r="N12" s="97"/>
      <c r="O12" s="22"/>
      <c r="P12" s="30"/>
      <c r="Q12" s="31"/>
      <c r="R12" s="31"/>
      <c r="S12" s="32"/>
      <c r="T12" s="95"/>
      <c r="U12" s="103"/>
      <c r="V12" s="103"/>
      <c r="W12" s="104"/>
      <c r="X12" s="95"/>
      <c r="Y12" s="103"/>
      <c r="Z12" s="103"/>
      <c r="AA12" s="104"/>
      <c r="AB12" s="95"/>
      <c r="AC12" s="103"/>
      <c r="AD12" s="103"/>
      <c r="AE12" s="104"/>
      <c r="AF12" s="95"/>
      <c r="AG12" s="103"/>
      <c r="AH12" s="103"/>
      <c r="AI12" s="104"/>
      <c r="AJ12" s="95"/>
      <c r="AK12" s="103"/>
      <c r="AL12" s="103"/>
      <c r="AM12" s="104"/>
      <c r="AN12" s="95"/>
      <c r="AO12" s="103"/>
      <c r="AP12" s="103"/>
      <c r="AQ12" s="104"/>
      <c r="AR12" s="26"/>
      <c r="AS12" s="22"/>
      <c r="AT12" s="20"/>
      <c r="AU12" s="22"/>
      <c r="AV12" s="95"/>
      <c r="AW12" s="103"/>
      <c r="AX12" s="103"/>
      <c r="AY12" s="104"/>
      <c r="AZ12" s="101"/>
      <c r="BA12" s="96"/>
      <c r="BB12" s="96"/>
      <c r="BC12" s="97"/>
      <c r="BD12" s="96"/>
      <c r="BE12" s="103"/>
      <c r="BF12" s="103"/>
      <c r="BG12" s="104"/>
      <c r="BH12" s="95"/>
      <c r="BI12" s="103"/>
      <c r="BJ12" s="103"/>
      <c r="BK12" s="104"/>
      <c r="BL12" s="95"/>
      <c r="BM12" s="103"/>
      <c r="BN12" s="103"/>
      <c r="BO12" s="104"/>
      <c r="BP12" s="95"/>
      <c r="BQ12" s="103"/>
      <c r="BR12" s="103"/>
      <c r="BS12" s="104"/>
      <c r="BT12" s="95"/>
      <c r="BU12" s="103"/>
      <c r="BV12" s="103"/>
      <c r="BW12" s="104"/>
      <c r="BX12" s="41"/>
      <c r="BY12" s="42"/>
      <c r="BZ12" s="42"/>
      <c r="CA12" s="43"/>
      <c r="CB12" s="22"/>
      <c r="CC12" s="101"/>
      <c r="CD12" s="96"/>
      <c r="CE12" s="96"/>
      <c r="CF12" s="97"/>
      <c r="CG12" s="3"/>
    </row>
    <row r="13" spans="1:91" ht="17.25" customHeight="1" x14ac:dyDescent="0.4">
      <c r="I13" s="3"/>
      <c r="K13" s="92"/>
      <c r="L13" s="91"/>
      <c r="M13" s="91"/>
      <c r="N13" s="97"/>
      <c r="O13" s="22"/>
      <c r="P13" s="30"/>
      <c r="Q13" s="31"/>
      <c r="R13" s="31"/>
      <c r="S13" s="32"/>
      <c r="T13" s="95"/>
      <c r="U13" s="103"/>
      <c r="V13" s="103"/>
      <c r="W13" s="104"/>
      <c r="X13" s="95"/>
      <c r="Y13" s="103"/>
      <c r="Z13" s="103"/>
      <c r="AA13" s="104"/>
      <c r="AB13" s="95"/>
      <c r="AC13" s="103"/>
      <c r="AD13" s="103"/>
      <c r="AE13" s="104"/>
      <c r="AF13" s="95"/>
      <c r="AG13" s="103"/>
      <c r="AH13" s="103"/>
      <c r="AI13" s="104"/>
      <c r="AJ13" s="95"/>
      <c r="AK13" s="103"/>
      <c r="AL13" s="103"/>
      <c r="AM13" s="104"/>
      <c r="AN13" s="95"/>
      <c r="AO13" s="103"/>
      <c r="AP13" s="103"/>
      <c r="AQ13" s="104"/>
      <c r="AR13" s="26"/>
      <c r="AS13" s="20"/>
      <c r="AT13" s="20"/>
      <c r="AU13" s="44"/>
      <c r="AV13" s="95"/>
      <c r="AW13" s="103"/>
      <c r="AX13" s="103"/>
      <c r="AY13" s="104"/>
      <c r="AZ13" s="101"/>
      <c r="BA13" s="96"/>
      <c r="BB13" s="96"/>
      <c r="BC13" s="97"/>
      <c r="BD13" s="96"/>
      <c r="BE13" s="103"/>
      <c r="BF13" s="103"/>
      <c r="BG13" s="104"/>
      <c r="BH13" s="95"/>
      <c r="BI13" s="103"/>
      <c r="BJ13" s="103"/>
      <c r="BK13" s="104"/>
      <c r="BL13" s="95"/>
      <c r="BM13" s="103"/>
      <c r="BN13" s="103"/>
      <c r="BO13" s="104"/>
      <c r="BP13" s="95"/>
      <c r="BQ13" s="103"/>
      <c r="BR13" s="103"/>
      <c r="BS13" s="104"/>
      <c r="BT13" s="95"/>
      <c r="BU13" s="103"/>
      <c r="BV13" s="103"/>
      <c r="BW13" s="104"/>
      <c r="BX13" s="41"/>
      <c r="BY13" s="42"/>
      <c r="BZ13" s="42"/>
      <c r="CA13" s="43"/>
      <c r="CB13" s="22"/>
      <c r="CC13" s="101"/>
      <c r="CD13" s="96"/>
      <c r="CE13" s="96"/>
      <c r="CF13" s="97"/>
      <c r="CG13" s="3"/>
    </row>
    <row r="14" spans="1:91" ht="17.25" customHeight="1" thickBot="1" x14ac:dyDescent="0.45">
      <c r="I14" s="3"/>
      <c r="K14" s="93"/>
      <c r="L14" s="94"/>
      <c r="M14" s="94"/>
      <c r="N14" s="100"/>
      <c r="O14" s="22"/>
      <c r="P14" s="45"/>
      <c r="Q14" s="46"/>
      <c r="R14" s="46"/>
      <c r="S14" s="47"/>
      <c r="T14" s="105"/>
      <c r="U14" s="106"/>
      <c r="V14" s="106"/>
      <c r="W14" s="107"/>
      <c r="X14" s="105"/>
      <c r="Y14" s="106"/>
      <c r="Z14" s="106"/>
      <c r="AA14" s="107"/>
      <c r="AB14" s="105"/>
      <c r="AC14" s="106"/>
      <c r="AD14" s="106"/>
      <c r="AE14" s="107"/>
      <c r="AF14" s="105"/>
      <c r="AG14" s="106"/>
      <c r="AH14" s="106"/>
      <c r="AI14" s="107"/>
      <c r="AJ14" s="105"/>
      <c r="AK14" s="106"/>
      <c r="AL14" s="106"/>
      <c r="AM14" s="107"/>
      <c r="AN14" s="105"/>
      <c r="AO14" s="106"/>
      <c r="AP14" s="106"/>
      <c r="AQ14" s="106"/>
      <c r="AR14" s="29"/>
      <c r="AS14" s="20"/>
      <c r="AT14" s="28"/>
      <c r="AU14" s="22"/>
      <c r="AV14" s="105"/>
      <c r="AW14" s="106"/>
      <c r="AX14" s="106"/>
      <c r="AY14" s="107"/>
      <c r="AZ14" s="101"/>
      <c r="BA14" s="96"/>
      <c r="BB14" s="99"/>
      <c r="BC14" s="100"/>
      <c r="BD14" s="106"/>
      <c r="BE14" s="106"/>
      <c r="BF14" s="106"/>
      <c r="BG14" s="107"/>
      <c r="BH14" s="105"/>
      <c r="BI14" s="106"/>
      <c r="BJ14" s="106"/>
      <c r="BK14" s="107"/>
      <c r="BL14" s="105"/>
      <c r="BM14" s="106"/>
      <c r="BN14" s="106"/>
      <c r="BO14" s="107"/>
      <c r="BP14" s="105"/>
      <c r="BQ14" s="106"/>
      <c r="BR14" s="106"/>
      <c r="BS14" s="107"/>
      <c r="BT14" s="105"/>
      <c r="BU14" s="106"/>
      <c r="BV14" s="106"/>
      <c r="BW14" s="107"/>
      <c r="BX14" s="48"/>
      <c r="BY14" s="49"/>
      <c r="BZ14" s="49"/>
      <c r="CA14" s="50"/>
      <c r="CB14" s="22"/>
      <c r="CC14" s="102"/>
      <c r="CD14" s="99"/>
      <c r="CE14" s="99"/>
      <c r="CF14" s="100"/>
      <c r="CG14" s="3"/>
    </row>
    <row r="15" spans="1:91" ht="17.25" customHeight="1" thickTop="1" x14ac:dyDescent="0.4">
      <c r="I15" s="3"/>
      <c r="K15" s="5" t="s">
        <v>69</v>
      </c>
      <c r="L15" s="2"/>
      <c r="M15" s="2"/>
      <c r="N15" s="24"/>
      <c r="O15" s="22"/>
      <c r="P15" s="51" t="s">
        <v>4</v>
      </c>
      <c r="Q15" s="52"/>
      <c r="R15" s="52"/>
      <c r="S15" s="52"/>
      <c r="T15" s="52"/>
      <c r="U15" s="53"/>
      <c r="V15" s="54" t="s">
        <v>5</v>
      </c>
      <c r="W15" s="103"/>
      <c r="X15" s="103"/>
      <c r="Y15" s="104"/>
      <c r="Z15" s="54" t="s">
        <v>6</v>
      </c>
      <c r="AA15" s="103"/>
      <c r="AB15" s="103"/>
      <c r="AC15" s="104"/>
      <c r="AD15" s="54" t="s">
        <v>7</v>
      </c>
      <c r="AE15" s="103"/>
      <c r="AF15" s="103"/>
      <c r="AG15" s="104"/>
      <c r="AH15" s="54" t="s">
        <v>8</v>
      </c>
      <c r="AI15" s="103"/>
      <c r="AJ15" s="103"/>
      <c r="AK15" s="104"/>
      <c r="AL15" s="54" t="s">
        <v>9</v>
      </c>
      <c r="AM15" s="103"/>
      <c r="AN15" s="103"/>
      <c r="AO15" s="104"/>
      <c r="AP15" s="11"/>
      <c r="AQ15" s="103"/>
      <c r="AR15" s="96"/>
      <c r="AS15" s="22"/>
      <c r="AT15" s="35" t="s">
        <v>10</v>
      </c>
      <c r="AU15" s="23"/>
      <c r="AV15" s="23"/>
      <c r="AW15" s="24"/>
      <c r="AX15" s="35" t="s">
        <v>11</v>
      </c>
      <c r="AY15" s="23"/>
      <c r="AZ15" s="23"/>
      <c r="BA15" s="24"/>
      <c r="BB15" s="54" t="s">
        <v>12</v>
      </c>
      <c r="BC15" s="103"/>
      <c r="BD15" s="103"/>
      <c r="BE15" s="104"/>
      <c r="BF15" s="54" t="s">
        <v>13</v>
      </c>
      <c r="BG15" s="103"/>
      <c r="BH15" s="103"/>
      <c r="BI15" s="104"/>
      <c r="BJ15" s="54" t="s">
        <v>14</v>
      </c>
      <c r="BK15" s="103"/>
      <c r="BL15" s="103"/>
      <c r="BM15" s="104"/>
      <c r="BN15" s="54" t="s">
        <v>15</v>
      </c>
      <c r="BO15" s="103"/>
      <c r="BP15" s="103"/>
      <c r="BQ15" s="104"/>
      <c r="BR15" s="54" t="s">
        <v>16</v>
      </c>
      <c r="BS15" s="103"/>
      <c r="BT15" s="103"/>
      <c r="BU15" s="104"/>
      <c r="BV15" s="103"/>
      <c r="BW15" s="52" t="s">
        <v>17</v>
      </c>
      <c r="BX15" s="52"/>
      <c r="BY15" s="52"/>
      <c r="BZ15" s="52"/>
      <c r="CA15" s="53"/>
      <c r="CB15" s="22"/>
      <c r="CC15" s="5" t="s">
        <v>57</v>
      </c>
      <c r="CD15" s="23"/>
      <c r="CE15" s="23"/>
      <c r="CF15" s="24"/>
      <c r="CG15" s="3"/>
      <c r="CL15" s="89">
        <v>1</v>
      </c>
      <c r="CM15">
        <v>14</v>
      </c>
    </row>
    <row r="16" spans="1:91" ht="17.25" customHeight="1" x14ac:dyDescent="0.4">
      <c r="A16">
        <v>37</v>
      </c>
      <c r="B16">
        <f>A16*4.75</f>
        <v>175.75</v>
      </c>
      <c r="I16" s="3"/>
      <c r="K16" s="92"/>
      <c r="L16" s="91"/>
      <c r="M16" s="91"/>
      <c r="N16" s="97"/>
      <c r="O16" s="22"/>
      <c r="P16" s="55"/>
      <c r="Q16" s="56"/>
      <c r="R16" s="56"/>
      <c r="S16" s="56"/>
      <c r="T16" s="56"/>
      <c r="U16" s="57"/>
      <c r="V16" s="95"/>
      <c r="W16" s="103"/>
      <c r="X16" s="103"/>
      <c r="Y16" s="104"/>
      <c r="Z16" s="95"/>
      <c r="AA16" s="103"/>
      <c r="AB16" s="103"/>
      <c r="AC16" s="104"/>
      <c r="AD16" s="95"/>
      <c r="AE16" s="103"/>
      <c r="AF16" s="103"/>
      <c r="AG16" s="104"/>
      <c r="AH16" s="95"/>
      <c r="AI16" s="103"/>
      <c r="AJ16" s="103"/>
      <c r="AK16" s="104"/>
      <c r="AL16" s="95"/>
      <c r="AM16" s="103"/>
      <c r="AN16" s="103"/>
      <c r="AO16" s="104"/>
      <c r="AP16" s="95"/>
      <c r="AQ16" s="96"/>
      <c r="AR16" s="20"/>
      <c r="AS16" s="21"/>
      <c r="AT16" s="101"/>
      <c r="AU16" s="96"/>
      <c r="AV16" s="96"/>
      <c r="AW16" s="97"/>
      <c r="AX16" s="101"/>
      <c r="AY16" s="96"/>
      <c r="AZ16" s="96"/>
      <c r="BA16" s="97"/>
      <c r="BB16" s="96"/>
      <c r="BC16" s="103"/>
      <c r="BD16" s="103"/>
      <c r="BE16" s="104"/>
      <c r="BF16" s="95"/>
      <c r="BG16" s="103"/>
      <c r="BH16" s="103"/>
      <c r="BI16" s="104"/>
      <c r="BJ16" s="95"/>
      <c r="BK16" s="103"/>
      <c r="BL16" s="103"/>
      <c r="BM16" s="104"/>
      <c r="BN16" s="95"/>
      <c r="BO16" s="103"/>
      <c r="BP16" s="103"/>
      <c r="BQ16" s="104"/>
      <c r="BR16" s="95"/>
      <c r="BS16" s="103"/>
      <c r="BT16" s="103"/>
      <c r="BU16" s="104"/>
      <c r="BV16" s="103"/>
      <c r="BW16" s="58"/>
      <c r="BX16" s="58"/>
      <c r="BY16" s="58"/>
      <c r="BZ16" s="58"/>
      <c r="CA16" s="57"/>
      <c r="CB16" s="22"/>
      <c r="CC16" s="101"/>
      <c r="CD16" s="96"/>
      <c r="CE16" s="96"/>
      <c r="CF16" s="97"/>
      <c r="CG16" s="3"/>
      <c r="CL16" s="89">
        <v>1.5</v>
      </c>
      <c r="CM16">
        <v>1</v>
      </c>
    </row>
    <row r="17" spans="1:93" ht="17.25" customHeight="1" x14ac:dyDescent="0.4">
      <c r="A17">
        <v>43</v>
      </c>
      <c r="B17">
        <f>A17*4.75</f>
        <v>204.25</v>
      </c>
      <c r="I17" s="3"/>
      <c r="K17" s="92"/>
      <c r="L17" s="91"/>
      <c r="M17" s="91"/>
      <c r="N17" s="97"/>
      <c r="O17" s="22"/>
      <c r="P17" s="55"/>
      <c r="Q17" s="56"/>
      <c r="R17" s="56"/>
      <c r="S17" s="56"/>
      <c r="T17" s="56"/>
      <c r="U17" s="57"/>
      <c r="V17" s="95"/>
      <c r="W17" s="103"/>
      <c r="X17" s="103"/>
      <c r="Y17" s="104"/>
      <c r="Z17" s="95"/>
      <c r="AA17" s="103"/>
      <c r="AB17" s="103"/>
      <c r="AC17" s="104"/>
      <c r="AD17" s="95"/>
      <c r="AE17" s="103"/>
      <c r="AF17" s="103"/>
      <c r="AG17" s="104"/>
      <c r="AH17" s="95"/>
      <c r="AI17" s="103"/>
      <c r="AJ17" s="103"/>
      <c r="AK17" s="104"/>
      <c r="AL17" s="95"/>
      <c r="AM17" s="103"/>
      <c r="AN17" s="103"/>
      <c r="AO17" s="104"/>
      <c r="AP17" s="95"/>
      <c r="AQ17" s="96"/>
      <c r="AR17" s="20"/>
      <c r="AS17" s="21"/>
      <c r="AT17" s="101"/>
      <c r="AU17" s="96"/>
      <c r="AV17" s="96"/>
      <c r="AW17" s="97"/>
      <c r="AX17" s="101"/>
      <c r="AY17" s="96"/>
      <c r="AZ17" s="96"/>
      <c r="BA17" s="97"/>
      <c r="BB17" s="96"/>
      <c r="BC17" s="103"/>
      <c r="BD17" s="103"/>
      <c r="BE17" s="104"/>
      <c r="BF17" s="95"/>
      <c r="BG17" s="103"/>
      <c r="BH17" s="103"/>
      <c r="BI17" s="104"/>
      <c r="BJ17" s="95"/>
      <c r="BK17" s="103"/>
      <c r="BL17" s="103"/>
      <c r="BM17" s="104"/>
      <c r="BN17" s="95"/>
      <c r="BO17" s="103"/>
      <c r="BP17" s="103"/>
      <c r="BQ17" s="104"/>
      <c r="BR17" s="95"/>
      <c r="BS17" s="103"/>
      <c r="BT17" s="103"/>
      <c r="BU17" s="104"/>
      <c r="BV17" s="103"/>
      <c r="BW17" s="58"/>
      <c r="BX17" s="58"/>
      <c r="BY17" s="58"/>
      <c r="BZ17" s="58"/>
      <c r="CA17" s="57"/>
      <c r="CB17" s="22"/>
      <c r="CC17" s="101"/>
      <c r="CD17" s="96"/>
      <c r="CE17" s="96"/>
      <c r="CF17" s="97"/>
      <c r="CG17" s="3"/>
      <c r="CL17" s="89" t="s">
        <v>73</v>
      </c>
      <c r="CM17">
        <v>1</v>
      </c>
    </row>
    <row r="18" spans="1:93" ht="17.25" customHeight="1" thickBot="1" x14ac:dyDescent="0.45">
      <c r="I18" s="3"/>
      <c r="K18" s="93"/>
      <c r="L18" s="94"/>
      <c r="M18" s="94"/>
      <c r="N18" s="100"/>
      <c r="O18" s="22"/>
      <c r="P18" s="59"/>
      <c r="Q18" s="60"/>
      <c r="R18" s="60"/>
      <c r="S18" s="60"/>
      <c r="T18" s="60"/>
      <c r="U18" s="61"/>
      <c r="V18" s="105"/>
      <c r="W18" s="106"/>
      <c r="X18" s="106"/>
      <c r="Y18" s="107"/>
      <c r="Z18" s="105"/>
      <c r="AA18" s="106"/>
      <c r="AB18" s="106"/>
      <c r="AC18" s="107"/>
      <c r="AD18" s="105"/>
      <c r="AE18" s="106"/>
      <c r="AF18" s="106"/>
      <c r="AG18" s="107"/>
      <c r="AH18" s="105"/>
      <c r="AI18" s="106"/>
      <c r="AJ18" s="106"/>
      <c r="AK18" s="107"/>
      <c r="AL18" s="105"/>
      <c r="AM18" s="106"/>
      <c r="AN18" s="106"/>
      <c r="AO18" s="107"/>
      <c r="AP18" s="105"/>
      <c r="AQ18" s="96"/>
      <c r="AR18" s="20"/>
      <c r="AS18" s="22"/>
      <c r="AT18" s="102"/>
      <c r="AU18" s="99"/>
      <c r="AV18" s="99"/>
      <c r="AW18" s="100"/>
      <c r="AX18" s="101"/>
      <c r="AY18" s="96"/>
      <c r="AZ18" s="96"/>
      <c r="BA18" s="97"/>
      <c r="BB18" s="96"/>
      <c r="BC18" s="106"/>
      <c r="BD18" s="106"/>
      <c r="BE18" s="107"/>
      <c r="BF18" s="105"/>
      <c r="BG18" s="106"/>
      <c r="BH18" s="106"/>
      <c r="BI18" s="107"/>
      <c r="BJ18" s="105"/>
      <c r="BK18" s="106"/>
      <c r="BL18" s="106"/>
      <c r="BM18" s="107"/>
      <c r="BN18" s="105"/>
      <c r="BO18" s="106"/>
      <c r="BP18" s="106"/>
      <c r="BQ18" s="107"/>
      <c r="BR18" s="105"/>
      <c r="BS18" s="106"/>
      <c r="BT18" s="106"/>
      <c r="BU18" s="107"/>
      <c r="BV18" s="106"/>
      <c r="BW18" s="58"/>
      <c r="BX18" s="58"/>
      <c r="BY18" s="58"/>
      <c r="BZ18" s="58"/>
      <c r="CA18" s="57"/>
      <c r="CB18" s="22"/>
      <c r="CC18" s="102"/>
      <c r="CD18" s="99"/>
      <c r="CE18" s="99"/>
      <c r="CF18" s="100"/>
      <c r="CG18" s="3"/>
    </row>
    <row r="19" spans="1:93" ht="17.25" customHeight="1" thickTop="1" x14ac:dyDescent="0.4">
      <c r="I19" s="3"/>
      <c r="K19" s="5" t="s">
        <v>68</v>
      </c>
      <c r="L19" s="2"/>
      <c r="M19" s="2"/>
      <c r="N19" s="24"/>
      <c r="O19" s="22"/>
      <c r="P19" s="51" t="s">
        <v>18</v>
      </c>
      <c r="Q19" s="52"/>
      <c r="R19" s="52"/>
      <c r="S19" s="52"/>
      <c r="T19" s="52"/>
      <c r="U19" s="52"/>
      <c r="V19" s="53"/>
      <c r="W19" s="54" t="s">
        <v>19</v>
      </c>
      <c r="X19" s="103"/>
      <c r="Y19" s="103"/>
      <c r="Z19" s="104"/>
      <c r="AA19" s="54" t="s">
        <v>20</v>
      </c>
      <c r="AB19" s="103"/>
      <c r="AC19" s="103"/>
      <c r="AD19" s="104"/>
      <c r="AE19" s="54" t="s">
        <v>21</v>
      </c>
      <c r="AF19" s="103"/>
      <c r="AG19" s="103"/>
      <c r="AH19" s="104"/>
      <c r="AI19" s="54" t="s">
        <v>22</v>
      </c>
      <c r="AJ19" s="103"/>
      <c r="AK19" s="103"/>
      <c r="AL19" s="104"/>
      <c r="AM19" s="54" t="s">
        <v>23</v>
      </c>
      <c r="AN19" s="103"/>
      <c r="AO19" s="103"/>
      <c r="AP19" s="104"/>
      <c r="AQ19" s="88"/>
      <c r="AR19" s="20"/>
      <c r="AS19" s="20"/>
      <c r="AT19" s="22"/>
      <c r="AU19" s="34" t="s">
        <v>24</v>
      </c>
      <c r="AV19" s="96"/>
      <c r="AW19" s="96"/>
      <c r="AX19" s="24"/>
      <c r="AY19" s="35" t="s">
        <v>25</v>
      </c>
      <c r="AZ19" s="23"/>
      <c r="BA19" s="23"/>
      <c r="BB19" s="24"/>
      <c r="BC19" s="54" t="s">
        <v>26</v>
      </c>
      <c r="BD19" s="103"/>
      <c r="BE19" s="103"/>
      <c r="BF19" s="104"/>
      <c r="BG19" s="54" t="s">
        <v>27</v>
      </c>
      <c r="BH19" s="103"/>
      <c r="BI19" s="103"/>
      <c r="BJ19" s="104"/>
      <c r="BK19" s="54" t="s">
        <v>28</v>
      </c>
      <c r="BL19" s="103"/>
      <c r="BM19" s="103"/>
      <c r="BN19" s="104"/>
      <c r="BO19" s="54" t="s">
        <v>29</v>
      </c>
      <c r="BP19" s="103"/>
      <c r="BQ19" s="103"/>
      <c r="BR19" s="104"/>
      <c r="BS19" s="54" t="s">
        <v>30</v>
      </c>
      <c r="BT19" s="103"/>
      <c r="BU19" s="103"/>
      <c r="BV19" s="104"/>
      <c r="BW19" s="58"/>
      <c r="BX19" s="58"/>
      <c r="BY19" s="58"/>
      <c r="BZ19" s="58"/>
      <c r="CA19" s="57"/>
      <c r="CB19" s="22"/>
      <c r="CC19" s="5" t="s">
        <v>58</v>
      </c>
      <c r="CD19" s="23"/>
      <c r="CE19" s="23"/>
      <c r="CF19" s="24"/>
      <c r="CG19" s="3"/>
      <c r="CL19" s="89">
        <v>1</v>
      </c>
      <c r="CM19">
        <v>14</v>
      </c>
    </row>
    <row r="20" spans="1:93" ht="17.25" customHeight="1" x14ac:dyDescent="0.4">
      <c r="I20" s="3"/>
      <c r="K20" s="92"/>
      <c r="L20" s="91"/>
      <c r="M20" s="91"/>
      <c r="N20" s="97"/>
      <c r="O20" s="22"/>
      <c r="P20" s="55"/>
      <c r="Q20" s="56"/>
      <c r="R20" s="56"/>
      <c r="S20" s="56"/>
      <c r="T20" s="56"/>
      <c r="U20" s="56"/>
      <c r="V20" s="57"/>
      <c r="W20" s="95"/>
      <c r="X20" s="103"/>
      <c r="Y20" s="103"/>
      <c r="Z20" s="104"/>
      <c r="AA20" s="95"/>
      <c r="AB20" s="103"/>
      <c r="AC20" s="103"/>
      <c r="AD20" s="104"/>
      <c r="AE20" s="95"/>
      <c r="AF20" s="103"/>
      <c r="AG20" s="103"/>
      <c r="AH20" s="104"/>
      <c r="AI20" s="95"/>
      <c r="AJ20" s="103"/>
      <c r="AK20" s="103"/>
      <c r="AL20" s="104"/>
      <c r="AM20" s="95"/>
      <c r="AN20" s="103"/>
      <c r="AO20" s="103"/>
      <c r="AP20" s="104"/>
      <c r="AQ20" s="95"/>
      <c r="AR20" s="20"/>
      <c r="AS20" s="20"/>
      <c r="AT20" s="21"/>
      <c r="AU20" s="101"/>
      <c r="AV20" s="96"/>
      <c r="AW20" s="96"/>
      <c r="AX20" s="97"/>
      <c r="AY20" s="101"/>
      <c r="AZ20" s="96"/>
      <c r="BA20" s="96"/>
      <c r="BB20" s="97"/>
      <c r="BC20" s="96"/>
      <c r="BD20" s="103"/>
      <c r="BE20" s="103"/>
      <c r="BF20" s="104"/>
      <c r="BG20" s="95"/>
      <c r="BH20" s="103"/>
      <c r="BI20" s="103"/>
      <c r="BJ20" s="104"/>
      <c r="BK20" s="95"/>
      <c r="BL20" s="103"/>
      <c r="BM20" s="103"/>
      <c r="BN20" s="104"/>
      <c r="BO20" s="95"/>
      <c r="BP20" s="103"/>
      <c r="BQ20" s="103"/>
      <c r="BR20" s="104"/>
      <c r="BS20" s="95"/>
      <c r="BT20" s="103"/>
      <c r="BU20" s="103"/>
      <c r="BV20" s="104"/>
      <c r="BW20" s="58"/>
      <c r="BX20" s="58"/>
      <c r="BY20" s="58"/>
      <c r="BZ20" s="58"/>
      <c r="CA20" s="57"/>
      <c r="CB20" s="22"/>
      <c r="CC20" s="101"/>
      <c r="CD20" s="96"/>
      <c r="CE20" s="96"/>
      <c r="CF20" s="97"/>
      <c r="CG20" s="3"/>
      <c r="CL20" s="89">
        <v>1.75</v>
      </c>
      <c r="CM20">
        <v>1</v>
      </c>
    </row>
    <row r="21" spans="1:93" ht="17.25" customHeight="1" x14ac:dyDescent="0.4">
      <c r="I21" s="3"/>
      <c r="K21" s="92"/>
      <c r="L21" s="91"/>
      <c r="M21" s="91"/>
      <c r="N21" s="97"/>
      <c r="O21" s="22"/>
      <c r="P21" s="55"/>
      <c r="Q21" s="56"/>
      <c r="R21" s="56"/>
      <c r="S21" s="56"/>
      <c r="T21" s="56"/>
      <c r="U21" s="56"/>
      <c r="V21" s="57"/>
      <c r="W21" s="95"/>
      <c r="X21" s="103"/>
      <c r="Y21" s="103"/>
      <c r="Z21" s="104"/>
      <c r="AA21" s="95"/>
      <c r="AB21" s="103"/>
      <c r="AC21" s="103"/>
      <c r="AD21" s="104"/>
      <c r="AE21" s="95"/>
      <c r="AF21" s="103"/>
      <c r="AG21" s="103"/>
      <c r="AH21" s="104"/>
      <c r="AI21" s="95"/>
      <c r="AJ21" s="103"/>
      <c r="AK21" s="103"/>
      <c r="AL21" s="104"/>
      <c r="AM21" s="95"/>
      <c r="AN21" s="103"/>
      <c r="AO21" s="103"/>
      <c r="AP21" s="104"/>
      <c r="AQ21" s="95"/>
      <c r="AR21" s="20"/>
      <c r="AS21" s="20"/>
      <c r="AT21" s="21"/>
      <c r="AU21" s="101"/>
      <c r="AV21" s="96"/>
      <c r="AW21" s="96"/>
      <c r="AX21" s="97"/>
      <c r="AY21" s="101"/>
      <c r="AZ21" s="96"/>
      <c r="BA21" s="96"/>
      <c r="BB21" s="97"/>
      <c r="BC21" s="96"/>
      <c r="BD21" s="103"/>
      <c r="BE21" s="103"/>
      <c r="BF21" s="104"/>
      <c r="BG21" s="95"/>
      <c r="BH21" s="103"/>
      <c r="BI21" s="103"/>
      <c r="BJ21" s="104"/>
      <c r="BK21" s="95"/>
      <c r="BL21" s="103"/>
      <c r="BM21" s="103"/>
      <c r="BN21" s="104"/>
      <c r="BO21" s="95"/>
      <c r="BP21" s="103"/>
      <c r="BQ21" s="103"/>
      <c r="BR21" s="104"/>
      <c r="BS21" s="95"/>
      <c r="BT21" s="103"/>
      <c r="BU21" s="103"/>
      <c r="BV21" s="104"/>
      <c r="BW21" s="58"/>
      <c r="BX21" s="58"/>
      <c r="BY21" s="58"/>
      <c r="BZ21" s="58"/>
      <c r="CA21" s="57"/>
      <c r="CB21" s="22"/>
      <c r="CC21" s="101"/>
      <c r="CD21" s="96"/>
      <c r="CE21" s="96"/>
      <c r="CF21" s="97"/>
      <c r="CG21" s="3"/>
    </row>
    <row r="22" spans="1:93" ht="17.25" customHeight="1" thickBot="1" x14ac:dyDescent="0.45">
      <c r="I22" s="3"/>
      <c r="K22" s="93"/>
      <c r="L22" s="94"/>
      <c r="M22" s="94"/>
      <c r="N22" s="100"/>
      <c r="O22" s="22"/>
      <c r="P22" s="59"/>
      <c r="Q22" s="60"/>
      <c r="R22" s="60"/>
      <c r="S22" s="60"/>
      <c r="T22" s="60"/>
      <c r="U22" s="60"/>
      <c r="V22" s="61"/>
      <c r="W22" s="105"/>
      <c r="X22" s="106"/>
      <c r="Y22" s="106"/>
      <c r="Z22" s="107"/>
      <c r="AA22" s="105"/>
      <c r="AB22" s="106"/>
      <c r="AC22" s="106"/>
      <c r="AD22" s="107"/>
      <c r="AE22" s="105"/>
      <c r="AF22" s="106"/>
      <c r="AG22" s="106"/>
      <c r="AH22" s="107"/>
      <c r="AI22" s="105"/>
      <c r="AJ22" s="106"/>
      <c r="AK22" s="106"/>
      <c r="AL22" s="107"/>
      <c r="AM22" s="105"/>
      <c r="AN22" s="106"/>
      <c r="AO22" s="96"/>
      <c r="AP22" s="104"/>
      <c r="AQ22" s="109"/>
      <c r="AR22" s="116"/>
      <c r="AS22" s="96"/>
      <c r="AT22" s="21"/>
      <c r="AU22" s="102"/>
      <c r="AV22" s="99"/>
      <c r="AW22" s="99"/>
      <c r="AX22" s="100"/>
      <c r="AY22" s="102"/>
      <c r="AZ22" s="99"/>
      <c r="BA22" s="99"/>
      <c r="BB22" s="100"/>
      <c r="BC22" s="106"/>
      <c r="BD22" s="106"/>
      <c r="BE22" s="106"/>
      <c r="BF22" s="107"/>
      <c r="BG22" s="105"/>
      <c r="BH22" s="106"/>
      <c r="BI22" s="106"/>
      <c r="BJ22" s="107"/>
      <c r="BK22" s="105"/>
      <c r="BL22" s="106"/>
      <c r="BM22" s="106"/>
      <c r="BN22" s="107"/>
      <c r="BO22" s="105"/>
      <c r="BP22" s="106"/>
      <c r="BQ22" s="106"/>
      <c r="BR22" s="107"/>
      <c r="BS22" s="105"/>
      <c r="BT22" s="106"/>
      <c r="BU22" s="106"/>
      <c r="BV22" s="107"/>
      <c r="BW22" s="58"/>
      <c r="BX22" s="62"/>
      <c r="BY22" s="62"/>
      <c r="BZ22" s="62"/>
      <c r="CA22" s="63"/>
      <c r="CB22" s="22"/>
      <c r="CC22" s="102"/>
      <c r="CD22" s="99"/>
      <c r="CE22" s="99"/>
      <c r="CF22" s="100"/>
      <c r="CG22" s="3"/>
    </row>
    <row r="23" spans="1:93" ht="17.25" customHeight="1" thickTop="1" x14ac:dyDescent="0.4">
      <c r="I23" s="3"/>
      <c r="K23" s="5" t="s">
        <v>67</v>
      </c>
      <c r="L23" s="2"/>
      <c r="M23" s="2"/>
      <c r="N23" s="24"/>
      <c r="O23" s="22"/>
      <c r="P23" s="51" t="s">
        <v>31</v>
      </c>
      <c r="Q23" s="52"/>
      <c r="R23" s="52"/>
      <c r="S23" s="52"/>
      <c r="T23" s="52"/>
      <c r="U23" s="52"/>
      <c r="V23" s="52"/>
      <c r="W23" s="52"/>
      <c r="X23" s="114"/>
      <c r="Y23" s="54" t="s">
        <v>32</v>
      </c>
      <c r="Z23" s="103"/>
      <c r="AA23" s="103"/>
      <c r="AB23" s="104"/>
      <c r="AC23" s="54" t="s">
        <v>33</v>
      </c>
      <c r="AD23" s="103"/>
      <c r="AE23" s="103"/>
      <c r="AF23" s="104"/>
      <c r="AG23" s="54" t="s">
        <v>34</v>
      </c>
      <c r="AH23" s="103"/>
      <c r="AI23" s="103"/>
      <c r="AJ23" s="104"/>
      <c r="AK23" s="54" t="s">
        <v>35</v>
      </c>
      <c r="AL23" s="103"/>
      <c r="AM23" s="103"/>
      <c r="AN23" s="96"/>
      <c r="AO23" s="35" t="s">
        <v>36</v>
      </c>
      <c r="AP23" s="23"/>
      <c r="AQ23" s="23"/>
      <c r="AR23" s="108"/>
      <c r="AS23" s="20"/>
      <c r="AT23" s="96"/>
      <c r="AU23" s="23"/>
      <c r="AV23" s="24"/>
      <c r="AW23" s="35" t="s">
        <v>37</v>
      </c>
      <c r="AX23" s="23"/>
      <c r="AY23" s="23"/>
      <c r="AZ23" s="24"/>
      <c r="BA23" s="54" t="s">
        <v>38</v>
      </c>
      <c r="BB23" s="103"/>
      <c r="BC23" s="103"/>
      <c r="BD23" s="104"/>
      <c r="BE23" s="54" t="s">
        <v>39</v>
      </c>
      <c r="BF23" s="103"/>
      <c r="BG23" s="103"/>
      <c r="BH23" s="104"/>
      <c r="BI23" s="54" t="s">
        <v>40</v>
      </c>
      <c r="BJ23" s="103"/>
      <c r="BK23" s="103"/>
      <c r="BL23" s="104"/>
      <c r="BM23" s="54" t="s">
        <v>41</v>
      </c>
      <c r="BN23" s="103"/>
      <c r="BO23" s="103"/>
      <c r="BP23" s="104"/>
      <c r="BQ23" s="54" t="s">
        <v>42</v>
      </c>
      <c r="BR23" s="103"/>
      <c r="BS23" s="103"/>
      <c r="BT23" s="104"/>
      <c r="BU23" s="55" t="s">
        <v>31</v>
      </c>
      <c r="BV23" s="58"/>
      <c r="BW23" s="64"/>
      <c r="BX23" s="58"/>
      <c r="BY23" s="58"/>
      <c r="BZ23" s="58"/>
      <c r="CA23" s="57"/>
      <c r="CB23" s="22"/>
      <c r="CC23" s="5" t="s">
        <v>59</v>
      </c>
      <c r="CD23" s="23"/>
      <c r="CE23" s="23"/>
      <c r="CF23" s="24"/>
      <c r="CG23" s="3"/>
      <c r="CL23" s="89">
        <v>1</v>
      </c>
      <c r="CM23">
        <v>13</v>
      </c>
    </row>
    <row r="24" spans="1:93" ht="17.25" customHeight="1" x14ac:dyDescent="0.4">
      <c r="I24" s="3"/>
      <c r="K24" s="92"/>
      <c r="L24" s="91"/>
      <c r="M24" s="91"/>
      <c r="N24" s="97"/>
      <c r="O24" s="22"/>
      <c r="P24" s="55"/>
      <c r="Q24" s="56"/>
      <c r="R24" s="56"/>
      <c r="S24" s="56"/>
      <c r="T24" s="56"/>
      <c r="U24" s="56"/>
      <c r="V24" s="56"/>
      <c r="W24" s="56"/>
      <c r="Y24" s="95"/>
      <c r="Z24" s="103"/>
      <c r="AA24" s="103"/>
      <c r="AB24" s="104"/>
      <c r="AC24" s="95"/>
      <c r="AD24" s="103"/>
      <c r="AE24" s="103"/>
      <c r="AF24" s="104"/>
      <c r="AG24" s="95"/>
      <c r="AH24" s="103"/>
      <c r="AI24" s="103"/>
      <c r="AJ24" s="104"/>
      <c r="AK24" s="95"/>
      <c r="AL24" s="103"/>
      <c r="AM24" s="103"/>
      <c r="AN24" s="96"/>
      <c r="AO24" s="101"/>
      <c r="AP24" s="96"/>
      <c r="AQ24" s="96"/>
      <c r="AR24" s="97"/>
      <c r="AS24" s="20"/>
      <c r="AT24" s="96"/>
      <c r="AU24" s="96"/>
      <c r="AV24" s="97"/>
      <c r="AW24" s="101"/>
      <c r="AX24" s="96"/>
      <c r="AY24" s="96"/>
      <c r="AZ24" s="97"/>
      <c r="BA24" s="96"/>
      <c r="BB24" s="103"/>
      <c r="BC24" s="103"/>
      <c r="BD24" s="104"/>
      <c r="BE24" s="95"/>
      <c r="BF24" s="103"/>
      <c r="BG24" s="103"/>
      <c r="BH24" s="104"/>
      <c r="BI24" s="95"/>
      <c r="BJ24" s="103"/>
      <c r="BK24" s="103"/>
      <c r="BL24" s="104"/>
      <c r="BM24" s="95"/>
      <c r="BN24" s="103"/>
      <c r="BO24" s="103"/>
      <c r="BP24" s="104"/>
      <c r="BQ24" s="95"/>
      <c r="BR24" s="103"/>
      <c r="BS24" s="103"/>
      <c r="BT24" s="104"/>
      <c r="BU24" s="55"/>
      <c r="BV24" s="58"/>
      <c r="BW24" s="58"/>
      <c r="BX24" s="58"/>
      <c r="BY24" s="58"/>
      <c r="BZ24" s="58"/>
      <c r="CA24" s="57"/>
      <c r="CB24" s="22"/>
      <c r="CC24" s="101"/>
      <c r="CD24" s="96"/>
      <c r="CE24" s="96"/>
      <c r="CF24" s="97"/>
      <c r="CG24" s="3"/>
      <c r="CL24" s="89">
        <v>1.75</v>
      </c>
      <c r="CM24">
        <v>1</v>
      </c>
    </row>
    <row r="25" spans="1:93" ht="17.25" customHeight="1" x14ac:dyDescent="0.4">
      <c r="I25" s="3"/>
      <c r="K25" s="92"/>
      <c r="L25" s="91"/>
      <c r="M25" s="91"/>
      <c r="N25" s="97"/>
      <c r="O25" s="22"/>
      <c r="P25" s="55"/>
      <c r="Q25" s="56"/>
      <c r="R25" s="56"/>
      <c r="S25" s="56"/>
      <c r="T25" s="56"/>
      <c r="U25" s="56"/>
      <c r="V25" s="56"/>
      <c r="W25" s="56"/>
      <c r="Y25" s="95"/>
      <c r="Z25" s="103"/>
      <c r="AA25" s="103"/>
      <c r="AB25" s="104"/>
      <c r="AC25" s="95"/>
      <c r="AD25" s="103"/>
      <c r="AE25" s="103"/>
      <c r="AF25" s="104"/>
      <c r="AG25" s="95"/>
      <c r="AH25" s="103"/>
      <c r="AI25" s="103"/>
      <c r="AJ25" s="104"/>
      <c r="AK25" s="95"/>
      <c r="AL25" s="103"/>
      <c r="AM25" s="103"/>
      <c r="AN25" s="96"/>
      <c r="AO25" s="101"/>
      <c r="AP25" s="96"/>
      <c r="AQ25" s="96"/>
      <c r="AR25" s="97"/>
      <c r="AS25" s="20"/>
      <c r="AT25" s="96"/>
      <c r="AU25" s="96"/>
      <c r="AV25" s="97"/>
      <c r="AW25" s="101"/>
      <c r="AX25" s="96"/>
      <c r="AY25" s="96"/>
      <c r="AZ25" s="97"/>
      <c r="BA25" s="96"/>
      <c r="BB25" s="103"/>
      <c r="BC25" s="103"/>
      <c r="BD25" s="104"/>
      <c r="BE25" s="95"/>
      <c r="BF25" s="103"/>
      <c r="BG25" s="103"/>
      <c r="BH25" s="104"/>
      <c r="BI25" s="95"/>
      <c r="BJ25" s="103"/>
      <c r="BK25" s="103"/>
      <c r="BL25" s="104"/>
      <c r="BM25" s="95"/>
      <c r="BN25" s="103"/>
      <c r="BO25" s="103"/>
      <c r="BP25" s="104"/>
      <c r="BQ25" s="95"/>
      <c r="BR25" s="103"/>
      <c r="BS25" s="103"/>
      <c r="BT25" s="104"/>
      <c r="BU25" s="55"/>
      <c r="BV25" s="58"/>
      <c r="BW25" s="58"/>
      <c r="BX25" s="58"/>
      <c r="BY25" s="58"/>
      <c r="BZ25" s="58"/>
      <c r="CA25" s="57"/>
      <c r="CB25" s="22"/>
      <c r="CC25" s="101"/>
      <c r="CD25" s="96"/>
      <c r="CE25" s="96"/>
      <c r="CF25" s="97"/>
      <c r="CG25" s="3"/>
      <c r="CL25" s="89">
        <v>2</v>
      </c>
      <c r="CM25">
        <v>1</v>
      </c>
    </row>
    <row r="26" spans="1:93" ht="17.25" customHeight="1" thickBot="1" x14ac:dyDescent="0.45">
      <c r="I26" s="3"/>
      <c r="K26" s="93"/>
      <c r="L26" s="94"/>
      <c r="M26" s="94"/>
      <c r="N26" s="100"/>
      <c r="O26" s="22"/>
      <c r="P26" s="59"/>
      <c r="Q26" s="60"/>
      <c r="R26" s="60"/>
      <c r="S26" s="60"/>
      <c r="T26" s="60"/>
      <c r="U26" s="60"/>
      <c r="V26" s="60"/>
      <c r="W26" s="60"/>
      <c r="Y26" s="105"/>
      <c r="Z26" s="96"/>
      <c r="AA26" s="116"/>
      <c r="AB26" s="12"/>
      <c r="AC26" s="109"/>
      <c r="AD26" s="96"/>
      <c r="AE26" s="96"/>
      <c r="AF26" s="107"/>
      <c r="AG26" s="105"/>
      <c r="AH26" s="106"/>
      <c r="AI26" s="106"/>
      <c r="AJ26" s="107"/>
      <c r="AK26" s="105"/>
      <c r="AL26" s="96"/>
      <c r="AM26" s="96"/>
      <c r="AN26" s="96"/>
      <c r="AO26" s="101"/>
      <c r="AP26" s="96"/>
      <c r="AQ26" s="116"/>
      <c r="AR26" s="117"/>
      <c r="AS26" s="20"/>
      <c r="AT26" s="20"/>
      <c r="AU26" s="20"/>
      <c r="AV26" s="97"/>
      <c r="AW26" s="102"/>
      <c r="AX26" s="99"/>
      <c r="AY26" s="99"/>
      <c r="AZ26" s="97"/>
      <c r="BA26" s="96"/>
      <c r="BB26" s="96"/>
      <c r="BC26" s="96"/>
      <c r="BD26" s="104"/>
      <c r="BE26" s="95"/>
      <c r="BF26" s="96"/>
      <c r="BG26" s="96"/>
      <c r="BH26" s="104"/>
      <c r="BI26" s="95"/>
      <c r="BJ26" s="96"/>
      <c r="BK26" s="96"/>
      <c r="BL26" s="107"/>
      <c r="BM26" s="105"/>
      <c r="BN26" s="106"/>
      <c r="BO26" s="106"/>
      <c r="BP26" s="107"/>
      <c r="BQ26" s="105"/>
      <c r="BR26" s="96"/>
      <c r="BS26" s="96"/>
      <c r="BT26" s="104"/>
      <c r="BU26" s="55"/>
      <c r="BV26" s="60"/>
      <c r="BW26" s="60"/>
      <c r="BX26" s="60"/>
      <c r="BY26" s="60"/>
      <c r="BZ26" s="60"/>
      <c r="CA26" s="61"/>
      <c r="CB26" s="22"/>
      <c r="CC26" s="102"/>
      <c r="CD26" s="99"/>
      <c r="CE26" s="99"/>
      <c r="CF26" s="100"/>
      <c r="CG26" s="3"/>
    </row>
    <row r="27" spans="1:93" ht="17.25" customHeight="1" thickTop="1" x14ac:dyDescent="0.2">
      <c r="I27" s="3"/>
      <c r="K27" s="5" t="s">
        <v>66</v>
      </c>
      <c r="L27" s="2"/>
      <c r="M27" s="2"/>
      <c r="N27" s="24"/>
      <c r="O27" s="22"/>
      <c r="P27" s="51" t="s">
        <v>43</v>
      </c>
      <c r="Q27" s="52"/>
      <c r="R27" s="52"/>
      <c r="S27" s="52"/>
      <c r="T27" s="110"/>
      <c r="U27" s="52" t="s">
        <v>63</v>
      </c>
      <c r="W27" s="52"/>
      <c r="X27" s="110"/>
      <c r="Y27" s="52" t="s">
        <v>64</v>
      </c>
      <c r="Z27" s="52"/>
      <c r="AB27" s="52"/>
      <c r="AC27" s="110"/>
      <c r="AD27" s="112" t="s">
        <v>62</v>
      </c>
      <c r="AE27" s="52"/>
      <c r="AF27" s="52"/>
      <c r="AG27" s="114"/>
      <c r="AH27" s="112" t="s">
        <v>62</v>
      </c>
      <c r="AI27" s="66"/>
      <c r="AJ27" s="66"/>
      <c r="AK27" s="68"/>
      <c r="AL27" s="118" t="s">
        <v>78</v>
      </c>
      <c r="AM27" s="67"/>
      <c r="AN27" s="67"/>
      <c r="AO27" s="67"/>
      <c r="AP27" s="68"/>
      <c r="AR27" s="76"/>
      <c r="AS27" s="76"/>
      <c r="AT27" s="76"/>
      <c r="AU27" s="76"/>
      <c r="AV27" s="20"/>
      <c r="AW27" s="65"/>
      <c r="AX27" s="118" t="s">
        <v>78</v>
      </c>
      <c r="AY27" s="27"/>
      <c r="AZ27" s="70"/>
      <c r="BA27" s="70"/>
      <c r="BB27" s="71"/>
      <c r="BC27" s="112" t="s">
        <v>62</v>
      </c>
      <c r="BD27" s="70"/>
      <c r="BE27" s="70"/>
      <c r="BF27" s="110"/>
      <c r="BG27" s="52"/>
      <c r="BH27" s="52"/>
      <c r="BI27" s="52"/>
      <c r="BJ27" s="110"/>
      <c r="BK27" s="52"/>
      <c r="BL27" s="115"/>
      <c r="BM27" s="64"/>
      <c r="BN27" s="110"/>
      <c r="BO27" s="52"/>
      <c r="BP27" s="115"/>
      <c r="BQ27" s="64"/>
      <c r="BR27" s="72"/>
      <c r="BS27" s="64"/>
      <c r="BT27" s="115"/>
      <c r="BU27" s="64"/>
      <c r="BV27" s="110"/>
      <c r="BW27" s="52" t="s">
        <v>79</v>
      </c>
      <c r="BX27" s="115"/>
      <c r="BY27" s="64"/>
      <c r="BZ27" s="64"/>
      <c r="CA27" s="72"/>
      <c r="CB27" s="22"/>
      <c r="CC27" s="5" t="s">
        <v>60</v>
      </c>
      <c r="CD27" s="23"/>
      <c r="CE27" s="23"/>
      <c r="CF27" s="24"/>
      <c r="CG27" s="3"/>
      <c r="CL27" s="89">
        <v>1</v>
      </c>
      <c r="CM27">
        <v>9</v>
      </c>
    </row>
    <row r="28" spans="1:93" ht="17.25" customHeight="1" x14ac:dyDescent="0.2">
      <c r="I28" s="3"/>
      <c r="K28" s="92"/>
      <c r="L28" s="91"/>
      <c r="M28" s="91"/>
      <c r="N28" s="97"/>
      <c r="O28" s="22"/>
      <c r="P28" s="55"/>
      <c r="Q28" s="56"/>
      <c r="R28" s="56"/>
      <c r="S28" s="56"/>
      <c r="T28" s="78"/>
      <c r="U28" s="56"/>
      <c r="V28" s="56"/>
      <c r="W28" s="56"/>
      <c r="X28" s="78"/>
      <c r="Y28" s="56"/>
      <c r="Z28" s="56"/>
      <c r="AA28" s="56"/>
      <c r="AB28" s="56"/>
      <c r="AC28" s="78"/>
      <c r="AD28" s="56"/>
      <c r="AE28" s="56"/>
      <c r="AF28" s="56"/>
      <c r="AG28" s="77"/>
      <c r="AH28" s="73"/>
      <c r="AI28" s="73"/>
      <c r="AJ28" s="74"/>
      <c r="AK28" s="69"/>
      <c r="AL28" s="75"/>
      <c r="AM28" s="76"/>
      <c r="AN28" s="76"/>
      <c r="AO28" s="76"/>
      <c r="AP28" s="69"/>
      <c r="AR28" s="76"/>
      <c r="AS28" s="76"/>
      <c r="AT28" s="76"/>
      <c r="AU28" s="76"/>
      <c r="AV28" s="20"/>
      <c r="AW28" s="21"/>
      <c r="AX28" s="20"/>
      <c r="AY28" s="20"/>
      <c r="AZ28" s="74"/>
      <c r="BA28" s="74"/>
      <c r="BB28" s="77"/>
      <c r="BC28" s="74"/>
      <c r="BD28" s="74"/>
      <c r="BE28" s="74"/>
      <c r="BF28" s="78"/>
      <c r="BG28" s="56"/>
      <c r="BH28" s="79" t="s">
        <v>81</v>
      </c>
      <c r="BI28" s="56"/>
      <c r="BJ28" s="78"/>
      <c r="BK28" s="56"/>
      <c r="BL28" s="79" t="s">
        <v>82</v>
      </c>
      <c r="BM28" s="56"/>
      <c r="BN28" s="78"/>
      <c r="BO28" s="56"/>
      <c r="BP28" s="79" t="s">
        <v>83</v>
      </c>
      <c r="BQ28" s="79"/>
      <c r="BR28" s="78"/>
      <c r="BS28" s="56"/>
      <c r="BT28" s="79" t="s">
        <v>80</v>
      </c>
      <c r="BU28" s="79"/>
      <c r="BV28" s="78"/>
      <c r="BW28" s="56"/>
      <c r="BX28" s="56"/>
      <c r="BY28" s="79"/>
      <c r="BZ28" s="56"/>
      <c r="CA28" s="78"/>
      <c r="CB28" s="22"/>
      <c r="CC28" s="101"/>
      <c r="CD28" s="96"/>
      <c r="CE28" s="96"/>
      <c r="CF28" s="97"/>
      <c r="CG28" s="3"/>
      <c r="CL28" s="89">
        <v>1.25</v>
      </c>
      <c r="CM28">
        <v>6</v>
      </c>
      <c r="CO28" t="s">
        <v>84</v>
      </c>
    </row>
    <row r="29" spans="1:93" ht="17.25" customHeight="1" x14ac:dyDescent="0.2">
      <c r="I29" s="3"/>
      <c r="K29" s="92"/>
      <c r="L29" s="91"/>
      <c r="M29" s="91"/>
      <c r="N29" s="97"/>
      <c r="O29" s="22"/>
      <c r="P29" s="55"/>
      <c r="Q29" s="56"/>
      <c r="R29" s="56"/>
      <c r="S29" s="56"/>
      <c r="T29" s="78"/>
      <c r="U29" s="56"/>
      <c r="V29" s="56"/>
      <c r="W29" s="56"/>
      <c r="X29" s="78"/>
      <c r="Y29" s="56"/>
      <c r="Z29" s="56"/>
      <c r="AA29" s="56"/>
      <c r="AB29" s="56"/>
      <c r="AC29" s="78"/>
      <c r="AD29" s="56"/>
      <c r="AE29" s="56"/>
      <c r="AF29" s="56"/>
      <c r="AG29" s="77"/>
      <c r="AH29" s="73"/>
      <c r="AI29" s="73"/>
      <c r="AJ29" s="74"/>
      <c r="AK29" s="69"/>
      <c r="AL29" s="75"/>
      <c r="AM29" s="76"/>
      <c r="AN29" s="76"/>
      <c r="AO29" s="76"/>
      <c r="AP29" s="69"/>
      <c r="AR29" s="76"/>
      <c r="AS29" s="76"/>
      <c r="AT29" s="76"/>
      <c r="AU29" s="76"/>
      <c r="AV29" s="20"/>
      <c r="AW29" s="21"/>
      <c r="AX29" s="20"/>
      <c r="AY29" s="20"/>
      <c r="AZ29" s="74"/>
      <c r="BA29" s="74"/>
      <c r="BB29" s="77"/>
      <c r="BC29" s="74"/>
      <c r="BD29" s="74"/>
      <c r="BE29" s="74"/>
      <c r="BF29" s="78"/>
      <c r="BG29" s="56"/>
      <c r="BH29" s="56"/>
      <c r="BI29" s="56"/>
      <c r="BJ29" s="78"/>
      <c r="BK29" s="56"/>
      <c r="BL29" s="56"/>
      <c r="BM29" s="56"/>
      <c r="BN29" s="78"/>
      <c r="BO29" s="56"/>
      <c r="BP29" s="56"/>
      <c r="BQ29" s="56"/>
      <c r="BR29" s="78"/>
      <c r="BS29" s="56"/>
      <c r="BT29" s="56"/>
      <c r="BU29" s="56"/>
      <c r="BV29" s="78"/>
      <c r="BW29" s="56"/>
      <c r="BX29" s="56"/>
      <c r="BY29" s="56"/>
      <c r="BZ29" s="56"/>
      <c r="CA29" s="78"/>
      <c r="CB29" s="22"/>
      <c r="CC29" s="101"/>
      <c r="CD29" s="96"/>
      <c r="CE29" s="96"/>
      <c r="CF29" s="97"/>
      <c r="CG29" s="3"/>
    </row>
    <row r="30" spans="1:93" ht="17.25" customHeight="1" thickBot="1" x14ac:dyDescent="0.25">
      <c r="I30" s="3"/>
      <c r="K30" s="93"/>
      <c r="L30" s="94"/>
      <c r="M30" s="94"/>
      <c r="N30" s="100"/>
      <c r="O30" s="22"/>
      <c r="P30" s="59"/>
      <c r="Q30" s="60"/>
      <c r="R30" s="60"/>
      <c r="S30" s="60"/>
      <c r="T30" s="111"/>
      <c r="U30" s="60"/>
      <c r="V30" s="60"/>
      <c r="W30" s="60"/>
      <c r="X30" s="111"/>
      <c r="Y30" s="60"/>
      <c r="Z30" s="60"/>
      <c r="AA30" s="60"/>
      <c r="AB30" s="60"/>
      <c r="AC30" s="111"/>
      <c r="AD30" s="60"/>
      <c r="AE30" s="60"/>
      <c r="AF30" s="60"/>
      <c r="AG30" s="113"/>
      <c r="AH30" s="80"/>
      <c r="AI30" s="80"/>
      <c r="AJ30" s="80"/>
      <c r="AK30" s="83"/>
      <c r="AL30" s="81"/>
      <c r="AM30" s="82"/>
      <c r="AN30" s="82"/>
      <c r="AO30" s="82"/>
      <c r="AP30" s="83"/>
      <c r="AQ30" s="7"/>
      <c r="AR30" s="76"/>
      <c r="AS30" s="76"/>
      <c r="AT30" s="76"/>
      <c r="AU30" s="76"/>
      <c r="AV30" s="20"/>
      <c r="AW30" s="21"/>
      <c r="AX30" s="28"/>
      <c r="AY30" s="28"/>
      <c r="AZ30" s="84"/>
      <c r="BA30" s="84"/>
      <c r="BB30" s="85"/>
      <c r="BC30" s="84"/>
      <c r="BD30" s="84"/>
      <c r="BE30" s="84"/>
      <c r="BF30" s="111"/>
      <c r="BG30" s="60"/>
      <c r="BH30" s="60"/>
      <c r="BI30" s="60"/>
      <c r="BJ30" s="111"/>
      <c r="BK30" s="60"/>
      <c r="BL30" s="62"/>
      <c r="BM30" s="62"/>
      <c r="BN30" s="86"/>
      <c r="BO30" s="62"/>
      <c r="BP30" s="62"/>
      <c r="BQ30" s="62"/>
      <c r="BR30" s="86"/>
      <c r="BS30" s="62"/>
      <c r="BT30" s="62"/>
      <c r="BU30" s="62"/>
      <c r="BV30" s="86"/>
      <c r="BW30" s="62"/>
      <c r="BX30" s="62"/>
      <c r="BY30" s="62"/>
      <c r="BZ30" s="62"/>
      <c r="CA30" s="86"/>
      <c r="CB30" s="22"/>
      <c r="CC30" s="102"/>
      <c r="CD30" s="99"/>
      <c r="CE30" s="99"/>
      <c r="CF30" s="100"/>
      <c r="CG30" s="3"/>
    </row>
    <row r="31" spans="1:93" ht="17.25" customHeight="1" thickTop="1" thickBot="1" x14ac:dyDescent="0.45">
      <c r="I31" s="3"/>
      <c r="J31" s="9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3"/>
    </row>
    <row r="32" spans="1:93" ht="17.25" customHeight="1" thickTop="1" x14ac:dyDescent="0.4">
      <c r="CL32" s="89" t="s">
        <v>75</v>
      </c>
      <c r="CM32">
        <f>SUM(CM5:CM29)</f>
        <v>92</v>
      </c>
      <c r="CN32" t="s">
        <v>74</v>
      </c>
    </row>
    <row r="34" spans="15:91" ht="17.25" customHeight="1" x14ac:dyDescent="0.4">
      <c r="CL34" s="89">
        <v>1</v>
      </c>
      <c r="CM34">
        <f>CM5+CM11+CM15+CM19+CM23+CM27</f>
        <v>81</v>
      </c>
    </row>
    <row r="35" spans="15:91" ht="17.25" customHeight="1" x14ac:dyDescent="0.4">
      <c r="CL35" s="89">
        <v>1.25</v>
      </c>
      <c r="CM35">
        <f>CM28</f>
        <v>6</v>
      </c>
    </row>
    <row r="36" spans="15:91" ht="17.25" customHeight="1" x14ac:dyDescent="0.4">
      <c r="CL36" s="89">
        <v>1.5</v>
      </c>
      <c r="CM36">
        <f>CM16+CM28</f>
        <v>7</v>
      </c>
    </row>
    <row r="37" spans="15:91" ht="17.25" customHeight="1" x14ac:dyDescent="0.4">
      <c r="U37" t="s">
        <v>85</v>
      </c>
      <c r="BL37" t="s">
        <v>86</v>
      </c>
      <c r="BQ37" s="10"/>
      <c r="CL37" s="89">
        <v>1.75</v>
      </c>
      <c r="CM37">
        <f>CM20+CM24</f>
        <v>2</v>
      </c>
    </row>
    <row r="38" spans="15:91" ht="17.25" customHeight="1" x14ac:dyDescent="0.4">
      <c r="CL38" s="89">
        <v>2</v>
      </c>
      <c r="CM38">
        <v>1</v>
      </c>
    </row>
    <row r="41" spans="15:91" ht="17.25" customHeight="1" x14ac:dyDescent="0.4">
      <c r="Z41" s="10"/>
      <c r="CL41" s="89" t="s">
        <v>76</v>
      </c>
    </row>
    <row r="42" spans="15:91" ht="17.25" customHeight="1" x14ac:dyDescent="0.4">
      <c r="O42" s="8"/>
      <c r="CL42" s="89">
        <v>1</v>
      </c>
      <c r="CM42">
        <f>16+22+19+15+15+8</f>
        <v>95</v>
      </c>
    </row>
    <row r="43" spans="15:91" ht="17.25" customHeight="1" x14ac:dyDescent="0.4">
      <c r="CL43" s="89">
        <v>1.5</v>
      </c>
    </row>
    <row r="44" spans="15:91" ht="17.25" customHeight="1" x14ac:dyDescent="0.4">
      <c r="CL44" s="89">
        <v>1.75</v>
      </c>
    </row>
    <row r="45" spans="15:91" ht="17.25" customHeight="1" x14ac:dyDescent="0.4">
      <c r="CL45" s="89">
        <v>2</v>
      </c>
    </row>
    <row r="54" spans="26:26" ht="17.25" customHeight="1" x14ac:dyDescent="0.4">
      <c r="Z54" t="s">
        <v>77</v>
      </c>
    </row>
  </sheetData>
  <phoneticPr fontId="6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</dc:creator>
  <cp:lastModifiedBy>kei</cp:lastModifiedBy>
  <dcterms:created xsi:type="dcterms:W3CDTF">2020-05-20T06:53:13Z</dcterms:created>
  <dcterms:modified xsi:type="dcterms:W3CDTF">2020-07-05T12:54:37Z</dcterms:modified>
</cp:coreProperties>
</file>