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0B712289-60C7-47DC-ACC4-21C532BB1E07}" xr6:coauthVersionLast="38" xr6:coauthVersionMax="38" xr10:uidLastSave="{00000000-0000-0000-0000-000000000000}"/>
  <bookViews>
    <workbookView xWindow="32772" yWindow="32772" windowWidth="23040" windowHeight="9000" xr2:uid="{00000000-000D-0000-FFFF-FFFF00000000}"/>
  </bookViews>
  <sheets>
    <sheet name="data breakdown" sheetId="5" r:id="rId1"/>
    <sheet name="data overall" sheetId="4" r:id="rId2"/>
    <sheet name="data internalization" sheetId="6" r:id="rId3"/>
    <sheet name="data-timeseries" sheetId="7" r:id="rId4"/>
    <sheet name="Out-template1" sheetId="8" r:id="rId5"/>
    <sheet name="Out-templates 2" sheetId="9" r:id="rId6"/>
    <sheet name="Out-template 3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0" l="1"/>
  <c r="K16" i="10"/>
  <c r="J16" i="10"/>
  <c r="I16" i="10"/>
  <c r="H16" i="10"/>
  <c r="G16" i="10"/>
  <c r="F16" i="10"/>
  <c r="E16" i="10"/>
  <c r="D16" i="10"/>
  <c r="C16" i="10"/>
  <c r="B16" i="10"/>
  <c r="L15" i="10"/>
  <c r="K15" i="10"/>
  <c r="J15" i="10"/>
  <c r="I15" i="10"/>
  <c r="H15" i="10"/>
  <c r="G15" i="10"/>
  <c r="F15" i="10"/>
  <c r="E15" i="10"/>
  <c r="D15" i="10"/>
  <c r="C15" i="10"/>
  <c r="B15" i="10"/>
  <c r="L14" i="10"/>
  <c r="K14" i="10"/>
  <c r="J14" i="10"/>
  <c r="I14" i="10"/>
  <c r="H14" i="10"/>
  <c r="G14" i="10"/>
  <c r="F14" i="10"/>
  <c r="E14" i="10"/>
  <c r="D14" i="10"/>
  <c r="C14" i="10"/>
  <c r="B14" i="10"/>
  <c r="L13" i="10"/>
  <c r="K13" i="10"/>
  <c r="J13" i="10"/>
  <c r="I13" i="10"/>
  <c r="H13" i="10"/>
  <c r="G13" i="10"/>
  <c r="F13" i="10"/>
  <c r="E13" i="10"/>
  <c r="D13" i="10"/>
  <c r="C13" i="10"/>
  <c r="B13" i="10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L10" i="10"/>
  <c r="K10" i="10"/>
  <c r="J10" i="10"/>
  <c r="I10" i="10"/>
  <c r="H10" i="10"/>
  <c r="G10" i="10"/>
  <c r="F10" i="10"/>
  <c r="E10" i="10"/>
  <c r="D10" i="10"/>
  <c r="C10" i="10"/>
  <c r="B10" i="10"/>
  <c r="L9" i="10"/>
  <c r="K9" i="10"/>
  <c r="J9" i="10"/>
  <c r="I9" i="10"/>
  <c r="H9" i="10"/>
  <c r="G9" i="10"/>
  <c r="F9" i="10"/>
  <c r="E9" i="10"/>
  <c r="D9" i="10"/>
  <c r="C9" i="10"/>
  <c r="B9" i="10"/>
  <c r="L8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I17" i="10" s="1"/>
  <c r="H7" i="10"/>
  <c r="G7" i="10"/>
  <c r="F7" i="10"/>
  <c r="E7" i="10"/>
  <c r="D7" i="10"/>
  <c r="C7" i="10"/>
  <c r="B7" i="10"/>
  <c r="L6" i="10"/>
  <c r="K6" i="10"/>
  <c r="J6" i="10"/>
  <c r="I6" i="10"/>
  <c r="H6" i="10"/>
  <c r="G6" i="10"/>
  <c r="F6" i="10"/>
  <c r="E6" i="10"/>
  <c r="D6" i="10"/>
  <c r="C6" i="10"/>
  <c r="B6" i="10"/>
  <c r="L5" i="10"/>
  <c r="K5" i="10"/>
  <c r="J5" i="10"/>
  <c r="I5" i="10"/>
  <c r="H5" i="10"/>
  <c r="G5" i="10"/>
  <c r="F5" i="10"/>
  <c r="E5" i="10"/>
  <c r="D5" i="10"/>
  <c r="C5" i="10"/>
  <c r="B5" i="10"/>
  <c r="K45" i="9"/>
  <c r="I45" i="9"/>
  <c r="C45" i="9"/>
  <c r="H45" i="9"/>
  <c r="K44" i="9"/>
  <c r="C44" i="9"/>
  <c r="F44" i="9"/>
  <c r="J44" i="9"/>
  <c r="I44" i="9"/>
  <c r="H44" i="9"/>
  <c r="K43" i="9"/>
  <c r="I43" i="9"/>
  <c r="J43" i="9"/>
  <c r="C43" i="9"/>
  <c r="H43" i="9"/>
  <c r="F43" i="9"/>
  <c r="K36" i="9"/>
  <c r="J36" i="9"/>
  <c r="H36" i="9"/>
  <c r="I36" i="9" s="1"/>
  <c r="G36" i="9"/>
  <c r="F36" i="9"/>
  <c r="E36" i="9"/>
  <c r="D36" i="9"/>
  <c r="C36" i="9"/>
  <c r="B36" i="9"/>
  <c r="K35" i="9"/>
  <c r="J35" i="9"/>
  <c r="H35" i="9"/>
  <c r="G35" i="9"/>
  <c r="F35" i="9"/>
  <c r="E35" i="9"/>
  <c r="D35" i="9"/>
  <c r="C35" i="9"/>
  <c r="B35" i="9"/>
  <c r="K34" i="9"/>
  <c r="J34" i="9"/>
  <c r="H34" i="9"/>
  <c r="G34" i="9"/>
  <c r="F34" i="9"/>
  <c r="E34" i="9"/>
  <c r="D34" i="9"/>
  <c r="C34" i="9"/>
  <c r="B34" i="9"/>
  <c r="K33" i="9"/>
  <c r="J33" i="9"/>
  <c r="H33" i="9"/>
  <c r="G33" i="9"/>
  <c r="F33" i="9"/>
  <c r="E33" i="9"/>
  <c r="D33" i="9"/>
  <c r="C33" i="9"/>
  <c r="I33" i="9" s="1"/>
  <c r="B33" i="9"/>
  <c r="K32" i="9"/>
  <c r="J32" i="9"/>
  <c r="H32" i="9"/>
  <c r="G32" i="9"/>
  <c r="F32" i="9"/>
  <c r="E32" i="9"/>
  <c r="D32" i="9"/>
  <c r="C32" i="9"/>
  <c r="B32" i="9"/>
  <c r="K31" i="9"/>
  <c r="J31" i="9"/>
  <c r="H31" i="9"/>
  <c r="G31" i="9"/>
  <c r="F31" i="9"/>
  <c r="E31" i="9"/>
  <c r="I31" i="9" s="1"/>
  <c r="D31" i="9"/>
  <c r="C31" i="9"/>
  <c r="B31" i="9"/>
  <c r="K30" i="9"/>
  <c r="J30" i="9"/>
  <c r="H30" i="9"/>
  <c r="G30" i="9"/>
  <c r="F30" i="9"/>
  <c r="E30" i="9"/>
  <c r="D30" i="9"/>
  <c r="C30" i="9"/>
  <c r="B30" i="9"/>
  <c r="K29" i="9"/>
  <c r="J29" i="9"/>
  <c r="H29" i="9"/>
  <c r="G29" i="9"/>
  <c r="I29" i="9" s="1"/>
  <c r="F29" i="9"/>
  <c r="E29" i="9"/>
  <c r="D29" i="9"/>
  <c r="C29" i="9"/>
  <c r="B29" i="9"/>
  <c r="K28" i="9"/>
  <c r="J28" i="9"/>
  <c r="H28" i="9"/>
  <c r="G28" i="9"/>
  <c r="F28" i="9"/>
  <c r="E28" i="9"/>
  <c r="D28" i="9"/>
  <c r="C28" i="9"/>
  <c r="B28" i="9"/>
  <c r="K27" i="9"/>
  <c r="J27" i="9"/>
  <c r="H27" i="9"/>
  <c r="G27" i="9"/>
  <c r="F27" i="9"/>
  <c r="E27" i="9"/>
  <c r="D27" i="9"/>
  <c r="C27" i="9"/>
  <c r="B27" i="9"/>
  <c r="K26" i="9"/>
  <c r="J26" i="9"/>
  <c r="H26" i="9"/>
  <c r="G26" i="9"/>
  <c r="F26" i="9"/>
  <c r="E26" i="9"/>
  <c r="D26" i="9"/>
  <c r="C26" i="9"/>
  <c r="B26" i="9"/>
  <c r="K25" i="9"/>
  <c r="J25" i="9"/>
  <c r="H25" i="9"/>
  <c r="G25" i="9"/>
  <c r="F25" i="9"/>
  <c r="E25" i="9"/>
  <c r="D25" i="9"/>
  <c r="C25" i="9"/>
  <c r="I25" i="9" s="1"/>
  <c r="B25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I20" i="9" s="1"/>
  <c r="H11" i="9"/>
  <c r="G11" i="9"/>
  <c r="F11" i="9"/>
  <c r="E11" i="9"/>
  <c r="D11" i="9"/>
  <c r="C11" i="9"/>
  <c r="B11" i="9"/>
  <c r="O10" i="9"/>
  <c r="O20" i="9" s="1"/>
  <c r="N10" i="9"/>
  <c r="M10" i="9"/>
  <c r="L10" i="9"/>
  <c r="K10" i="9"/>
  <c r="J10" i="9"/>
  <c r="I10" i="9"/>
  <c r="H10" i="9"/>
  <c r="G10" i="9"/>
  <c r="G20" i="9" s="1"/>
  <c r="F10" i="9"/>
  <c r="E10" i="9"/>
  <c r="D10" i="9"/>
  <c r="C10" i="9"/>
  <c r="B10" i="9"/>
  <c r="O9" i="9"/>
  <c r="N9" i="9"/>
  <c r="M9" i="9"/>
  <c r="M20" i="9" s="1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K20" i="9" s="1"/>
  <c r="J8" i="9"/>
  <c r="I8" i="9"/>
  <c r="H8" i="9"/>
  <c r="G8" i="9"/>
  <c r="F8" i="9"/>
  <c r="E8" i="9"/>
  <c r="D8" i="9"/>
  <c r="C8" i="9"/>
  <c r="C20" i="9" s="1"/>
  <c r="B8" i="9"/>
  <c r="K45" i="8"/>
  <c r="I45" i="8"/>
  <c r="C45" i="8"/>
  <c r="F45" i="8"/>
  <c r="J45" i="8"/>
  <c r="H45" i="8"/>
  <c r="K44" i="8"/>
  <c r="I44" i="8"/>
  <c r="C44" i="8"/>
  <c r="H44" i="8"/>
  <c r="K43" i="8"/>
  <c r="I43" i="8"/>
  <c r="C43" i="8"/>
  <c r="H43" i="8"/>
  <c r="F43" i="8"/>
  <c r="J43" i="8"/>
  <c r="K36" i="8"/>
  <c r="J36" i="8"/>
  <c r="H36" i="8"/>
  <c r="G36" i="8"/>
  <c r="F36" i="8"/>
  <c r="E36" i="8"/>
  <c r="D36" i="8"/>
  <c r="C36" i="8"/>
  <c r="B36" i="8"/>
  <c r="K35" i="8"/>
  <c r="J35" i="8"/>
  <c r="H35" i="8"/>
  <c r="G35" i="8"/>
  <c r="F35" i="8"/>
  <c r="E35" i="8"/>
  <c r="D35" i="8"/>
  <c r="C35" i="8"/>
  <c r="B35" i="8"/>
  <c r="K34" i="8"/>
  <c r="J34" i="8"/>
  <c r="H34" i="8"/>
  <c r="G34" i="8"/>
  <c r="F34" i="8"/>
  <c r="E34" i="8"/>
  <c r="D34" i="8"/>
  <c r="C34" i="8"/>
  <c r="B34" i="8"/>
  <c r="K33" i="8"/>
  <c r="J33" i="8"/>
  <c r="H33" i="8"/>
  <c r="G33" i="8"/>
  <c r="F33" i="8"/>
  <c r="E33" i="8"/>
  <c r="D33" i="8"/>
  <c r="C33" i="8"/>
  <c r="B33" i="8"/>
  <c r="K32" i="8"/>
  <c r="J32" i="8"/>
  <c r="H32" i="8"/>
  <c r="G32" i="8"/>
  <c r="F32" i="8"/>
  <c r="E32" i="8"/>
  <c r="D32" i="8"/>
  <c r="C32" i="8"/>
  <c r="B32" i="8"/>
  <c r="K31" i="8"/>
  <c r="J31" i="8"/>
  <c r="H31" i="8"/>
  <c r="G31" i="8"/>
  <c r="F31" i="8"/>
  <c r="E31" i="8"/>
  <c r="D31" i="8"/>
  <c r="C31" i="8"/>
  <c r="B31" i="8"/>
  <c r="K30" i="8"/>
  <c r="J30" i="8"/>
  <c r="H30" i="8"/>
  <c r="G30" i="8"/>
  <c r="F30" i="8"/>
  <c r="E30" i="8"/>
  <c r="D30" i="8"/>
  <c r="C30" i="8"/>
  <c r="B30" i="8"/>
  <c r="K29" i="8"/>
  <c r="J29" i="8"/>
  <c r="H29" i="8"/>
  <c r="G29" i="8"/>
  <c r="F29" i="8"/>
  <c r="E29" i="8"/>
  <c r="D29" i="8"/>
  <c r="C29" i="8"/>
  <c r="B29" i="8"/>
  <c r="K28" i="8"/>
  <c r="J28" i="8"/>
  <c r="H28" i="8"/>
  <c r="G28" i="8"/>
  <c r="F28" i="8"/>
  <c r="E28" i="8"/>
  <c r="D28" i="8"/>
  <c r="D37" i="8" s="1"/>
  <c r="C28" i="8"/>
  <c r="B28" i="8"/>
  <c r="K27" i="8"/>
  <c r="J27" i="8"/>
  <c r="H27" i="8"/>
  <c r="G27" i="8"/>
  <c r="F27" i="8"/>
  <c r="E27" i="8"/>
  <c r="D27" i="8"/>
  <c r="C27" i="8"/>
  <c r="B27" i="8"/>
  <c r="K26" i="8"/>
  <c r="J26" i="8"/>
  <c r="H26" i="8"/>
  <c r="G26" i="8"/>
  <c r="F26" i="8"/>
  <c r="E26" i="8"/>
  <c r="D26" i="8"/>
  <c r="C26" i="8"/>
  <c r="B26" i="8"/>
  <c r="K25" i="8"/>
  <c r="J25" i="8"/>
  <c r="H25" i="8"/>
  <c r="G25" i="8"/>
  <c r="G37" i="8" s="1"/>
  <c r="F25" i="8"/>
  <c r="E25" i="8"/>
  <c r="D25" i="8"/>
  <c r="C25" i="8"/>
  <c r="B25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3" i="7"/>
  <c r="C4" i="7"/>
  <c r="E3" i="7"/>
  <c r="G3" i="7"/>
  <c r="H3" i="7"/>
  <c r="B3" i="7"/>
  <c r="F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E2" i="7"/>
  <c r="G2" i="7"/>
  <c r="H2" i="7"/>
  <c r="F2" i="7"/>
  <c r="K4" i="6"/>
  <c r="K3" i="6"/>
  <c r="C4" i="6"/>
  <c r="F4" i="6"/>
  <c r="J4" i="6"/>
  <c r="I4" i="6"/>
  <c r="C3" i="6"/>
  <c r="F3" i="6"/>
  <c r="J3" i="6"/>
  <c r="I3" i="6"/>
  <c r="H4" i="6"/>
  <c r="H3" i="6"/>
  <c r="K2" i="6"/>
  <c r="C2" i="6"/>
  <c r="F2" i="6"/>
  <c r="J2" i="6"/>
  <c r="I2" i="6"/>
  <c r="H2" i="6"/>
  <c r="J13" i="5"/>
  <c r="J12" i="5"/>
  <c r="J11" i="5"/>
  <c r="J10" i="5"/>
  <c r="J9" i="5"/>
  <c r="J8" i="5"/>
  <c r="J7" i="5"/>
  <c r="J6" i="5"/>
  <c r="J5" i="5"/>
  <c r="J4" i="5"/>
  <c r="J3" i="5"/>
  <c r="K13" i="5"/>
  <c r="K12" i="5"/>
  <c r="K11" i="5"/>
  <c r="K10" i="5"/>
  <c r="K9" i="5"/>
  <c r="K8" i="5"/>
  <c r="K7" i="5"/>
  <c r="K6" i="5"/>
  <c r="K5" i="5"/>
  <c r="K4" i="5"/>
  <c r="K3" i="5"/>
  <c r="K2" i="5"/>
  <c r="J2" i="5"/>
  <c r="H13" i="5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O2" i="4"/>
  <c r="N2" i="4"/>
  <c r="M2" i="4"/>
  <c r="L2" i="4"/>
  <c r="K2" i="4"/>
  <c r="J2" i="4"/>
  <c r="H2" i="4"/>
  <c r="I2" i="4"/>
  <c r="G2" i="4"/>
  <c r="F2" i="4"/>
  <c r="E2" i="4"/>
  <c r="D2" i="4"/>
  <c r="C2" i="4"/>
  <c r="B2" i="4"/>
  <c r="F44" i="8"/>
  <c r="J44" i="8"/>
  <c r="C5" i="7"/>
  <c r="E4" i="7"/>
  <c r="F45" i="9"/>
  <c r="J45" i="9"/>
  <c r="B4" i="7"/>
  <c r="F4" i="7"/>
  <c r="B5" i="7"/>
  <c r="G4" i="7"/>
  <c r="H4" i="7"/>
  <c r="C6" i="7"/>
  <c r="E5" i="7"/>
  <c r="C7" i="7"/>
  <c r="E6" i="7"/>
  <c r="F5" i="7"/>
  <c r="G5" i="7"/>
  <c r="H5" i="7"/>
  <c r="B6" i="7"/>
  <c r="C8" i="7"/>
  <c r="E7" i="7"/>
  <c r="B7" i="7"/>
  <c r="F6" i="7"/>
  <c r="G6" i="7"/>
  <c r="H6" i="7"/>
  <c r="E8" i="7"/>
  <c r="C9" i="7"/>
  <c r="B8" i="7"/>
  <c r="F7" i="7"/>
  <c r="G7" i="7"/>
  <c r="H7" i="7"/>
  <c r="B9" i="7"/>
  <c r="F8" i="7"/>
  <c r="G8" i="7"/>
  <c r="H8" i="7"/>
  <c r="E9" i="7"/>
  <c r="C10" i="7"/>
  <c r="G9" i="7"/>
  <c r="H9" i="7"/>
  <c r="E10" i="7"/>
  <c r="C11" i="7"/>
  <c r="B10" i="7"/>
  <c r="F9" i="7"/>
  <c r="F10" i="7"/>
  <c r="G10" i="7"/>
  <c r="H10" i="7"/>
  <c r="B11" i="7"/>
  <c r="E11" i="7"/>
  <c r="C12" i="7"/>
  <c r="C13" i="7"/>
  <c r="E12" i="7"/>
  <c r="F11" i="7"/>
  <c r="G11" i="7"/>
  <c r="H11" i="7"/>
  <c r="B12" i="7"/>
  <c r="F12" i="7"/>
  <c r="B13" i="7"/>
  <c r="G12" i="7"/>
  <c r="H12" i="7"/>
  <c r="C14" i="7"/>
  <c r="E13" i="7"/>
  <c r="C15" i="7"/>
  <c r="E14" i="7"/>
  <c r="F13" i="7"/>
  <c r="G13" i="7"/>
  <c r="H13" i="7"/>
  <c r="B14" i="7"/>
  <c r="B15" i="7"/>
  <c r="F14" i="7"/>
  <c r="G14" i="7"/>
  <c r="H14" i="7"/>
  <c r="C16" i="7"/>
  <c r="E15" i="7"/>
  <c r="E16" i="7"/>
  <c r="C17" i="7"/>
  <c r="B16" i="7"/>
  <c r="F15" i="7"/>
  <c r="G15" i="7"/>
  <c r="H15" i="7"/>
  <c r="E17" i="7"/>
  <c r="C18" i="7"/>
  <c r="B17" i="7"/>
  <c r="F16" i="7"/>
  <c r="G16" i="7"/>
  <c r="H16" i="7"/>
  <c r="B18" i="7"/>
  <c r="F17" i="7"/>
  <c r="G17" i="7"/>
  <c r="H17" i="7"/>
  <c r="E18" i="7"/>
  <c r="C19" i="7"/>
  <c r="C20" i="7"/>
  <c r="E19" i="7"/>
  <c r="B19" i="7"/>
  <c r="F18" i="7"/>
  <c r="G18" i="7"/>
  <c r="H18" i="7"/>
  <c r="F19" i="7"/>
  <c r="B20" i="7"/>
  <c r="G19" i="7"/>
  <c r="H19" i="7"/>
  <c r="C21" i="7"/>
  <c r="E21" i="7"/>
  <c r="E20" i="7"/>
  <c r="F20" i="7"/>
  <c r="G20" i="7"/>
  <c r="H20" i="7"/>
  <c r="B21" i="7"/>
  <c r="F21" i="7"/>
  <c r="G21" i="7"/>
  <c r="H21" i="7"/>
  <c r="F20" i="9" l="1"/>
  <c r="I7" i="5"/>
  <c r="I9" i="5"/>
  <c r="B37" i="9"/>
  <c r="K37" i="9"/>
  <c r="J37" i="9"/>
  <c r="I27" i="9"/>
  <c r="G37" i="9"/>
  <c r="F37" i="9"/>
  <c r="E37" i="9"/>
  <c r="I35" i="9"/>
  <c r="F17" i="10"/>
  <c r="C17" i="10"/>
  <c r="K17" i="10"/>
  <c r="D14" i="4"/>
  <c r="L14" i="4"/>
  <c r="H14" i="4"/>
  <c r="I8" i="5"/>
  <c r="L20" i="8"/>
  <c r="C14" i="4"/>
  <c r="M14" i="4"/>
  <c r="F14" i="4"/>
  <c r="N14" i="4"/>
  <c r="E14" i="4"/>
  <c r="K20" i="8"/>
  <c r="C20" i="8"/>
  <c r="G14" i="4"/>
  <c r="I14" i="4"/>
  <c r="J14" i="4"/>
  <c r="E20" i="9"/>
  <c r="H20" i="9"/>
  <c r="B20" i="9"/>
  <c r="J20" i="9"/>
  <c r="D37" i="9"/>
  <c r="C37" i="9"/>
  <c r="I30" i="9"/>
  <c r="I32" i="9"/>
  <c r="I34" i="9"/>
  <c r="H17" i="10"/>
  <c r="E17" i="10"/>
  <c r="B17" i="10"/>
  <c r="J17" i="10"/>
  <c r="G17" i="10"/>
  <c r="D17" i="10"/>
  <c r="L17" i="10"/>
  <c r="I3" i="5"/>
  <c r="H20" i="8"/>
  <c r="B20" i="8"/>
  <c r="B37" i="8"/>
  <c r="K37" i="8"/>
  <c r="J37" i="8"/>
  <c r="H37" i="8"/>
  <c r="I28" i="8"/>
  <c r="F37" i="8"/>
  <c r="E37" i="8"/>
  <c r="I31" i="8"/>
  <c r="I35" i="8"/>
  <c r="I36" i="8"/>
  <c r="N20" i="9"/>
  <c r="F20" i="8"/>
  <c r="I12" i="5"/>
  <c r="L20" i="9"/>
  <c r="B14" i="4"/>
  <c r="I13" i="5"/>
  <c r="E20" i="8"/>
  <c r="M20" i="8"/>
  <c r="O20" i="8"/>
  <c r="I20" i="8"/>
  <c r="J20" i="8"/>
  <c r="D20" i="8"/>
  <c r="I25" i="8"/>
  <c r="C37" i="8"/>
  <c r="I29" i="8"/>
  <c r="I30" i="8"/>
  <c r="I32" i="8"/>
  <c r="I33" i="8"/>
  <c r="I34" i="8"/>
  <c r="I2" i="5"/>
  <c r="I10" i="5"/>
  <c r="N20" i="8"/>
  <c r="I4" i="5"/>
  <c r="I5" i="5"/>
  <c r="D20" i="9"/>
  <c r="K14" i="4"/>
  <c r="O14" i="4"/>
  <c r="I11" i="5"/>
  <c r="G20" i="8"/>
  <c r="I28" i="9"/>
  <c r="I27" i="8"/>
  <c r="H37" i="9"/>
  <c r="I6" i="5"/>
  <c r="I26" i="9"/>
  <c r="I26" i="8"/>
  <c r="I37" i="9" l="1"/>
  <c r="I37" i="8"/>
</calcChain>
</file>

<file path=xl/sharedStrings.xml><?xml version="1.0" encoding="utf-8"?>
<sst xmlns="http://schemas.openxmlformats.org/spreadsheetml/2006/main" count="336" uniqueCount="78">
  <si>
    <t>Mkt</t>
  </si>
  <si>
    <t>CommDMA</t>
  </si>
  <si>
    <t>CommAES</t>
  </si>
  <si>
    <t>CommHT</t>
  </si>
  <si>
    <t>Financing</t>
  </si>
  <si>
    <t>PrimeFinancing</t>
  </si>
  <si>
    <t>CrossFinder</t>
  </si>
  <si>
    <t>downside</t>
  </si>
  <si>
    <t>SwapInternationalization</t>
  </si>
  <si>
    <t>AUS</t>
  </si>
  <si>
    <t>CHC</t>
  </si>
  <si>
    <t>CHN</t>
  </si>
  <si>
    <t>HKD</t>
  </si>
  <si>
    <t>IDN</t>
  </si>
  <si>
    <t>IND</t>
  </si>
  <si>
    <t>JPN</t>
  </si>
  <si>
    <t>KOR</t>
  </si>
  <si>
    <t>MYS</t>
  </si>
  <si>
    <t>NZL</t>
  </si>
  <si>
    <t>PAK</t>
  </si>
  <si>
    <t>PHL</t>
  </si>
  <si>
    <t>SGD</t>
  </si>
  <si>
    <t>SGP</t>
  </si>
  <si>
    <t>THA</t>
  </si>
  <si>
    <t>TWN</t>
  </si>
  <si>
    <t>VNM</t>
  </si>
  <si>
    <t>30/-40</t>
  </si>
  <si>
    <t>30/-500</t>
  </si>
  <si>
    <t>Y</t>
  </si>
  <si>
    <t>Cash total Post DCE</t>
  </si>
  <si>
    <t>PDS</t>
  </si>
  <si>
    <t>PB-SBL</t>
  </si>
  <si>
    <t>PB-Financing</t>
  </si>
  <si>
    <t>PB-RSF</t>
  </si>
  <si>
    <t>Facil</t>
  </si>
  <si>
    <t>P-Leverage</t>
  </si>
  <si>
    <t>Prime Total</t>
  </si>
  <si>
    <t>APAC Total</t>
  </si>
  <si>
    <t>Prime-ROA</t>
  </si>
  <si>
    <t>ARAC-ROA</t>
  </si>
  <si>
    <t>HKG</t>
  </si>
  <si>
    <t>AVNZ</t>
  </si>
  <si>
    <t>Total</t>
  </si>
  <si>
    <t>D1-Leverage</t>
  </si>
  <si>
    <t>D1-total Post BCE</t>
  </si>
  <si>
    <t>D1-RCA</t>
  </si>
  <si>
    <t>D1-DNS</t>
  </si>
  <si>
    <t>D1-Adjustment</t>
  </si>
  <si>
    <t>Fin+RSF</t>
  </si>
  <si>
    <t>Commission</t>
  </si>
  <si>
    <t>Churn</t>
  </si>
  <si>
    <t>D1-SOF</t>
  </si>
  <si>
    <t>D1-BCE</t>
  </si>
  <si>
    <t>D1-Total Post BCE</t>
  </si>
  <si>
    <t>ROA</t>
  </si>
  <si>
    <t>Traded Notional</t>
  </si>
  <si>
    <t>Internalized Notional</t>
  </si>
  <si>
    <t>Rate</t>
  </si>
  <si>
    <t>bps Cost</t>
  </si>
  <si>
    <t>Saving $</t>
  </si>
  <si>
    <t>bps Spread</t>
  </si>
  <si>
    <t>Svaving $</t>
  </si>
  <si>
    <t>Commision</t>
  </si>
  <si>
    <t>Effective Comm discount</t>
  </si>
  <si>
    <t>Downside Conversion</t>
  </si>
  <si>
    <t>HK</t>
  </si>
  <si>
    <t>KR</t>
  </si>
  <si>
    <t>TW</t>
  </si>
  <si>
    <t>Date</t>
  </si>
  <si>
    <t>Turnover</t>
  </si>
  <si>
    <t>Balances</t>
  </si>
  <si>
    <t>Leverage</t>
  </si>
  <si>
    <t>PNL</t>
  </si>
  <si>
    <t>Overall</t>
  </si>
  <si>
    <t>internalization</t>
  </si>
  <si>
    <t>Breakdown</t>
  </si>
  <si>
    <t>Client Setup</t>
  </si>
  <si>
    <t>Fin RSF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</si>
</sst>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1" fontId="0" fillId="0" borderId="0" xfId="0" applyNumberFormat="1"/>
    <xf numFmtId="10" fontId="0" fillId="0" borderId="0" xfId="0" applyNumberFormat="1"/>
    <xf numFmtId="0" fontId="1" fillId="0" borderId="0" xfId="0" applyFont="1"/>
    <xf numFmtId="3" fontId="0" fillId="0" borderId="0" xfId="0" applyNumberFormat="1"/>
    <xf numFmtId="37" fontId="0" fillId="0" borderId="0" xfId="0" applyNumberFormat="1"/>
    <xf numFmtId="164" fontId="0" fillId="0" borderId="0" xfId="0" applyNumberFormat="1"/>
    <xf numFmtId="14" fontId="0" fillId="0" borderId="0" xfId="0" applyNumberFormat="1"/>
    <xf numFmtId="41" fontId="1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14" sqref="A14:XFD14"/>
    </sheetView>
  </sheetViews>
  <sheetFormatPr defaultColWidth="8.77734375" defaultRowHeight="13.2" x14ac:dyDescent="0.25"/>
  <cols>
    <col min="3" max="3" width="12.77734375" bestFit="1" customWidth="1"/>
    <col min="4" max="4" width="8.77734375" bestFit="1" customWidth="1"/>
    <col min="5" max="5" width="10.77734375" bestFit="1" customWidth="1"/>
    <col min="9" max="9" width="16.33203125" bestFit="1" customWidth="1"/>
    <col min="10" max="10" width="12.44140625" bestFit="1" customWidth="1"/>
  </cols>
  <sheetData>
    <row r="1" spans="1:11" x14ac:dyDescent="0.25">
      <c r="A1" s="3" t="s">
        <v>0</v>
      </c>
      <c r="B1" s="3" t="s">
        <v>46</v>
      </c>
      <c r="C1" s="3" t="s">
        <v>47</v>
      </c>
      <c r="D1" s="10" t="s">
        <v>77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43</v>
      </c>
      <c r="K1" s="3" t="s">
        <v>54</v>
      </c>
    </row>
    <row r="2" spans="1:11" x14ac:dyDescent="0.25">
      <c r="A2" t="s">
        <v>40</v>
      </c>
      <c r="B2" s="1">
        <f ca="1">1000* RAND()</f>
        <v>215.53255494627342</v>
      </c>
      <c r="C2" s="1">
        <f t="shared" ref="C2:C13" ca="1" si="0">1000* RAND()</f>
        <v>819.59658526516046</v>
      </c>
      <c r="D2" s="1">
        <f ca="1">RAND() *67000</f>
        <v>53817.157914273528</v>
      </c>
      <c r="E2" s="1">
        <f ca="1">RAND() * 30000</f>
        <v>19301.020564872684</v>
      </c>
      <c r="F2" s="2">
        <f ca="1">2.23 * RAND()</f>
        <v>0.8543451489412236</v>
      </c>
      <c r="G2">
        <f ca="1">RAND() *50000</f>
        <v>16749.515488916812</v>
      </c>
      <c r="H2">
        <f ca="1">RAND() * 10000</f>
        <v>7432.3874202478455</v>
      </c>
      <c r="I2" s="1">
        <f ca="1">H2+G2+E2+D2+C2+B2</f>
        <v>98335.210528522308</v>
      </c>
      <c r="J2">
        <f ca="1">RAND() * 55000000</f>
        <v>42714661.308042012</v>
      </c>
      <c r="K2" s="2">
        <f ca="1">RAND() * 0.023</f>
        <v>5.4096762499600973E-3</v>
      </c>
    </row>
    <row r="3" spans="1:11" x14ac:dyDescent="0.25">
      <c r="A3" t="s">
        <v>24</v>
      </c>
      <c r="B3" s="1">
        <f t="shared" ref="B3:B13" ca="1" si="1">1000* RAND()</f>
        <v>9.467102972916086</v>
      </c>
      <c r="C3" s="1">
        <f t="shared" ca="1" si="0"/>
        <v>552.88847607169271</v>
      </c>
      <c r="D3" s="1">
        <f t="shared" ref="D3:D13" ca="1" si="2">RAND() *67000</f>
        <v>3509.3882698586376</v>
      </c>
      <c r="E3" s="1">
        <f t="shared" ref="E3:E13" ca="1" si="3">RAND() * 30000</f>
        <v>21913.396614073761</v>
      </c>
      <c r="F3" s="2">
        <f t="shared" ref="F3:F13" ca="1" si="4">2.23 * RAND()</f>
        <v>0.54626529693611658</v>
      </c>
      <c r="G3">
        <f t="shared" ref="G3:G13" ca="1" si="5">RAND() *50000</f>
        <v>7026.5734452409915</v>
      </c>
      <c r="H3">
        <f t="shared" ref="H3:H13" ca="1" si="6">RAND() * 10000</f>
        <v>4933.0048802671854</v>
      </c>
      <c r="I3" s="1">
        <f t="shared" ref="I3:I13" ca="1" si="7">H3+G3+E3+D3+C3+B3</f>
        <v>37944.718788485181</v>
      </c>
      <c r="J3">
        <f t="shared" ref="J3:J13" ca="1" si="8">RAND() * 55000000</f>
        <v>17833905.485452022</v>
      </c>
      <c r="K3" s="2">
        <f t="shared" ref="K3:K13" ca="1" si="9">RAND() * 0.023</f>
        <v>1.2991124273119447E-2</v>
      </c>
    </row>
    <row r="4" spans="1:11" x14ac:dyDescent="0.25">
      <c r="A4" t="s">
        <v>16</v>
      </c>
      <c r="B4" s="1">
        <f t="shared" ca="1" si="1"/>
        <v>368.67709522591207</v>
      </c>
      <c r="C4" s="1">
        <f t="shared" ca="1" si="0"/>
        <v>514.16535307540039</v>
      </c>
      <c r="D4" s="1">
        <f t="shared" ca="1" si="2"/>
        <v>1313.1714374905619</v>
      </c>
      <c r="E4" s="1">
        <f t="shared" ca="1" si="3"/>
        <v>10518.648003918701</v>
      </c>
      <c r="F4" s="2">
        <f t="shared" ca="1" si="4"/>
        <v>2.0219838142452295</v>
      </c>
      <c r="G4">
        <f t="shared" ca="1" si="5"/>
        <v>44444.863674810105</v>
      </c>
      <c r="H4">
        <f t="shared" ca="1" si="6"/>
        <v>1778.0221072719237</v>
      </c>
      <c r="I4" s="1">
        <f t="shared" ca="1" si="7"/>
        <v>58937.547671792599</v>
      </c>
      <c r="J4">
        <f t="shared" ca="1" si="8"/>
        <v>11281105.974544615</v>
      </c>
      <c r="K4" s="2">
        <f t="shared" ca="1" si="9"/>
        <v>1.2936482477507899E-2</v>
      </c>
    </row>
    <row r="5" spans="1:11" x14ac:dyDescent="0.25">
      <c r="A5" t="s">
        <v>41</v>
      </c>
      <c r="B5" s="1">
        <f t="shared" ca="1" si="1"/>
        <v>27.35043679437743</v>
      </c>
      <c r="C5" s="1">
        <f t="shared" ca="1" si="0"/>
        <v>97.253323942395383</v>
      </c>
      <c r="D5" s="1">
        <f t="shared" ca="1" si="2"/>
        <v>59562.534751724415</v>
      </c>
      <c r="E5" s="1">
        <f t="shared" ca="1" si="3"/>
        <v>29177.394219951366</v>
      </c>
      <c r="F5" s="2">
        <f t="shared" ca="1" si="4"/>
        <v>2.1511021089911391</v>
      </c>
      <c r="G5">
        <f t="shared" ca="1" si="5"/>
        <v>712.95410562701727</v>
      </c>
      <c r="H5">
        <f t="shared" ca="1" si="6"/>
        <v>2552.5914472751397</v>
      </c>
      <c r="I5" s="1">
        <f t="shared" ca="1" si="7"/>
        <v>92130.07828531471</v>
      </c>
      <c r="J5">
        <f t="shared" ca="1" si="8"/>
        <v>49477058.073999256</v>
      </c>
      <c r="K5" s="2">
        <f t="shared" ca="1" si="9"/>
        <v>6.753864462093008E-3</v>
      </c>
    </row>
    <row r="6" spans="1:11" x14ac:dyDescent="0.25">
      <c r="A6" t="s">
        <v>15</v>
      </c>
      <c r="B6" s="1">
        <f t="shared" ca="1" si="1"/>
        <v>843.77143248911841</v>
      </c>
      <c r="C6" s="1">
        <f t="shared" ca="1" si="0"/>
        <v>717.7758448645078</v>
      </c>
      <c r="D6" s="1">
        <f t="shared" ca="1" si="2"/>
        <v>23888.314874765238</v>
      </c>
      <c r="E6" s="1">
        <f t="shared" ca="1" si="3"/>
        <v>27346.290886028844</v>
      </c>
      <c r="F6" s="2">
        <f t="shared" ca="1" si="4"/>
        <v>0.42879139587769349</v>
      </c>
      <c r="G6">
        <f t="shared" ca="1" si="5"/>
        <v>10431.992176626858</v>
      </c>
      <c r="H6">
        <f t="shared" ca="1" si="6"/>
        <v>7120.2807694485336</v>
      </c>
      <c r="I6" s="1">
        <f t="shared" ca="1" si="7"/>
        <v>70348.425984223082</v>
      </c>
      <c r="J6">
        <f t="shared" ca="1" si="8"/>
        <v>23067920.468217202</v>
      </c>
      <c r="K6" s="2">
        <f t="shared" ca="1" si="9"/>
        <v>7.4277087923799714E-3</v>
      </c>
    </row>
    <row r="7" spans="1:11" x14ac:dyDescent="0.25">
      <c r="A7" t="s">
        <v>10</v>
      </c>
      <c r="B7" s="1">
        <f t="shared" ca="1" si="1"/>
        <v>695.18912408800156</v>
      </c>
      <c r="C7" s="1">
        <f t="shared" ca="1" si="0"/>
        <v>570.54248865442401</v>
      </c>
      <c r="D7" s="1">
        <f t="shared" ca="1" si="2"/>
        <v>21053.505012154303</v>
      </c>
      <c r="E7" s="1">
        <f t="shared" ca="1" si="3"/>
        <v>20620.458668919975</v>
      </c>
      <c r="F7" s="2">
        <f t="shared" ca="1" si="4"/>
        <v>2.1282958946193746</v>
      </c>
      <c r="G7">
        <f t="shared" ca="1" si="5"/>
        <v>45373.965589025225</v>
      </c>
      <c r="H7">
        <f t="shared" ca="1" si="6"/>
        <v>8232.2226125559719</v>
      </c>
      <c r="I7" s="1">
        <f t="shared" ca="1" si="7"/>
        <v>96545.883495397909</v>
      </c>
      <c r="J7">
        <f t="shared" ca="1" si="8"/>
        <v>7108092.7122264663</v>
      </c>
      <c r="K7" s="2">
        <f t="shared" ca="1" si="9"/>
        <v>1.2360813665755343E-2</v>
      </c>
    </row>
    <row r="8" spans="1:11" x14ac:dyDescent="0.25">
      <c r="A8" t="s">
        <v>11</v>
      </c>
      <c r="B8" s="1">
        <f t="shared" ca="1" si="1"/>
        <v>729.91410938373019</v>
      </c>
      <c r="C8" s="1">
        <f t="shared" ca="1" si="0"/>
        <v>747.6337391218816</v>
      </c>
      <c r="D8" s="1">
        <f t="shared" ca="1" si="2"/>
        <v>36820.909338656136</v>
      </c>
      <c r="E8" s="1">
        <f t="shared" ca="1" si="3"/>
        <v>14469.595648520663</v>
      </c>
      <c r="F8" s="2">
        <f t="shared" ca="1" si="4"/>
        <v>6.8357840512258919E-2</v>
      </c>
      <c r="G8">
        <f t="shared" ca="1" si="5"/>
        <v>27350.007564926294</v>
      </c>
      <c r="H8">
        <f t="shared" ca="1" si="6"/>
        <v>4791.143890901757</v>
      </c>
      <c r="I8" s="1">
        <f t="shared" ca="1" si="7"/>
        <v>84909.204291510454</v>
      </c>
      <c r="J8">
        <f t="shared" ca="1" si="8"/>
        <v>7600952.634446634</v>
      </c>
      <c r="K8" s="2">
        <f t="shared" ca="1" si="9"/>
        <v>1.9566945286989411E-3</v>
      </c>
    </row>
    <row r="9" spans="1:11" x14ac:dyDescent="0.25">
      <c r="A9" t="s">
        <v>25</v>
      </c>
      <c r="B9" s="1">
        <f t="shared" ca="1" si="1"/>
        <v>624.74444697811623</v>
      </c>
      <c r="C9" s="1">
        <f t="shared" ca="1" si="0"/>
        <v>78.922599810433042</v>
      </c>
      <c r="D9" s="1">
        <f t="shared" ca="1" si="2"/>
        <v>23671.000148798477</v>
      </c>
      <c r="E9" s="1">
        <f t="shared" ca="1" si="3"/>
        <v>22453.128625842903</v>
      </c>
      <c r="F9" s="2">
        <f t="shared" ca="1" si="4"/>
        <v>0.7471129720802494</v>
      </c>
      <c r="G9">
        <f t="shared" ca="1" si="5"/>
        <v>47710.866337847991</v>
      </c>
      <c r="H9">
        <f t="shared" ca="1" si="6"/>
        <v>2076.9736003600947</v>
      </c>
      <c r="I9" s="1">
        <f t="shared" ca="1" si="7"/>
        <v>96615.635759638011</v>
      </c>
      <c r="J9">
        <f t="shared" ca="1" si="8"/>
        <v>543631.58743047644</v>
      </c>
      <c r="K9" s="2">
        <f t="shared" ca="1" si="9"/>
        <v>1.3762898674857816E-2</v>
      </c>
    </row>
    <row r="10" spans="1:11" x14ac:dyDescent="0.25">
      <c r="A10" t="s">
        <v>17</v>
      </c>
      <c r="B10" s="1">
        <f t="shared" ca="1" si="1"/>
        <v>959.59783942894921</v>
      </c>
      <c r="C10" s="1">
        <f t="shared" ca="1" si="0"/>
        <v>596.39025936829648</v>
      </c>
      <c r="D10" s="1">
        <f t="shared" ca="1" si="2"/>
        <v>58649.153471514932</v>
      </c>
      <c r="E10" s="1">
        <f t="shared" ca="1" si="3"/>
        <v>15150.896800008271</v>
      </c>
      <c r="F10" s="2">
        <f t="shared" ca="1" si="4"/>
        <v>1.6015892310265141</v>
      </c>
      <c r="G10">
        <f t="shared" ca="1" si="5"/>
        <v>37090.782745832723</v>
      </c>
      <c r="H10">
        <f t="shared" ca="1" si="6"/>
        <v>7780.7236632713148</v>
      </c>
      <c r="I10" s="1">
        <f t="shared" ca="1" si="7"/>
        <v>120227.5447794245</v>
      </c>
      <c r="J10">
        <f t="shared" ca="1" si="8"/>
        <v>3259777.0145826847</v>
      </c>
      <c r="K10" s="2">
        <f t="shared" ca="1" si="9"/>
        <v>2.2429520140492064E-2</v>
      </c>
    </row>
    <row r="11" spans="1:11" x14ac:dyDescent="0.25">
      <c r="A11" t="s">
        <v>20</v>
      </c>
      <c r="B11" s="1">
        <f t="shared" ca="1" si="1"/>
        <v>509.87352569604781</v>
      </c>
      <c r="C11" s="1">
        <f t="shared" ca="1" si="0"/>
        <v>709.18317459274965</v>
      </c>
      <c r="D11" s="1">
        <f t="shared" ca="1" si="2"/>
        <v>33495.352983407669</v>
      </c>
      <c r="E11" s="1">
        <f t="shared" ca="1" si="3"/>
        <v>10639.714139362326</v>
      </c>
      <c r="F11" s="2">
        <f t="shared" ca="1" si="4"/>
        <v>1.7005988502033282</v>
      </c>
      <c r="G11">
        <f t="shared" ca="1" si="5"/>
        <v>25115.677545177085</v>
      </c>
      <c r="H11">
        <f t="shared" ca="1" si="6"/>
        <v>1753.855625529711</v>
      </c>
      <c r="I11" s="1">
        <f t="shared" ca="1" si="7"/>
        <v>72223.656993765588</v>
      </c>
      <c r="J11">
        <f t="shared" ca="1" si="8"/>
        <v>43697939.075431436</v>
      </c>
      <c r="K11" s="2">
        <f t="shared" ca="1" si="9"/>
        <v>7.9831668123955552E-3</v>
      </c>
    </row>
    <row r="12" spans="1:11" x14ac:dyDescent="0.25">
      <c r="A12" t="s">
        <v>22</v>
      </c>
      <c r="B12" s="1">
        <f t="shared" ca="1" si="1"/>
        <v>648.61875385210669</v>
      </c>
      <c r="C12" s="1">
        <f t="shared" ca="1" si="0"/>
        <v>503.48550779414234</v>
      </c>
      <c r="D12" s="1">
        <f t="shared" ca="1" si="2"/>
        <v>6586.5442148898546</v>
      </c>
      <c r="E12" s="1">
        <f t="shared" ca="1" si="3"/>
        <v>29881.256113165888</v>
      </c>
      <c r="F12" s="2">
        <f t="shared" ca="1" si="4"/>
        <v>0.41429800912789344</v>
      </c>
      <c r="G12">
        <f t="shared" ca="1" si="5"/>
        <v>5464.8698278353277</v>
      </c>
      <c r="H12">
        <f t="shared" ca="1" si="6"/>
        <v>8753.1235772125528</v>
      </c>
      <c r="I12" s="1">
        <f t="shared" ca="1" si="7"/>
        <v>51837.897994749866</v>
      </c>
      <c r="J12">
        <f t="shared" ca="1" si="8"/>
        <v>40132994.485037223</v>
      </c>
      <c r="K12" s="2">
        <f t="shared" ca="1" si="9"/>
        <v>4.4265576062846781E-3</v>
      </c>
    </row>
    <row r="13" spans="1:11" x14ac:dyDescent="0.25">
      <c r="A13" t="s">
        <v>13</v>
      </c>
      <c r="B13" s="1">
        <f t="shared" ca="1" si="1"/>
        <v>246.82729169581441</v>
      </c>
      <c r="C13" s="1">
        <f t="shared" ca="1" si="0"/>
        <v>848.87944600354001</v>
      </c>
      <c r="D13" s="1">
        <f t="shared" ca="1" si="2"/>
        <v>51621.010700913568</v>
      </c>
      <c r="E13" s="1">
        <f t="shared" ca="1" si="3"/>
        <v>13577.106274417283</v>
      </c>
      <c r="F13" s="2">
        <f t="shared" ca="1" si="4"/>
        <v>0.60915025485864405</v>
      </c>
      <c r="G13">
        <f t="shared" ca="1" si="5"/>
        <v>23535.757775857084</v>
      </c>
      <c r="H13">
        <f t="shared" ca="1" si="6"/>
        <v>425.79486971614398</v>
      </c>
      <c r="I13" s="1">
        <f t="shared" ca="1" si="7"/>
        <v>90255.376358603433</v>
      </c>
      <c r="J13">
        <f t="shared" ca="1" si="8"/>
        <v>23724643.819816649</v>
      </c>
      <c r="K13" s="2">
        <f t="shared" ca="1" si="9"/>
        <v>2.2538344733216788E-2</v>
      </c>
    </row>
    <row r="14" spans="1:11" x14ac:dyDescent="0.25">
      <c r="B14" s="1"/>
      <c r="C14" s="1"/>
      <c r="D14" s="1"/>
      <c r="E14" s="1"/>
      <c r="F14" s="2"/>
      <c r="G14" s="1"/>
      <c r="H14" s="1"/>
      <c r="I14" s="1"/>
      <c r="J14" s="1"/>
      <c r="K14" s="2"/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sqref="A1:O14"/>
    </sheetView>
  </sheetViews>
  <sheetFormatPr defaultColWidth="8.77734375" defaultRowHeight="13.2" x14ac:dyDescent="0.25"/>
  <cols>
    <col min="2" max="2" width="17.77734375" bestFit="1" customWidth="1"/>
    <col min="5" max="5" width="12.109375" bestFit="1" customWidth="1"/>
    <col min="7" max="7" width="15.33203125" bestFit="1" customWidth="1"/>
    <col min="8" max="8" width="10.44140625" bestFit="1" customWidth="1"/>
    <col min="9" max="10" width="11.44140625" bestFit="1" customWidth="1"/>
    <col min="11" max="11" width="10.109375" bestFit="1" customWidth="1"/>
    <col min="12" max="12" width="10.33203125" bestFit="1" customWidth="1"/>
    <col min="13" max="13" width="8.109375" bestFit="1" customWidth="1"/>
    <col min="14" max="14" width="10.109375" bestFit="1" customWidth="1"/>
    <col min="15" max="15" width="10.44140625" bestFit="1" customWidth="1"/>
  </cols>
  <sheetData>
    <row r="1" spans="1:15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s="3" t="s">
        <v>44</v>
      </c>
      <c r="H1" t="s">
        <v>34</v>
      </c>
      <c r="I1" t="s">
        <v>35</v>
      </c>
      <c r="J1" s="3" t="s">
        <v>43</v>
      </c>
      <c r="K1" t="s">
        <v>36</v>
      </c>
      <c r="L1" t="s">
        <v>37</v>
      </c>
      <c r="M1" s="3" t="s">
        <v>45</v>
      </c>
      <c r="N1" t="s">
        <v>38</v>
      </c>
      <c r="O1" t="s">
        <v>39</v>
      </c>
    </row>
    <row r="2" spans="1:15" x14ac:dyDescent="0.25">
      <c r="A2" t="s">
        <v>40</v>
      </c>
      <c r="B2" s="1">
        <f ca="1">50234 * RAND()</f>
        <v>7081.5570004465417</v>
      </c>
      <c r="C2" s="1">
        <f t="shared" ref="C2:E6" ca="1" si="0">RAND() * 1031</f>
        <v>775.17696663452421</v>
      </c>
      <c r="D2" s="1">
        <f t="shared" ca="1" si="0"/>
        <v>911.47190716594184</v>
      </c>
      <c r="E2" s="1">
        <f t="shared" ca="1" si="0"/>
        <v>196.90640829324147</v>
      </c>
      <c r="F2" s="1">
        <f t="shared" ref="F2:H6" ca="1" si="1">RAND() *103231</f>
        <v>37340.660021862503</v>
      </c>
      <c r="G2" s="1">
        <f t="shared" ca="1" si="1"/>
        <v>93532.225450022393</v>
      </c>
      <c r="H2" s="1">
        <f t="shared" ca="1" si="1"/>
        <v>80661.279460835547</v>
      </c>
      <c r="I2" s="1">
        <f t="shared" ref="I2:J6" ca="1" si="2">10000000*RAND()</f>
        <v>3861026.8272315897</v>
      </c>
      <c r="J2" s="1">
        <f t="shared" ca="1" si="2"/>
        <v>2283278.017299213</v>
      </c>
      <c r="K2" s="1">
        <f t="shared" ref="K2:L6" ca="1" si="3">RAND() *103231*1.5</f>
        <v>33072.892654238858</v>
      </c>
      <c r="L2" s="1">
        <f t="shared" ca="1" si="3"/>
        <v>151752.84932383403</v>
      </c>
      <c r="M2" s="2">
        <f t="shared" ref="M2:O6" ca="1" si="4">0.034*RAND()</f>
        <v>4.3369706332318271E-3</v>
      </c>
      <c r="N2" s="2">
        <f t="shared" ca="1" si="4"/>
        <v>1.7747302155411402E-2</v>
      </c>
      <c r="O2" s="2">
        <f t="shared" ca="1" si="4"/>
        <v>1.6673017168851216E-2</v>
      </c>
    </row>
    <row r="3" spans="1:15" x14ac:dyDescent="0.25">
      <c r="A3" t="s">
        <v>24</v>
      </c>
      <c r="B3" s="1">
        <f ca="1">50234 * RAND()</f>
        <v>32463.873182687574</v>
      </c>
      <c r="C3" s="1">
        <f t="shared" ca="1" si="0"/>
        <v>991.25553916382853</v>
      </c>
      <c r="D3" s="1">
        <f t="shared" ca="1" si="0"/>
        <v>185.72596928612779</v>
      </c>
      <c r="E3" s="1">
        <f t="shared" ca="1" si="0"/>
        <v>734.20925942090958</v>
      </c>
      <c r="F3" s="1">
        <f t="shared" ca="1" si="1"/>
        <v>8339.2323030215193</v>
      </c>
      <c r="G3" s="1">
        <f t="shared" ca="1" si="1"/>
        <v>18549.194462983192</v>
      </c>
      <c r="H3" s="1">
        <f t="shared" ca="1" si="1"/>
        <v>72611.07328978811</v>
      </c>
      <c r="I3" s="1">
        <f t="shared" ca="1" si="2"/>
        <v>4123423.1399151888</v>
      </c>
      <c r="J3" s="1">
        <f t="shared" ca="1" si="2"/>
        <v>9218530.546261698</v>
      </c>
      <c r="K3" s="1">
        <f t="shared" ca="1" si="3"/>
        <v>117223.61507738718</v>
      </c>
      <c r="L3" s="1">
        <f t="shared" ca="1" si="3"/>
        <v>20.439000611993773</v>
      </c>
      <c r="M3" s="2">
        <f t="shared" ca="1" si="4"/>
        <v>7.827396805215321E-4</v>
      </c>
      <c r="N3" s="2">
        <f t="shared" ca="1" si="4"/>
        <v>1.6393060522425972E-2</v>
      </c>
      <c r="O3" s="2">
        <f t="shared" ca="1" si="4"/>
        <v>1.128233688397706E-2</v>
      </c>
    </row>
    <row r="4" spans="1:15" x14ac:dyDescent="0.25">
      <c r="A4" t="s">
        <v>16</v>
      </c>
      <c r="B4" s="1">
        <f ca="1">50234 * RAND()</f>
        <v>18915.963234136179</v>
      </c>
      <c r="C4" s="1">
        <f t="shared" ca="1" si="0"/>
        <v>638.10634921449048</v>
      </c>
      <c r="D4" s="1">
        <f t="shared" ca="1" si="0"/>
        <v>191.78990720057476</v>
      </c>
      <c r="E4" s="1">
        <f t="shared" ca="1" si="0"/>
        <v>87.87755294060905</v>
      </c>
      <c r="F4" s="1">
        <f t="shared" ca="1" si="1"/>
        <v>62383.101011942039</v>
      </c>
      <c r="G4" s="1">
        <f t="shared" ca="1" si="1"/>
        <v>78683.969145456387</v>
      </c>
      <c r="H4" s="1">
        <f t="shared" ca="1" si="1"/>
        <v>22601.573404821473</v>
      </c>
      <c r="I4" s="1">
        <f t="shared" ca="1" si="2"/>
        <v>8937079.5917598829</v>
      </c>
      <c r="J4" s="1">
        <f t="shared" ca="1" si="2"/>
        <v>8412374.0493085124</v>
      </c>
      <c r="K4" s="1">
        <f t="shared" ca="1" si="3"/>
        <v>69414.392769222395</v>
      </c>
      <c r="L4" s="1">
        <f t="shared" ca="1" si="3"/>
        <v>147508.19015389265</v>
      </c>
      <c r="M4" s="2">
        <f t="shared" ca="1" si="4"/>
        <v>3.3188677120915534E-2</v>
      </c>
      <c r="N4" s="2">
        <f t="shared" ca="1" si="4"/>
        <v>2.3159001424958442E-2</v>
      </c>
      <c r="O4" s="2">
        <f t="shared" ca="1" si="4"/>
        <v>2.9920756566668216E-2</v>
      </c>
    </row>
    <row r="5" spans="1:15" x14ac:dyDescent="0.25">
      <c r="A5" t="s">
        <v>41</v>
      </c>
      <c r="B5" s="1">
        <f ca="1">50234 * RAND()</f>
        <v>7575.1386093614437</v>
      </c>
      <c r="C5" s="1">
        <f t="shared" ca="1" si="0"/>
        <v>668.8209844587451</v>
      </c>
      <c r="D5" s="1">
        <f t="shared" ca="1" si="0"/>
        <v>800.87357726990786</v>
      </c>
      <c r="E5" s="1">
        <f t="shared" ca="1" si="0"/>
        <v>938.73670784246087</v>
      </c>
      <c r="F5" s="1">
        <f t="shared" ca="1" si="1"/>
        <v>4752.9253691186505</v>
      </c>
      <c r="G5" s="1">
        <f t="shared" ca="1" si="1"/>
        <v>46274.793220251573</v>
      </c>
      <c r="H5" s="1">
        <f t="shared" ca="1" si="1"/>
        <v>76797.803268720614</v>
      </c>
      <c r="I5" s="1">
        <f t="shared" ca="1" si="2"/>
        <v>8929060.6358014587</v>
      </c>
      <c r="J5" s="1">
        <f t="shared" ca="1" si="2"/>
        <v>4065941.1430793256</v>
      </c>
      <c r="K5" s="1">
        <f t="shared" ca="1" si="3"/>
        <v>102884.92704806325</v>
      </c>
      <c r="L5" s="1">
        <f t="shared" ca="1" si="3"/>
        <v>71546.5566566544</v>
      </c>
      <c r="M5" s="2">
        <f t="shared" ca="1" si="4"/>
        <v>2.2295377374845202E-2</v>
      </c>
      <c r="N5" s="2">
        <f t="shared" ca="1" si="4"/>
        <v>2.1954459672985555E-2</v>
      </c>
      <c r="O5" s="2">
        <f t="shared" ca="1" si="4"/>
        <v>2.8913872408052554E-2</v>
      </c>
    </row>
    <row r="6" spans="1:15" x14ac:dyDescent="0.25">
      <c r="A6" t="s">
        <v>15</v>
      </c>
      <c r="B6" s="1">
        <f ca="1">50234 * RAND()</f>
        <v>25023.911226381042</v>
      </c>
      <c r="C6" s="1">
        <f t="shared" ca="1" si="0"/>
        <v>820.25427711511099</v>
      </c>
      <c r="D6" s="1">
        <f t="shared" ca="1" si="0"/>
        <v>807.68121357771781</v>
      </c>
      <c r="E6" s="1">
        <f t="shared" ca="1" si="0"/>
        <v>3.0033265940502343</v>
      </c>
      <c r="F6" s="1">
        <f t="shared" ca="1" si="1"/>
        <v>1526.5332553010167</v>
      </c>
      <c r="G6" s="1">
        <f t="shared" ca="1" si="1"/>
        <v>66043.313710324685</v>
      </c>
      <c r="H6" s="1">
        <f t="shared" ca="1" si="1"/>
        <v>44243.713443396169</v>
      </c>
      <c r="I6" s="1">
        <f t="shared" ca="1" si="2"/>
        <v>2757996.5961386999</v>
      </c>
      <c r="J6" s="1">
        <f t="shared" ca="1" si="2"/>
        <v>8244174.1120052598</v>
      </c>
      <c r="K6" s="1">
        <f t="shared" ca="1" si="3"/>
        <v>2819.4511037164334</v>
      </c>
      <c r="L6" s="1">
        <f t="shared" ca="1" si="3"/>
        <v>121881.63042528565</v>
      </c>
      <c r="M6" s="2">
        <f t="shared" ca="1" si="4"/>
        <v>3.2370367498925172E-4</v>
      </c>
      <c r="N6" s="2">
        <f t="shared" ca="1" si="4"/>
        <v>2.7160931956779329E-2</v>
      </c>
      <c r="O6" s="2">
        <f t="shared" ca="1" si="4"/>
        <v>3.3923834642648593E-3</v>
      </c>
    </row>
    <row r="7" spans="1:15" x14ac:dyDescent="0.25">
      <c r="A7" t="s">
        <v>10</v>
      </c>
      <c r="B7" s="1">
        <f t="shared" ref="B7:B13" ca="1" si="5">50234 * RAND()</f>
        <v>40335.190412825199</v>
      </c>
      <c r="C7" s="1">
        <f t="shared" ref="C7:E13" ca="1" si="6">RAND() * 1031</f>
        <v>888.27307320378065</v>
      </c>
      <c r="D7" s="1">
        <f t="shared" ca="1" si="6"/>
        <v>88.979104027883935</v>
      </c>
      <c r="E7" s="1">
        <f t="shared" ca="1" si="6"/>
        <v>184.64695575349012</v>
      </c>
      <c r="F7" s="1">
        <f t="shared" ref="F7:H13" ca="1" si="7">RAND() *103231</f>
        <v>98362.111917221613</v>
      </c>
      <c r="G7" s="1">
        <f t="shared" ca="1" si="7"/>
        <v>93568.689628545704</v>
      </c>
      <c r="H7" s="1">
        <f t="shared" ca="1" si="7"/>
        <v>26306.871761656221</v>
      </c>
      <c r="I7" s="1">
        <f t="shared" ref="I7:J13" ca="1" si="8">10000000*RAND()</f>
        <v>8465239.7771036383</v>
      </c>
      <c r="J7" s="1">
        <f t="shared" ca="1" si="8"/>
        <v>2277794.0516701932</v>
      </c>
      <c r="K7" s="1">
        <f t="shared" ref="K7:L13" ca="1" si="9">RAND() *103231*1.5</f>
        <v>38915.070035337827</v>
      </c>
      <c r="L7" s="1">
        <f t="shared" ca="1" si="9"/>
        <v>38910.565326001786</v>
      </c>
      <c r="M7" s="2">
        <f t="shared" ref="M7:O13" ca="1" si="10">0.034*RAND()</f>
        <v>1.4322169633906553E-3</v>
      </c>
      <c r="N7" s="2">
        <f t="shared" ca="1" si="10"/>
        <v>3.1931902106619912E-2</v>
      </c>
      <c r="O7" s="2">
        <f t="shared" ca="1" si="10"/>
        <v>1.441634746916507E-3</v>
      </c>
    </row>
    <row r="8" spans="1:15" x14ac:dyDescent="0.25">
      <c r="A8" t="s">
        <v>11</v>
      </c>
      <c r="B8" s="1">
        <f t="shared" ca="1" si="5"/>
        <v>38877.292520198956</v>
      </c>
      <c r="C8" s="1">
        <f t="shared" ca="1" si="6"/>
        <v>983.32137067506483</v>
      </c>
      <c r="D8" s="1">
        <f t="shared" ca="1" si="6"/>
        <v>674.85660282821857</v>
      </c>
      <c r="E8" s="1">
        <f t="shared" ca="1" si="6"/>
        <v>583.76079218629206</v>
      </c>
      <c r="F8" s="1">
        <f t="shared" ca="1" si="7"/>
        <v>18273.808309503369</v>
      </c>
      <c r="G8" s="1">
        <f t="shared" ca="1" si="7"/>
        <v>50405.191488273347</v>
      </c>
      <c r="H8" s="1">
        <f t="shared" ca="1" si="7"/>
        <v>68626.636186596414</v>
      </c>
      <c r="I8" s="1">
        <f t="shared" ca="1" si="8"/>
        <v>601549.99072236533</v>
      </c>
      <c r="J8" s="1">
        <f t="shared" ca="1" si="8"/>
        <v>2171419.4443742372</v>
      </c>
      <c r="K8" s="1">
        <f t="shared" ca="1" si="9"/>
        <v>71453.219727491785</v>
      </c>
      <c r="L8" s="1">
        <f t="shared" ca="1" si="9"/>
        <v>127154.61354803375</v>
      </c>
      <c r="M8" s="2">
        <f t="shared" ca="1" si="10"/>
        <v>1.1815345412015846E-2</v>
      </c>
      <c r="N8" s="2">
        <f t="shared" ca="1" si="10"/>
        <v>7.1313738794040928E-3</v>
      </c>
      <c r="O8" s="2">
        <f t="shared" ca="1" si="10"/>
        <v>1.4976729609495851E-2</v>
      </c>
    </row>
    <row r="9" spans="1:15" x14ac:dyDescent="0.25">
      <c r="A9" t="s">
        <v>25</v>
      </c>
      <c r="B9" s="1">
        <f t="shared" ca="1" si="5"/>
        <v>2220.0724016170634</v>
      </c>
      <c r="C9" s="1">
        <f t="shared" ca="1" si="6"/>
        <v>695.42637560512469</v>
      </c>
      <c r="D9" s="1">
        <f t="shared" ca="1" si="6"/>
        <v>240.52425326063104</v>
      </c>
      <c r="E9" s="1">
        <f t="shared" ca="1" si="6"/>
        <v>293.71993620136573</v>
      </c>
      <c r="F9" s="1">
        <f t="shared" ca="1" si="7"/>
        <v>67107.049008459609</v>
      </c>
      <c r="G9" s="1">
        <f t="shared" ca="1" si="7"/>
        <v>87809.71235055945</v>
      </c>
      <c r="H9" s="1">
        <f t="shared" ca="1" si="7"/>
        <v>27470.625376467538</v>
      </c>
      <c r="I9" s="1">
        <f t="shared" ca="1" si="8"/>
        <v>7514924.0941343084</v>
      </c>
      <c r="J9" s="1">
        <f t="shared" ca="1" si="8"/>
        <v>2949402.8352026525</v>
      </c>
      <c r="K9" s="1">
        <f t="shared" ca="1" si="9"/>
        <v>84100.064958766859</v>
      </c>
      <c r="L9" s="1">
        <f t="shared" ca="1" si="9"/>
        <v>105970.72098680167</v>
      </c>
      <c r="M9" s="2">
        <f t="shared" ca="1" si="10"/>
        <v>2.0644568502991002E-2</v>
      </c>
      <c r="N9" s="2">
        <f t="shared" ca="1" si="10"/>
        <v>1.9637353907046143E-2</v>
      </c>
      <c r="O9" s="2">
        <f t="shared" ca="1" si="10"/>
        <v>4.1622667823108059E-3</v>
      </c>
    </row>
    <row r="10" spans="1:15" x14ac:dyDescent="0.25">
      <c r="A10" t="s">
        <v>17</v>
      </c>
      <c r="B10" s="1">
        <f t="shared" ca="1" si="5"/>
        <v>32001.540260350874</v>
      </c>
      <c r="C10" s="1">
        <f t="shared" ca="1" si="6"/>
        <v>98.130881410771821</v>
      </c>
      <c r="D10" s="1">
        <f t="shared" ca="1" si="6"/>
        <v>599.02985022064661</v>
      </c>
      <c r="E10" s="1">
        <f t="shared" ca="1" si="6"/>
        <v>862.57843786537455</v>
      </c>
      <c r="F10" s="1">
        <f t="shared" ca="1" si="7"/>
        <v>39760.467656328045</v>
      </c>
      <c r="G10" s="1">
        <f t="shared" ca="1" si="7"/>
        <v>100168.65691756339</v>
      </c>
      <c r="H10" s="1">
        <f t="shared" ca="1" si="7"/>
        <v>5789.9594987996807</v>
      </c>
      <c r="I10" s="1">
        <f t="shared" ca="1" si="8"/>
        <v>7158638.5326451082</v>
      </c>
      <c r="J10" s="1">
        <f t="shared" ca="1" si="8"/>
        <v>6996365.2041443409</v>
      </c>
      <c r="K10" s="1">
        <f t="shared" ca="1" si="9"/>
        <v>73378.815119428415</v>
      </c>
      <c r="L10" s="1">
        <f t="shared" ca="1" si="9"/>
        <v>14554.167714666066</v>
      </c>
      <c r="M10" s="2">
        <f t="shared" ca="1" si="10"/>
        <v>5.2791079314378998E-3</v>
      </c>
      <c r="N10" s="2">
        <f t="shared" ca="1" si="10"/>
        <v>2.6485527044662442E-2</v>
      </c>
      <c r="O10" s="2">
        <f t="shared" ca="1" si="10"/>
        <v>2.5004851429393449E-2</v>
      </c>
    </row>
    <row r="11" spans="1:15" x14ac:dyDescent="0.25">
      <c r="A11" t="s">
        <v>20</v>
      </c>
      <c r="B11" s="1">
        <f t="shared" ca="1" si="5"/>
        <v>22335.829764780512</v>
      </c>
      <c r="C11" s="1">
        <f t="shared" ca="1" si="6"/>
        <v>248.74291134158162</v>
      </c>
      <c r="D11" s="1">
        <f t="shared" ca="1" si="6"/>
        <v>571.05339850657219</v>
      </c>
      <c r="E11" s="1">
        <f t="shared" ca="1" si="6"/>
        <v>409.56190771933825</v>
      </c>
      <c r="F11" s="1">
        <f t="shared" ca="1" si="7"/>
        <v>75575.032448253725</v>
      </c>
      <c r="G11" s="1">
        <f t="shared" ca="1" si="7"/>
        <v>24325.289203755161</v>
      </c>
      <c r="H11" s="1">
        <f t="shared" ca="1" si="7"/>
        <v>37254.881372585834</v>
      </c>
      <c r="I11" s="1">
        <f t="shared" ca="1" si="8"/>
        <v>3378797.5124766068</v>
      </c>
      <c r="J11" s="1">
        <f t="shared" ca="1" si="8"/>
        <v>9362386.4835131057</v>
      </c>
      <c r="K11" s="1">
        <f t="shared" ca="1" si="9"/>
        <v>51318.818625572814</v>
      </c>
      <c r="L11" s="1">
        <f t="shared" ca="1" si="9"/>
        <v>8773.7066141070372</v>
      </c>
      <c r="M11" s="2">
        <f t="shared" ca="1" si="10"/>
        <v>2.5278770410472471E-2</v>
      </c>
      <c r="N11" s="2">
        <f t="shared" ca="1" si="10"/>
        <v>3.3294730669426856E-2</v>
      </c>
      <c r="O11" s="2">
        <f t="shared" ca="1" si="10"/>
        <v>2.6720745316479375E-2</v>
      </c>
    </row>
    <row r="12" spans="1:15" x14ac:dyDescent="0.25">
      <c r="A12" t="s">
        <v>22</v>
      </c>
      <c r="B12" s="1">
        <f t="shared" ca="1" si="5"/>
        <v>46172.85259947351</v>
      </c>
      <c r="C12" s="1">
        <f t="shared" ca="1" si="6"/>
        <v>427.37361394162815</v>
      </c>
      <c r="D12" s="1">
        <f t="shared" ca="1" si="6"/>
        <v>527.76391414941691</v>
      </c>
      <c r="E12" s="1">
        <f t="shared" ca="1" si="6"/>
        <v>337.30371947738735</v>
      </c>
      <c r="F12" s="1">
        <f t="shared" ca="1" si="7"/>
        <v>81801.4255811373</v>
      </c>
      <c r="G12" s="1">
        <f t="shared" ca="1" si="7"/>
        <v>68049.538696643096</v>
      </c>
      <c r="H12" s="1">
        <f t="shared" ca="1" si="7"/>
        <v>46166.634333619564</v>
      </c>
      <c r="I12" s="1">
        <f t="shared" ca="1" si="8"/>
        <v>5622577.6544669624</v>
      </c>
      <c r="J12" s="1">
        <f t="shared" ca="1" si="8"/>
        <v>6970949.554150342</v>
      </c>
      <c r="K12" s="1">
        <f t="shared" ca="1" si="9"/>
        <v>18902.954887475753</v>
      </c>
      <c r="L12" s="1">
        <f t="shared" ca="1" si="9"/>
        <v>107714.84647916249</v>
      </c>
      <c r="M12" s="2">
        <f t="shared" ca="1" si="10"/>
        <v>1.4307496807948458E-2</v>
      </c>
      <c r="N12" s="2">
        <f t="shared" ca="1" si="10"/>
        <v>3.3574588129610511E-3</v>
      </c>
      <c r="O12" s="2">
        <f t="shared" ca="1" si="10"/>
        <v>1.5517180132350504E-2</v>
      </c>
    </row>
    <row r="13" spans="1:15" x14ac:dyDescent="0.25">
      <c r="A13" t="s">
        <v>13</v>
      </c>
      <c r="B13" s="1">
        <f t="shared" ca="1" si="5"/>
        <v>22802.532962360063</v>
      </c>
      <c r="C13" s="1">
        <f t="shared" ca="1" si="6"/>
        <v>528.79383118330213</v>
      </c>
      <c r="D13" s="1">
        <f t="shared" ca="1" si="6"/>
        <v>276.72657035292235</v>
      </c>
      <c r="E13" s="1">
        <f t="shared" ca="1" si="6"/>
        <v>885.02871290288101</v>
      </c>
      <c r="F13" s="1">
        <f t="shared" ca="1" si="7"/>
        <v>73736.038665514221</v>
      </c>
      <c r="G13" s="1">
        <f t="shared" ca="1" si="7"/>
        <v>45444.504802759206</v>
      </c>
      <c r="H13" s="1">
        <f t="shared" ca="1" si="7"/>
        <v>7897.5891038817772</v>
      </c>
      <c r="I13" s="1">
        <f t="shared" ca="1" si="8"/>
        <v>9039221.9286183771</v>
      </c>
      <c r="J13" s="1">
        <f t="shared" ca="1" si="8"/>
        <v>5329352.2359894756</v>
      </c>
      <c r="K13" s="1">
        <f t="shared" ca="1" si="9"/>
        <v>4059.6850932211087</v>
      </c>
      <c r="L13" s="1">
        <f t="shared" ca="1" si="9"/>
        <v>14855.371123774927</v>
      </c>
      <c r="M13" s="2">
        <f t="shared" ca="1" si="10"/>
        <v>1.0116349288805592E-3</v>
      </c>
      <c r="N13" s="2">
        <f t="shared" ca="1" si="10"/>
        <v>1.8362726800224362E-2</v>
      </c>
      <c r="O13" s="2">
        <f t="shared" ca="1" si="10"/>
        <v>2.194358928956754E-2</v>
      </c>
    </row>
    <row r="14" spans="1:15" x14ac:dyDescent="0.25">
      <c r="A14" t="s">
        <v>42</v>
      </c>
      <c r="B14" s="1">
        <f ca="1">SUM(B2:B13)</f>
        <v>295805.75417461898</v>
      </c>
      <c r="C14" s="1">
        <f ca="1">SUM(C2:C13)</f>
        <v>7763.6761739479534</v>
      </c>
      <c r="D14" s="1">
        <f t="shared" ref="D14:L14" ca="1" si="11">SUM(D2:D13)</f>
        <v>5876.4762678465604</v>
      </c>
      <c r="E14" s="1">
        <f t="shared" ca="1" si="11"/>
        <v>5517.3337171973999</v>
      </c>
      <c r="F14" s="1">
        <f t="shared" ca="1" si="11"/>
        <v>568958.38554766367</v>
      </c>
      <c r="G14" s="1">
        <f t="shared" ca="1" si="11"/>
        <v>772855.07907713752</v>
      </c>
      <c r="H14" s="1">
        <f t="shared" ca="1" si="11"/>
        <v>516428.64050116891</v>
      </c>
      <c r="I14" s="1">
        <f t="shared" ca="1" si="11"/>
        <v>70389536.281014189</v>
      </c>
      <c r="J14" s="1">
        <f t="shared" ca="1" si="11"/>
        <v>68281967.676998362</v>
      </c>
      <c r="K14" s="1">
        <f t="shared" ca="1" si="11"/>
        <v>667543.90709992265</v>
      </c>
      <c r="L14" s="1">
        <f t="shared" ca="1" si="11"/>
        <v>910643.65735282644</v>
      </c>
      <c r="M14" s="2">
        <f ca="1">AVERAGE(M2:M13)</f>
        <v>1.1724717453470021E-2</v>
      </c>
      <c r="N14" s="2">
        <f ca="1">AVERAGE(N2:N13)</f>
        <v>2.0551319079408797E-2</v>
      </c>
      <c r="O14" s="2">
        <f ca="1">AVERAGE(O2:O13)</f>
        <v>1.6662446983193996E-2</v>
      </c>
    </row>
  </sheetData>
  <pageMargins left="0.75" right="0.75" top="1" bottom="1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sqref="A1:K4"/>
    </sheetView>
  </sheetViews>
  <sheetFormatPr defaultColWidth="8.77734375" defaultRowHeight="13.2" x14ac:dyDescent="0.25"/>
  <cols>
    <col min="2" max="2" width="13.77734375" bestFit="1" customWidth="1"/>
    <col min="3" max="3" width="17.44140625" bestFit="1" customWidth="1"/>
    <col min="6" max="6" width="10.44140625" bestFit="1" customWidth="1"/>
    <col min="7" max="7" width="10.33203125" bestFit="1" customWidth="1"/>
    <col min="8" max="8" width="10.44140625" bestFit="1" customWidth="1"/>
    <col min="9" max="9" width="11.44140625" bestFit="1" customWidth="1"/>
    <col min="10" max="10" width="21.44140625" bestFit="1" customWidth="1"/>
    <col min="11" max="11" width="18.77734375" bestFit="1" customWidth="1"/>
  </cols>
  <sheetData>
    <row r="1" spans="1:11" x14ac:dyDescent="0.25">
      <c r="A1" s="3" t="s">
        <v>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</row>
    <row r="2" spans="1:11" x14ac:dyDescent="0.25">
      <c r="A2" s="3" t="s">
        <v>65</v>
      </c>
      <c r="B2" s="1">
        <v>836812596.106143</v>
      </c>
      <c r="C2" s="1">
        <f>B2*D2</f>
        <v>45187880.189731725</v>
      </c>
      <c r="D2" s="2">
        <v>5.3999999999999999E-2</v>
      </c>
      <c r="E2">
        <v>8.6</v>
      </c>
      <c r="F2" s="4">
        <f>E2*C2/10000</f>
        <v>38861.576963169282</v>
      </c>
      <c r="G2">
        <v>12.5</v>
      </c>
      <c r="H2" s="5">
        <f>G2*C2/10000</f>
        <v>56484.850237164654</v>
      </c>
      <c r="I2" s="5">
        <f>B2*3/10000</f>
        <v>251043.77883184291</v>
      </c>
      <c r="J2" s="2">
        <f>F2/I2</f>
        <v>0.15479999999999999</v>
      </c>
      <c r="K2" s="6">
        <f ca="1">0.65434 +0.1*RAND()</f>
        <v>0.68129252143072727</v>
      </c>
    </row>
    <row r="3" spans="1:11" x14ac:dyDescent="0.25">
      <c r="A3" s="3" t="s">
        <v>66</v>
      </c>
      <c r="B3" s="1">
        <v>1569263540.71153</v>
      </c>
      <c r="C3" s="1">
        <f>B3*D3</f>
        <v>64339805.169172734</v>
      </c>
      <c r="D3" s="2">
        <v>4.1000000000000002E-2</v>
      </c>
      <c r="E3">
        <v>16.43</v>
      </c>
      <c r="F3" s="4">
        <f>E3*C3/10000</f>
        <v>105710.2998929508</v>
      </c>
      <c r="G3">
        <v>5.3</v>
      </c>
      <c r="H3" s="5">
        <f>G3*C3/10000</f>
        <v>34100.096739661552</v>
      </c>
      <c r="I3" s="5">
        <f>B3*3/10000</f>
        <v>470779.06221345899</v>
      </c>
      <c r="J3" s="2">
        <f>F3/I3</f>
        <v>0.22454333333333334</v>
      </c>
      <c r="K3" s="6">
        <f ca="1">0.65434 +0.1*RAND()</f>
        <v>0.67508898641284742</v>
      </c>
    </row>
    <row r="4" spans="1:11" x14ac:dyDescent="0.25">
      <c r="A4" s="3" t="s">
        <v>67</v>
      </c>
      <c r="B4" s="1">
        <v>639220087.93779099</v>
      </c>
      <c r="C4" s="1">
        <f>B4*D4</f>
        <v>35796324.924516298</v>
      </c>
      <c r="D4" s="2">
        <v>5.6000000000000001E-2</v>
      </c>
      <c r="E4">
        <v>15.67</v>
      </c>
      <c r="F4" s="4">
        <f>E4*C4/10000</f>
        <v>56092.841156717041</v>
      </c>
      <c r="G4">
        <v>8.4</v>
      </c>
      <c r="H4" s="5">
        <f>G4*C4/10000</f>
        <v>30068.912936593693</v>
      </c>
      <c r="I4" s="5">
        <f>B4*3/10000</f>
        <v>191766.02638133732</v>
      </c>
      <c r="J4" s="2">
        <f>F4/I4</f>
        <v>0.29250666666666669</v>
      </c>
      <c r="K4" s="6">
        <f ca="1">0.65434 +0.1*RAND()</f>
        <v>0.73857670070760117</v>
      </c>
    </row>
  </sheetData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J7" sqref="J7"/>
    </sheetView>
  </sheetViews>
  <sheetFormatPr defaultColWidth="8.77734375" defaultRowHeight="13.2" x14ac:dyDescent="0.25"/>
  <cols>
    <col min="2" max="4" width="12.44140625" bestFit="1" customWidth="1"/>
    <col min="6" max="6" width="10.77734375" bestFit="1" customWidth="1"/>
  </cols>
  <sheetData>
    <row r="1" spans="1:8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4</v>
      </c>
      <c r="F1" s="3" t="s">
        <v>49</v>
      </c>
      <c r="G1" s="3" t="s">
        <v>72</v>
      </c>
      <c r="H1" s="3" t="s">
        <v>54</v>
      </c>
    </row>
    <row r="2" spans="1:8" x14ac:dyDescent="0.25">
      <c r="A2" s="7">
        <v>43101</v>
      </c>
      <c r="B2" s="1">
        <v>120000000</v>
      </c>
      <c r="C2" s="1">
        <v>430410342</v>
      </c>
      <c r="D2" s="1">
        <v>234133256</v>
      </c>
      <c r="E2" s="1">
        <f>C2*30/10000/1360</f>
        <v>949.43457794117649</v>
      </c>
      <c r="F2" s="1">
        <f>B2*3/10000</f>
        <v>36000</v>
      </c>
      <c r="G2" s="1">
        <f>E2+F2</f>
        <v>36949.434577941174</v>
      </c>
      <c r="H2" s="2">
        <f>G2/D2*256</f>
        <v>4.0400306276665542E-2</v>
      </c>
    </row>
    <row r="3" spans="1:8" x14ac:dyDescent="0.25">
      <c r="A3" s="7">
        <v>43102</v>
      </c>
      <c r="B3" s="8">
        <f>B2+102323</f>
        <v>120102323</v>
      </c>
      <c r="C3" s="8">
        <f>C2+102323</f>
        <v>430512665</v>
      </c>
      <c r="D3" s="8">
        <f>D2-102323</f>
        <v>234030933</v>
      </c>
      <c r="E3" s="1">
        <f t="shared" ref="E3:E21" si="0">C3*30/10000/1360</f>
        <v>949.66029044117658</v>
      </c>
      <c r="F3" s="1">
        <f t="shared" ref="F3:F21" si="1">B3*3/10000</f>
        <v>36030.696900000003</v>
      </c>
      <c r="G3" s="1">
        <f t="shared" ref="G3:G21" si="2">E3+F3</f>
        <v>36980.35719044118</v>
      </c>
      <c r="H3" s="2">
        <f t="shared" ref="H3:H21" si="3">G3/D3*256</f>
        <v>4.0451795493004088E-2</v>
      </c>
    </row>
    <row r="4" spans="1:8" x14ac:dyDescent="0.25">
      <c r="A4" s="7">
        <v>43103</v>
      </c>
      <c r="B4" s="8">
        <f t="shared" ref="B4:B21" si="4">B3+102323</f>
        <v>120204646</v>
      </c>
      <c r="C4" s="8">
        <f t="shared" ref="C4:C21" si="5">C3+102323</f>
        <v>430614988</v>
      </c>
      <c r="D4" s="8">
        <f t="shared" ref="D4:D21" si="6">D3-102323</f>
        <v>233928610</v>
      </c>
      <c r="E4" s="1">
        <f t="shared" si="0"/>
        <v>949.88600294117646</v>
      </c>
      <c r="F4" s="1">
        <f t="shared" si="1"/>
        <v>36061.393799999998</v>
      </c>
      <c r="G4" s="1">
        <f t="shared" si="2"/>
        <v>37011.279802941172</v>
      </c>
      <c r="H4" s="2">
        <f t="shared" si="3"/>
        <v>4.0503329753265066E-2</v>
      </c>
    </row>
    <row r="5" spans="1:8" x14ac:dyDescent="0.25">
      <c r="A5" s="7">
        <v>43104</v>
      </c>
      <c r="B5" s="8">
        <f t="shared" si="4"/>
        <v>120306969</v>
      </c>
      <c r="C5" s="8">
        <f t="shared" si="5"/>
        <v>430717311</v>
      </c>
      <c r="D5" s="8">
        <f t="shared" si="6"/>
        <v>233826287</v>
      </c>
      <c r="E5" s="1">
        <f t="shared" si="0"/>
        <v>950.11171544117644</v>
      </c>
      <c r="F5" s="1">
        <f t="shared" si="1"/>
        <v>36092.090700000001</v>
      </c>
      <c r="G5" s="1">
        <f t="shared" si="2"/>
        <v>37042.202415441177</v>
      </c>
      <c r="H5" s="2">
        <f t="shared" si="3"/>
        <v>4.0554909116582522E-2</v>
      </c>
    </row>
    <row r="6" spans="1:8" x14ac:dyDescent="0.25">
      <c r="A6" s="7">
        <v>43105</v>
      </c>
      <c r="B6" s="8">
        <f t="shared" si="4"/>
        <v>120409292</v>
      </c>
      <c r="C6" s="8">
        <f t="shared" si="5"/>
        <v>430819634</v>
      </c>
      <c r="D6" s="8">
        <f t="shared" si="6"/>
        <v>233723964</v>
      </c>
      <c r="E6" s="1">
        <f t="shared" si="0"/>
        <v>950.33742794117643</v>
      </c>
      <c r="F6" s="1">
        <f t="shared" si="1"/>
        <v>36122.787600000003</v>
      </c>
      <c r="G6" s="1">
        <f t="shared" si="2"/>
        <v>37073.125027941176</v>
      </c>
      <c r="H6" s="2">
        <f t="shared" si="3"/>
        <v>4.0606533642194007E-2</v>
      </c>
    </row>
    <row r="7" spans="1:8" x14ac:dyDescent="0.25">
      <c r="A7" s="7">
        <v>43106</v>
      </c>
      <c r="B7" s="8">
        <f t="shared" si="4"/>
        <v>120511615</v>
      </c>
      <c r="C7" s="8">
        <f t="shared" si="5"/>
        <v>430921957</v>
      </c>
      <c r="D7" s="8">
        <f t="shared" si="6"/>
        <v>233621641</v>
      </c>
      <c r="E7" s="1">
        <f t="shared" si="0"/>
        <v>950.56314044117653</v>
      </c>
      <c r="F7" s="1">
        <f t="shared" si="1"/>
        <v>36153.484499999999</v>
      </c>
      <c r="G7" s="1">
        <f t="shared" si="2"/>
        <v>37104.047640441175</v>
      </c>
      <c r="H7" s="2">
        <f t="shared" si="3"/>
        <v>4.0658203389440879E-2</v>
      </c>
    </row>
    <row r="8" spans="1:8" x14ac:dyDescent="0.25">
      <c r="A8" s="7">
        <v>43107</v>
      </c>
      <c r="B8" s="8">
        <f t="shared" si="4"/>
        <v>120613938</v>
      </c>
      <c r="C8" s="8">
        <f t="shared" si="5"/>
        <v>431024280</v>
      </c>
      <c r="D8" s="8">
        <f t="shared" si="6"/>
        <v>233519318</v>
      </c>
      <c r="E8" s="1">
        <f t="shared" si="0"/>
        <v>950.78885294117651</v>
      </c>
      <c r="F8" s="1">
        <f t="shared" si="1"/>
        <v>36184.181400000001</v>
      </c>
      <c r="G8" s="1">
        <f t="shared" si="2"/>
        <v>37134.970252941181</v>
      </c>
      <c r="H8" s="2">
        <f t="shared" si="3"/>
        <v>4.0709918417768512E-2</v>
      </c>
    </row>
    <row r="9" spans="1:8" x14ac:dyDescent="0.25">
      <c r="A9" s="7">
        <v>43108</v>
      </c>
      <c r="B9" s="8">
        <f t="shared" si="4"/>
        <v>120716261</v>
      </c>
      <c r="C9" s="8">
        <f t="shared" si="5"/>
        <v>431126603</v>
      </c>
      <c r="D9" s="8">
        <f t="shared" si="6"/>
        <v>233416995</v>
      </c>
      <c r="E9" s="1">
        <f t="shared" si="0"/>
        <v>951.01456544117639</v>
      </c>
      <c r="F9" s="1">
        <f t="shared" si="1"/>
        <v>36214.878299999997</v>
      </c>
      <c r="G9" s="1">
        <f t="shared" si="2"/>
        <v>37165.892865441172</v>
      </c>
      <c r="H9" s="2">
        <f t="shared" si="3"/>
        <v>4.0761678786726478E-2</v>
      </c>
    </row>
    <row r="10" spans="1:8" x14ac:dyDescent="0.25">
      <c r="A10" s="7">
        <v>43109</v>
      </c>
      <c r="B10" s="8">
        <f t="shared" si="4"/>
        <v>120818584</v>
      </c>
      <c r="C10" s="8">
        <f t="shared" si="5"/>
        <v>431228926</v>
      </c>
      <c r="D10" s="8">
        <f t="shared" si="6"/>
        <v>233314672</v>
      </c>
      <c r="E10" s="1">
        <f t="shared" si="0"/>
        <v>951.24027794117637</v>
      </c>
      <c r="F10" s="1">
        <f t="shared" si="1"/>
        <v>36245.575199999999</v>
      </c>
      <c r="G10" s="1">
        <f t="shared" si="2"/>
        <v>37196.815477941178</v>
      </c>
      <c r="H10" s="2">
        <f t="shared" si="3"/>
        <v>4.0813484555968865E-2</v>
      </c>
    </row>
    <row r="11" spans="1:8" x14ac:dyDescent="0.25">
      <c r="A11" s="7">
        <v>43110</v>
      </c>
      <c r="B11" s="8">
        <f t="shared" si="4"/>
        <v>120920907</v>
      </c>
      <c r="C11" s="8">
        <f t="shared" si="5"/>
        <v>431331249</v>
      </c>
      <c r="D11" s="8">
        <f t="shared" si="6"/>
        <v>233212349</v>
      </c>
      <c r="E11" s="1">
        <f t="shared" si="0"/>
        <v>951.46599044117647</v>
      </c>
      <c r="F11" s="1">
        <f t="shared" si="1"/>
        <v>36276.272100000002</v>
      </c>
      <c r="G11" s="1">
        <f t="shared" si="2"/>
        <v>37227.738090441177</v>
      </c>
      <c r="H11" s="2">
        <f t="shared" si="3"/>
        <v>4.0865335785254413E-2</v>
      </c>
    </row>
    <row r="12" spans="1:8" x14ac:dyDescent="0.25">
      <c r="A12" s="7">
        <v>43111</v>
      </c>
      <c r="B12" s="8">
        <f t="shared" si="4"/>
        <v>121023230</v>
      </c>
      <c r="C12" s="8">
        <f t="shared" si="5"/>
        <v>431433572</v>
      </c>
      <c r="D12" s="8">
        <f t="shared" si="6"/>
        <v>233110026</v>
      </c>
      <c r="E12" s="1">
        <f t="shared" si="0"/>
        <v>951.69170294117646</v>
      </c>
      <c r="F12" s="1">
        <f t="shared" si="1"/>
        <v>36306.968999999997</v>
      </c>
      <c r="G12" s="1">
        <f t="shared" si="2"/>
        <v>37258.660702941175</v>
      </c>
      <c r="H12" s="2">
        <f t="shared" si="3"/>
        <v>4.0917232534446804E-2</v>
      </c>
    </row>
    <row r="13" spans="1:8" x14ac:dyDescent="0.25">
      <c r="A13" s="7">
        <v>43112</v>
      </c>
      <c r="B13" s="8">
        <f t="shared" si="4"/>
        <v>121125553</v>
      </c>
      <c r="C13" s="8">
        <f t="shared" si="5"/>
        <v>431535895</v>
      </c>
      <c r="D13" s="8">
        <f t="shared" si="6"/>
        <v>233007703</v>
      </c>
      <c r="E13" s="1">
        <f t="shared" si="0"/>
        <v>951.91741544117656</v>
      </c>
      <c r="F13" s="1">
        <f t="shared" si="1"/>
        <v>36337.6659</v>
      </c>
      <c r="G13" s="1">
        <f t="shared" si="2"/>
        <v>37289.583315441174</v>
      </c>
      <c r="H13" s="2">
        <f t="shared" si="3"/>
        <v>4.0969174863514882E-2</v>
      </c>
    </row>
    <row r="14" spans="1:8" x14ac:dyDescent="0.25">
      <c r="A14" s="7">
        <v>43113</v>
      </c>
      <c r="B14" s="8">
        <f t="shared" si="4"/>
        <v>121227876</v>
      </c>
      <c r="C14" s="8">
        <f t="shared" si="5"/>
        <v>431638218</v>
      </c>
      <c r="D14" s="8">
        <f t="shared" si="6"/>
        <v>232905380</v>
      </c>
      <c r="E14" s="1">
        <f t="shared" si="0"/>
        <v>952.14312794117654</v>
      </c>
      <c r="F14" s="1">
        <f t="shared" si="1"/>
        <v>36368.362800000003</v>
      </c>
      <c r="G14" s="1">
        <f t="shared" si="2"/>
        <v>37320.50592794118</v>
      </c>
      <c r="H14" s="2">
        <f t="shared" si="3"/>
        <v>4.1021162832532862E-2</v>
      </c>
    </row>
    <row r="15" spans="1:8" x14ac:dyDescent="0.25">
      <c r="A15" s="7">
        <v>43114</v>
      </c>
      <c r="B15" s="8">
        <f t="shared" si="4"/>
        <v>121330199</v>
      </c>
      <c r="C15" s="8">
        <f t="shared" si="5"/>
        <v>431740541</v>
      </c>
      <c r="D15" s="8">
        <f t="shared" si="6"/>
        <v>232803057</v>
      </c>
      <c r="E15" s="1">
        <f t="shared" si="0"/>
        <v>952.36884044117642</v>
      </c>
      <c r="F15" s="1">
        <f t="shared" si="1"/>
        <v>36399.059699999998</v>
      </c>
      <c r="G15" s="1">
        <f t="shared" si="2"/>
        <v>37351.428540441171</v>
      </c>
      <c r="H15" s="2">
        <f t="shared" si="3"/>
        <v>4.1073196501680558E-2</v>
      </c>
    </row>
    <row r="16" spans="1:8" x14ac:dyDescent="0.25">
      <c r="A16" s="7">
        <v>43115</v>
      </c>
      <c r="B16" s="8">
        <f t="shared" si="4"/>
        <v>121432522</v>
      </c>
      <c r="C16" s="8">
        <f t="shared" si="5"/>
        <v>431842864</v>
      </c>
      <c r="D16" s="8">
        <f t="shared" si="6"/>
        <v>232700734</v>
      </c>
      <c r="E16" s="1">
        <f t="shared" si="0"/>
        <v>952.5945529411764</v>
      </c>
      <c r="F16" s="1">
        <f t="shared" si="1"/>
        <v>36429.756600000001</v>
      </c>
      <c r="G16" s="1">
        <f t="shared" si="2"/>
        <v>37382.351152941177</v>
      </c>
      <c r="H16" s="2">
        <f t="shared" si="3"/>
        <v>4.1125275931243696E-2</v>
      </c>
    </row>
    <row r="17" spans="1:8" x14ac:dyDescent="0.25">
      <c r="A17" s="7">
        <v>43116</v>
      </c>
      <c r="B17" s="8">
        <f t="shared" si="4"/>
        <v>121534845</v>
      </c>
      <c r="C17" s="8">
        <f t="shared" si="5"/>
        <v>431945187</v>
      </c>
      <c r="D17" s="8">
        <f t="shared" si="6"/>
        <v>232598411</v>
      </c>
      <c r="E17" s="1">
        <f t="shared" si="0"/>
        <v>952.8202654411765</v>
      </c>
      <c r="F17" s="1">
        <f t="shared" si="1"/>
        <v>36460.453500000003</v>
      </c>
      <c r="G17" s="1">
        <f t="shared" si="2"/>
        <v>37413.273765441183</v>
      </c>
      <c r="H17" s="2">
        <f t="shared" si="3"/>
        <v>4.1177401181614018E-2</v>
      </c>
    </row>
    <row r="18" spans="1:8" x14ac:dyDescent="0.25">
      <c r="A18" s="7">
        <v>43117</v>
      </c>
      <c r="B18" s="8">
        <f t="shared" si="4"/>
        <v>121637168</v>
      </c>
      <c r="C18" s="8">
        <f t="shared" si="5"/>
        <v>432047510</v>
      </c>
      <c r="D18" s="8">
        <f t="shared" si="6"/>
        <v>232496088</v>
      </c>
      <c r="E18" s="1">
        <f t="shared" si="0"/>
        <v>953.04597794117649</v>
      </c>
      <c r="F18" s="1">
        <f t="shared" si="1"/>
        <v>36491.150399999999</v>
      </c>
      <c r="G18" s="1">
        <f t="shared" si="2"/>
        <v>37444.196377941174</v>
      </c>
      <c r="H18" s="2">
        <f t="shared" si="3"/>
        <v>4.1229572313289595E-2</v>
      </c>
    </row>
    <row r="19" spans="1:8" x14ac:dyDescent="0.25">
      <c r="A19" s="7">
        <v>43118</v>
      </c>
      <c r="B19" s="8">
        <f t="shared" si="4"/>
        <v>121739491</v>
      </c>
      <c r="C19" s="8">
        <f t="shared" si="5"/>
        <v>432149833</v>
      </c>
      <c r="D19" s="8">
        <f t="shared" si="6"/>
        <v>232393765</v>
      </c>
      <c r="E19" s="1">
        <f t="shared" si="0"/>
        <v>953.27169044117647</v>
      </c>
      <c r="F19" s="1">
        <f t="shared" si="1"/>
        <v>36521.847300000001</v>
      </c>
      <c r="G19" s="1">
        <f t="shared" si="2"/>
        <v>37475.11899044118</v>
      </c>
      <c r="H19" s="2">
        <f t="shared" si="3"/>
        <v>4.128178938687508E-2</v>
      </c>
    </row>
    <row r="20" spans="1:8" x14ac:dyDescent="0.25">
      <c r="A20" s="7">
        <v>43119</v>
      </c>
      <c r="B20" s="8">
        <f t="shared" si="4"/>
        <v>121841814</v>
      </c>
      <c r="C20" s="8">
        <f t="shared" si="5"/>
        <v>432252156</v>
      </c>
      <c r="D20" s="8">
        <f t="shared" si="6"/>
        <v>232291442</v>
      </c>
      <c r="E20" s="1">
        <f t="shared" si="0"/>
        <v>953.49740294117657</v>
      </c>
      <c r="F20" s="1">
        <f t="shared" si="1"/>
        <v>36552.544199999997</v>
      </c>
      <c r="G20" s="1">
        <f t="shared" si="2"/>
        <v>37506.041602941172</v>
      </c>
      <c r="H20" s="2">
        <f t="shared" si="3"/>
        <v>4.1334052463081875E-2</v>
      </c>
    </row>
    <row r="21" spans="1:8" x14ac:dyDescent="0.25">
      <c r="A21" s="7">
        <v>43120</v>
      </c>
      <c r="B21" s="8">
        <f t="shared" si="4"/>
        <v>121944137</v>
      </c>
      <c r="C21" s="8">
        <f t="shared" si="5"/>
        <v>432354479</v>
      </c>
      <c r="D21" s="8">
        <f t="shared" si="6"/>
        <v>232189119</v>
      </c>
      <c r="E21" s="1">
        <f t="shared" si="0"/>
        <v>953.72311544117645</v>
      </c>
      <c r="F21" s="1">
        <f t="shared" si="1"/>
        <v>36583.241099999999</v>
      </c>
      <c r="G21" s="1">
        <f t="shared" si="2"/>
        <v>37536.964215441178</v>
      </c>
      <c r="H21" s="2">
        <f t="shared" si="3"/>
        <v>4.1386361602728426E-2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45"/>
  <sheetViews>
    <sheetView topLeftCell="A9" workbookViewId="0">
      <selection activeCell="B8" sqref="B8"/>
    </sheetView>
  </sheetViews>
  <sheetFormatPr defaultColWidth="8.77734375" defaultRowHeight="13.2" x14ac:dyDescent="0.25"/>
  <cols>
    <col min="1" max="1" width="12.33203125" bestFit="1" customWidth="1"/>
    <col min="2" max="2" width="17.109375" bestFit="1" customWidth="1"/>
    <col min="3" max="3" width="17.44140625" bestFit="1" customWidth="1"/>
    <col min="4" max="4" width="8.109375" bestFit="1" customWidth="1"/>
    <col min="5" max="5" width="11.77734375" bestFit="1" customWidth="1"/>
    <col min="6" max="6" width="8.109375" bestFit="1" customWidth="1"/>
    <col min="7" max="7" width="15.33203125" bestFit="1" customWidth="1"/>
    <col min="8" max="8" width="12.109375" bestFit="1" customWidth="1"/>
    <col min="9" max="9" width="15.77734375" bestFit="1" customWidth="1"/>
    <col min="10" max="10" width="21.109375" bestFit="1" customWidth="1"/>
    <col min="11" max="11" width="18.6640625" bestFit="1" customWidth="1"/>
    <col min="12" max="12" width="10.33203125" bestFit="1" customWidth="1"/>
    <col min="13" max="13" width="7.33203125" bestFit="1" customWidth="1"/>
    <col min="14" max="14" width="10" bestFit="1" customWidth="1"/>
    <col min="15" max="15" width="10.109375" bestFit="1" customWidth="1"/>
  </cols>
  <sheetData>
    <row r="6" spans="1:15" x14ac:dyDescent="0.25">
      <c r="A6" s="9" t="s">
        <v>73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 t="s">
        <v>0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  <c r="G7" s="9" t="s">
        <v>44</v>
      </c>
      <c r="H7" s="9" t="s">
        <v>34</v>
      </c>
      <c r="I7" s="9" t="s">
        <v>35</v>
      </c>
      <c r="J7" s="9" t="s">
        <v>43</v>
      </c>
      <c r="K7" s="9" t="s">
        <v>36</v>
      </c>
      <c r="L7" s="9" t="s">
        <v>37</v>
      </c>
      <c r="M7" s="9" t="s">
        <v>45</v>
      </c>
      <c r="N7" s="9" t="s">
        <v>38</v>
      </c>
      <c r="O7" s="9" t="s">
        <v>39</v>
      </c>
    </row>
    <row r="8" spans="1:15" x14ac:dyDescent="0.25">
      <c r="A8" t="s">
        <v>40</v>
      </c>
      <c r="B8" s="1">
        <f ca="1">50234 * RAND()</f>
        <v>16843.394277380557</v>
      </c>
      <c r="C8" s="1">
        <f t="shared" ref="C8:E12" ca="1" si="0">RAND() * 1031</f>
        <v>183.24019774261583</v>
      </c>
      <c r="D8" s="1">
        <f t="shared" ca="1" si="0"/>
        <v>696.12993884175228</v>
      </c>
      <c r="E8" s="1">
        <f t="shared" ca="1" si="0"/>
        <v>900.4043375009901</v>
      </c>
      <c r="F8" s="1">
        <f t="shared" ref="F8:H12" ca="1" si="1">RAND() *103231</f>
        <v>43313.40466088253</v>
      </c>
      <c r="G8" s="1">
        <f t="shared" ca="1" si="1"/>
        <v>21304.461642206679</v>
      </c>
      <c r="H8" s="1">
        <f t="shared" ca="1" si="1"/>
        <v>54903.237457735486</v>
      </c>
      <c r="I8" s="1">
        <f t="shared" ref="I8:J12" ca="1" si="2">10000000*RAND()</f>
        <v>5010092.959821959</v>
      </c>
      <c r="J8" s="1">
        <f t="shared" ca="1" si="2"/>
        <v>2583876.8728960026</v>
      </c>
      <c r="K8" s="1">
        <f t="shared" ref="K8:L12" ca="1" si="3">RAND() *103231*1.5</f>
        <v>138482.67035438455</v>
      </c>
      <c r="L8" s="1">
        <f t="shared" ca="1" si="3"/>
        <v>138940.66811958642</v>
      </c>
      <c r="M8" s="2">
        <f t="shared" ref="M8:O12" ca="1" si="4">0.034*RAND()</f>
        <v>3.0210852009921609E-2</v>
      </c>
      <c r="N8" s="2">
        <f t="shared" ca="1" si="4"/>
        <v>1.2345266237327927E-2</v>
      </c>
      <c r="O8" s="2">
        <f t="shared" ca="1" si="4"/>
        <v>1.7574503103782294E-2</v>
      </c>
    </row>
    <row r="9" spans="1:15" x14ac:dyDescent="0.25">
      <c r="A9" t="s">
        <v>24</v>
      </c>
      <c r="B9" s="1">
        <f ca="1">50234 * RAND()</f>
        <v>11834.798111170499</v>
      </c>
      <c r="C9" s="1">
        <f t="shared" ca="1" si="0"/>
        <v>407.85036759161721</v>
      </c>
      <c r="D9" s="1">
        <f t="shared" ca="1" si="0"/>
        <v>788.21535061952341</v>
      </c>
      <c r="E9" s="1">
        <f t="shared" ca="1" si="0"/>
        <v>992.95789429128524</v>
      </c>
      <c r="F9" s="1">
        <f t="shared" ca="1" si="1"/>
        <v>27262.057957119538</v>
      </c>
      <c r="G9" s="1">
        <f t="shared" ca="1" si="1"/>
        <v>100298.78704742079</v>
      </c>
      <c r="H9" s="1">
        <f t="shared" ca="1" si="1"/>
        <v>91635.137053605315</v>
      </c>
      <c r="I9" s="1">
        <f t="shared" ca="1" si="2"/>
        <v>2951206.1727872575</v>
      </c>
      <c r="J9" s="1">
        <f t="shared" ca="1" si="2"/>
        <v>1439768.726847358</v>
      </c>
      <c r="K9" s="1">
        <f t="shared" ca="1" si="3"/>
        <v>7025.68792029204</v>
      </c>
      <c r="L9" s="1">
        <f t="shared" ca="1" si="3"/>
        <v>147254.74122291457</v>
      </c>
      <c r="M9" s="2">
        <f t="shared" ca="1" si="4"/>
        <v>1.1332345985915385E-2</v>
      </c>
      <c r="N9" s="2">
        <f t="shared" ca="1" si="4"/>
        <v>2.8166469805508489E-2</v>
      </c>
      <c r="O9" s="2">
        <f t="shared" ca="1" si="4"/>
        <v>2.0291166888124529E-3</v>
      </c>
    </row>
    <row r="10" spans="1:15" x14ac:dyDescent="0.25">
      <c r="A10" t="s">
        <v>16</v>
      </c>
      <c r="B10" s="1">
        <f ca="1">50234 * RAND()</f>
        <v>25513.847291665821</v>
      </c>
      <c r="C10" s="1">
        <f t="shared" ca="1" si="0"/>
        <v>204.66038590665678</v>
      </c>
      <c r="D10" s="1">
        <f t="shared" ca="1" si="0"/>
        <v>661.86341755352851</v>
      </c>
      <c r="E10" s="1">
        <f t="shared" ca="1" si="0"/>
        <v>154.97587789441178</v>
      </c>
      <c r="F10" s="1">
        <f t="shared" ca="1" si="1"/>
        <v>49646.468539454007</v>
      </c>
      <c r="G10" s="1">
        <f t="shared" ca="1" si="1"/>
        <v>2987.3615310403616</v>
      </c>
      <c r="H10" s="1">
        <f t="shared" ca="1" si="1"/>
        <v>23194.290505529283</v>
      </c>
      <c r="I10" s="1">
        <f t="shared" ca="1" si="2"/>
        <v>2651293.3565474781</v>
      </c>
      <c r="J10" s="1">
        <f t="shared" ca="1" si="2"/>
        <v>1875316.9990917407</v>
      </c>
      <c r="K10" s="1">
        <f t="shared" ca="1" si="3"/>
        <v>123115.44939505745</v>
      </c>
      <c r="L10" s="1">
        <f t="shared" ca="1" si="3"/>
        <v>130780.48718895281</v>
      </c>
      <c r="M10" s="2">
        <f t="shared" ca="1" si="4"/>
        <v>2.4773689014199959E-2</v>
      </c>
      <c r="N10" s="2">
        <f t="shared" ca="1" si="4"/>
        <v>1.6535313078374414E-2</v>
      </c>
      <c r="O10" s="2">
        <f t="shared" ca="1" si="4"/>
        <v>7.7770404866442438E-3</v>
      </c>
    </row>
    <row r="11" spans="1:15" x14ac:dyDescent="0.25">
      <c r="A11" t="s">
        <v>41</v>
      </c>
      <c r="B11" s="1">
        <f ca="1">50234 * RAND()</f>
        <v>24919.010830656753</v>
      </c>
      <c r="C11" s="1">
        <f t="shared" ca="1" si="0"/>
        <v>731.73863898803188</v>
      </c>
      <c r="D11" s="1">
        <f t="shared" ca="1" si="0"/>
        <v>59.548636180399022</v>
      </c>
      <c r="E11" s="1">
        <f t="shared" ca="1" si="0"/>
        <v>950.29517634864533</v>
      </c>
      <c r="F11" s="1">
        <f t="shared" ca="1" si="1"/>
        <v>28658.615127853172</v>
      </c>
      <c r="G11" s="1">
        <f t="shared" ca="1" si="1"/>
        <v>42417.154179934478</v>
      </c>
      <c r="H11" s="1">
        <f t="shared" ca="1" si="1"/>
        <v>94111.271015557373</v>
      </c>
      <c r="I11" s="1">
        <f t="shared" ca="1" si="2"/>
        <v>6729251.9244517898</v>
      </c>
      <c r="J11" s="1">
        <f t="shared" ca="1" si="2"/>
        <v>2787674.1294762264</v>
      </c>
      <c r="K11" s="1">
        <f t="shared" ca="1" si="3"/>
        <v>78385.601954845042</v>
      </c>
      <c r="L11" s="1">
        <f t="shared" ca="1" si="3"/>
        <v>136128.71582102115</v>
      </c>
      <c r="M11" s="2">
        <f t="shared" ca="1" si="4"/>
        <v>1.2688449923454519E-2</v>
      </c>
      <c r="N11" s="2">
        <f t="shared" ca="1" si="4"/>
        <v>3.0459411067636458E-2</v>
      </c>
      <c r="O11" s="2">
        <f t="shared" ca="1" si="4"/>
        <v>2.2429296598378168E-2</v>
      </c>
    </row>
    <row r="12" spans="1:15" x14ac:dyDescent="0.25">
      <c r="A12" t="s">
        <v>15</v>
      </c>
      <c r="B12" s="1">
        <f ca="1">50234 * RAND()</f>
        <v>9304.900497468856</v>
      </c>
      <c r="C12" s="1">
        <f t="shared" ca="1" si="0"/>
        <v>76.93034740947634</v>
      </c>
      <c r="D12" s="1">
        <f t="shared" ca="1" si="0"/>
        <v>217.39308957740263</v>
      </c>
      <c r="E12" s="1">
        <f t="shared" ca="1" si="0"/>
        <v>177.04542487377836</v>
      </c>
      <c r="F12" s="1">
        <f t="shared" ca="1" si="1"/>
        <v>55943.12324517571</v>
      </c>
      <c r="G12" s="1">
        <f t="shared" ca="1" si="1"/>
        <v>25190.60445487075</v>
      </c>
      <c r="H12" s="1">
        <f t="shared" ca="1" si="1"/>
        <v>11932.69651091682</v>
      </c>
      <c r="I12" s="1">
        <f t="shared" ca="1" si="2"/>
        <v>4426255.5629127929</v>
      </c>
      <c r="J12" s="1">
        <f t="shared" ca="1" si="2"/>
        <v>9740255.5212055817</v>
      </c>
      <c r="K12" s="1">
        <f t="shared" ca="1" si="3"/>
        <v>2215.8099952242137</v>
      </c>
      <c r="L12" s="1">
        <f t="shared" ca="1" si="3"/>
        <v>3370.275047126047</v>
      </c>
      <c r="M12" s="2">
        <f t="shared" ca="1" si="4"/>
        <v>1.5368599949019006E-2</v>
      </c>
      <c r="N12" s="2">
        <f t="shared" ca="1" si="4"/>
        <v>2.36532088523673E-2</v>
      </c>
      <c r="O12" s="2">
        <f t="shared" ca="1" si="4"/>
        <v>7.769996832728587E-3</v>
      </c>
    </row>
    <row r="13" spans="1:15" x14ac:dyDescent="0.25">
      <c r="A13" t="s">
        <v>10</v>
      </c>
      <c r="B13" s="1">
        <f t="shared" ref="B13:B19" ca="1" si="5">50234 * RAND()</f>
        <v>25054.542053021371</v>
      </c>
      <c r="C13" s="1">
        <f t="shared" ref="C13:E19" ca="1" si="6">RAND() * 1031</f>
        <v>221.89789845623565</v>
      </c>
      <c r="D13" s="1">
        <f t="shared" ca="1" si="6"/>
        <v>287.73938588122161</v>
      </c>
      <c r="E13" s="1">
        <f t="shared" ca="1" si="6"/>
        <v>17.277566133800022</v>
      </c>
      <c r="F13" s="1">
        <f t="shared" ref="F13:H19" ca="1" si="7">RAND() *103231</f>
        <v>29577.623573093428</v>
      </c>
      <c r="G13" s="1">
        <f t="shared" ca="1" si="7"/>
        <v>102107.47716482844</v>
      </c>
      <c r="H13" s="1">
        <f t="shared" ca="1" si="7"/>
        <v>7039.5020730276992</v>
      </c>
      <c r="I13" s="1">
        <f t="shared" ref="I13:J19" ca="1" si="8">10000000*RAND()</f>
        <v>671882.94984803163</v>
      </c>
      <c r="J13" s="1">
        <f t="shared" ca="1" si="8"/>
        <v>2588683.6371166399</v>
      </c>
      <c r="K13" s="1">
        <f t="shared" ref="K13:L19" ca="1" si="9">RAND() *103231*1.5</f>
        <v>138803.90642870223</v>
      </c>
      <c r="L13" s="1">
        <f t="shared" ca="1" si="9"/>
        <v>94264.34655170636</v>
      </c>
      <c r="M13" s="2">
        <f t="shared" ref="M13:O19" ca="1" si="10">0.034*RAND()</f>
        <v>3.0359376762969319E-3</v>
      </c>
      <c r="N13" s="2">
        <f t="shared" ca="1" si="10"/>
        <v>1.5043096730626022E-2</v>
      </c>
      <c r="O13" s="2">
        <f t="shared" ca="1" si="10"/>
        <v>1.131739874513871E-2</v>
      </c>
    </row>
    <row r="14" spans="1:15" x14ac:dyDescent="0.25">
      <c r="A14" t="s">
        <v>11</v>
      </c>
      <c r="B14" s="1">
        <f t="shared" ca="1" si="5"/>
        <v>20025.60980703538</v>
      </c>
      <c r="C14" s="1">
        <f t="shared" ca="1" si="6"/>
        <v>635.8482264556186</v>
      </c>
      <c r="D14" s="1">
        <f t="shared" ca="1" si="6"/>
        <v>921.82644077572297</v>
      </c>
      <c r="E14" s="1">
        <f t="shared" ca="1" si="6"/>
        <v>120.12402322043157</v>
      </c>
      <c r="F14" s="1">
        <f t="shared" ca="1" si="7"/>
        <v>65074.170748739234</v>
      </c>
      <c r="G14" s="1">
        <f t="shared" ca="1" si="7"/>
        <v>81972.820926272863</v>
      </c>
      <c r="H14" s="1">
        <f t="shared" ca="1" si="7"/>
        <v>65366.53098391879</v>
      </c>
      <c r="I14" s="1">
        <f t="shared" ca="1" si="8"/>
        <v>9642818.5520160608</v>
      </c>
      <c r="J14" s="1">
        <f t="shared" ca="1" si="8"/>
        <v>3652541.2287952197</v>
      </c>
      <c r="K14" s="1">
        <f t="shared" ca="1" si="9"/>
        <v>142947.65931155536</v>
      </c>
      <c r="L14" s="1">
        <f t="shared" ca="1" si="9"/>
        <v>3150.5015831592036</v>
      </c>
      <c r="M14" s="2">
        <f t="shared" ca="1" si="10"/>
        <v>2.4922010329005009E-2</v>
      </c>
      <c r="N14" s="2">
        <f t="shared" ca="1" si="10"/>
        <v>2.6306016038739943E-2</v>
      </c>
      <c r="O14" s="2">
        <f t="shared" ca="1" si="10"/>
        <v>2.7346216088777239E-2</v>
      </c>
    </row>
    <row r="15" spans="1:15" x14ac:dyDescent="0.25">
      <c r="A15" t="s">
        <v>25</v>
      </c>
      <c r="B15" s="1">
        <f t="shared" ca="1" si="5"/>
        <v>3658.1334776874296</v>
      </c>
      <c r="C15" s="1">
        <f t="shared" ca="1" si="6"/>
        <v>955.45620991592114</v>
      </c>
      <c r="D15" s="1">
        <f t="shared" ca="1" si="6"/>
        <v>487.71063854116363</v>
      </c>
      <c r="E15" s="1">
        <f t="shared" ca="1" si="6"/>
        <v>526.96819613156356</v>
      </c>
      <c r="F15" s="1">
        <f t="shared" ca="1" si="7"/>
        <v>61982.079260986451</v>
      </c>
      <c r="G15" s="1">
        <f t="shared" ca="1" si="7"/>
        <v>70689.489970045455</v>
      </c>
      <c r="H15" s="1">
        <f t="shared" ca="1" si="7"/>
        <v>72763.460714050016</v>
      </c>
      <c r="I15" s="1">
        <f t="shared" ca="1" si="8"/>
        <v>4152058.5320174699</v>
      </c>
      <c r="J15" s="1">
        <f t="shared" ca="1" si="8"/>
        <v>365523.23482029303</v>
      </c>
      <c r="K15" s="1">
        <f t="shared" ca="1" si="9"/>
        <v>49674.581926902196</v>
      </c>
      <c r="L15" s="1">
        <f t="shared" ca="1" si="9"/>
        <v>50393.293781730034</v>
      </c>
      <c r="M15" s="2">
        <f t="shared" ca="1" si="10"/>
        <v>3.3915767145350592E-2</v>
      </c>
      <c r="N15" s="2">
        <f t="shared" ca="1" si="10"/>
        <v>6.2926246507091542E-3</v>
      </c>
      <c r="O15" s="2">
        <f t="shared" ca="1" si="10"/>
        <v>9.5741469422554425E-3</v>
      </c>
    </row>
    <row r="16" spans="1:15" x14ac:dyDescent="0.25">
      <c r="A16" t="s">
        <v>17</v>
      </c>
      <c r="B16" s="1">
        <f t="shared" ca="1" si="5"/>
        <v>12018.735099604159</v>
      </c>
      <c r="C16" s="1">
        <f t="shared" ca="1" si="6"/>
        <v>268.83764486312202</v>
      </c>
      <c r="D16" s="1">
        <f t="shared" ca="1" si="6"/>
        <v>594.83396705515281</v>
      </c>
      <c r="E16" s="1">
        <f t="shared" ca="1" si="6"/>
        <v>875.18875354227055</v>
      </c>
      <c r="F16" s="1">
        <f t="shared" ca="1" si="7"/>
        <v>61856.004116938326</v>
      </c>
      <c r="G16" s="1">
        <f t="shared" ca="1" si="7"/>
        <v>87288.575515928998</v>
      </c>
      <c r="H16" s="1">
        <f t="shared" ca="1" si="7"/>
        <v>71119.81720649825</v>
      </c>
      <c r="I16" s="1">
        <f t="shared" ca="1" si="8"/>
        <v>9040483.5293856785</v>
      </c>
      <c r="J16" s="1">
        <f t="shared" ca="1" si="8"/>
        <v>193162.32603799886</v>
      </c>
      <c r="K16" s="1">
        <f t="shared" ca="1" si="9"/>
        <v>88564.684541096663</v>
      </c>
      <c r="L16" s="1">
        <f t="shared" ca="1" si="9"/>
        <v>105885.52026750526</v>
      </c>
      <c r="M16" s="2">
        <f t="shared" ca="1" si="10"/>
        <v>6.453790937778381E-3</v>
      </c>
      <c r="N16" s="2">
        <f t="shared" ca="1" si="10"/>
        <v>3.8555040129557745E-3</v>
      </c>
      <c r="O16" s="2">
        <f t="shared" ca="1" si="10"/>
        <v>1.4086970708523223E-2</v>
      </c>
    </row>
    <row r="17" spans="1:15" x14ac:dyDescent="0.25">
      <c r="A17" t="s">
        <v>20</v>
      </c>
      <c r="B17" s="1">
        <f t="shared" ca="1" si="5"/>
        <v>6285.0863462309171</v>
      </c>
      <c r="C17" s="1">
        <f t="shared" ca="1" si="6"/>
        <v>612.67720742719882</v>
      </c>
      <c r="D17" s="1">
        <f t="shared" ca="1" si="6"/>
        <v>544.48916222019704</v>
      </c>
      <c r="E17" s="1">
        <f t="shared" ca="1" si="6"/>
        <v>753.47708909821483</v>
      </c>
      <c r="F17" s="1">
        <f t="shared" ca="1" si="7"/>
        <v>70578.222835655106</v>
      </c>
      <c r="G17" s="1">
        <f t="shared" ca="1" si="7"/>
        <v>78404.776645809514</v>
      </c>
      <c r="H17" s="1">
        <f t="shared" ca="1" si="7"/>
        <v>80733.354383279759</v>
      </c>
      <c r="I17" s="1">
        <f t="shared" ca="1" si="8"/>
        <v>2721607.3328602719</v>
      </c>
      <c r="J17" s="1">
        <f t="shared" ca="1" si="8"/>
        <v>1275961.2970203792</v>
      </c>
      <c r="K17" s="1">
        <f t="shared" ca="1" si="9"/>
        <v>119063.01514744703</v>
      </c>
      <c r="L17" s="1">
        <f t="shared" ca="1" si="9"/>
        <v>59612.6762359645</v>
      </c>
      <c r="M17" s="2">
        <f t="shared" ca="1" si="10"/>
        <v>3.7903229366995942E-3</v>
      </c>
      <c r="N17" s="2">
        <f t="shared" ca="1" si="10"/>
        <v>1.8648047356998657E-2</v>
      </c>
      <c r="O17" s="2">
        <f t="shared" ca="1" si="10"/>
        <v>2.9921330815087997E-2</v>
      </c>
    </row>
    <row r="18" spans="1:15" x14ac:dyDescent="0.25">
      <c r="A18" t="s">
        <v>22</v>
      </c>
      <c r="B18" s="1">
        <f t="shared" ca="1" si="5"/>
        <v>19450.095430819212</v>
      </c>
      <c r="C18" s="1">
        <f t="shared" ca="1" si="6"/>
        <v>409.06698108719269</v>
      </c>
      <c r="D18" s="1">
        <f t="shared" ca="1" si="6"/>
        <v>848.6399404842856</v>
      </c>
      <c r="E18" s="1">
        <f t="shared" ca="1" si="6"/>
        <v>329.57832125687156</v>
      </c>
      <c r="F18" s="1">
        <f t="shared" ca="1" si="7"/>
        <v>45824.596590017616</v>
      </c>
      <c r="G18" s="1">
        <f t="shared" ca="1" si="7"/>
        <v>43351.310125148324</v>
      </c>
      <c r="H18" s="1">
        <f t="shared" ca="1" si="7"/>
        <v>92405.429204558241</v>
      </c>
      <c r="I18" s="1">
        <f t="shared" ca="1" si="8"/>
        <v>762023.49562029319</v>
      </c>
      <c r="J18" s="1">
        <f t="shared" ca="1" si="8"/>
        <v>4489189.3861151468</v>
      </c>
      <c r="K18" s="1">
        <f t="shared" ca="1" si="9"/>
        <v>107258.03015385097</v>
      </c>
      <c r="L18" s="1">
        <f t="shared" ca="1" si="9"/>
        <v>14207.977687989049</v>
      </c>
      <c r="M18" s="2">
        <f t="shared" ca="1" si="10"/>
        <v>2.1259433663780181E-2</v>
      </c>
      <c r="N18" s="2">
        <f t="shared" ca="1" si="10"/>
        <v>1.7906301966748719E-2</v>
      </c>
      <c r="O18" s="2">
        <f t="shared" ca="1" si="10"/>
        <v>1.1139909395665486E-2</v>
      </c>
    </row>
    <row r="19" spans="1:15" x14ac:dyDescent="0.25">
      <c r="A19" t="s">
        <v>13</v>
      </c>
      <c r="B19" s="1">
        <f t="shared" ca="1" si="5"/>
        <v>9516.6965425338003</v>
      </c>
      <c r="C19" s="1">
        <f t="shared" ca="1" si="6"/>
        <v>584.36948200961024</v>
      </c>
      <c r="D19" s="1">
        <f t="shared" ca="1" si="6"/>
        <v>771.9730015220365</v>
      </c>
      <c r="E19" s="1">
        <f t="shared" ca="1" si="6"/>
        <v>899.27158524795266</v>
      </c>
      <c r="F19" s="1">
        <f t="shared" ca="1" si="7"/>
        <v>4236.2511516291097</v>
      </c>
      <c r="G19" s="1">
        <f t="shared" ca="1" si="7"/>
        <v>64766.220472072971</v>
      </c>
      <c r="H19" s="1">
        <f t="shared" ca="1" si="7"/>
        <v>93112.43404217287</v>
      </c>
      <c r="I19" s="1">
        <f t="shared" ca="1" si="8"/>
        <v>6850034.09622938</v>
      </c>
      <c r="J19" s="1">
        <f t="shared" ca="1" si="8"/>
        <v>2287250.95506234</v>
      </c>
      <c r="K19" s="1">
        <f t="shared" ca="1" si="9"/>
        <v>82606.11753654838</v>
      </c>
      <c r="L19" s="1">
        <f t="shared" ca="1" si="9"/>
        <v>136249.12600412659</v>
      </c>
      <c r="M19" s="2">
        <f t="shared" ca="1" si="10"/>
        <v>2.352785746725158E-2</v>
      </c>
      <c r="N19" s="2">
        <f t="shared" ca="1" si="10"/>
        <v>3.1138966136227417E-3</v>
      </c>
      <c r="O19" s="2">
        <f t="shared" ca="1" si="10"/>
        <v>6.8257533735394489E-3</v>
      </c>
    </row>
    <row r="20" spans="1:15" x14ac:dyDescent="0.25">
      <c r="A20" t="s">
        <v>42</v>
      </c>
      <c r="B20" s="1">
        <f ca="1">SUM(B8:B19)</f>
        <v>184424.84976527473</v>
      </c>
      <c r="C20" s="1">
        <f ca="1">SUM(C8:C19)</f>
        <v>5292.573587853296</v>
      </c>
      <c r="D20" s="1">
        <f t="shared" ref="D20:L20" ca="1" si="11">SUM(D8:D19)</f>
        <v>6880.3629692523864</v>
      </c>
      <c r="E20" s="1">
        <f t="shared" ca="1" si="11"/>
        <v>6697.5642455402149</v>
      </c>
      <c r="F20" s="1">
        <f t="shared" ca="1" si="11"/>
        <v>543952.6178075443</v>
      </c>
      <c r="G20" s="1">
        <f t="shared" ca="1" si="11"/>
        <v>720779.03967557952</v>
      </c>
      <c r="H20" s="1">
        <f t="shared" ca="1" si="11"/>
        <v>758317.16115085001</v>
      </c>
      <c r="I20" s="1">
        <f t="shared" ca="1" si="11"/>
        <v>55609008.464498468</v>
      </c>
      <c r="J20" s="1">
        <f t="shared" ca="1" si="11"/>
        <v>33279204.314484928</v>
      </c>
      <c r="K20" s="1">
        <f t="shared" ca="1" si="11"/>
        <v>1078143.214665906</v>
      </c>
      <c r="L20" s="1">
        <f t="shared" ca="1" si="11"/>
        <v>1020238.3295117818</v>
      </c>
      <c r="M20" s="2">
        <f ca="1">AVERAGE(M8:M19)</f>
        <v>1.7606588086556064E-2</v>
      </c>
      <c r="N20" s="2">
        <f ca="1">AVERAGE(N8:N19)</f>
        <v>1.6860429700967964E-2</v>
      </c>
      <c r="O20" s="2">
        <f ca="1">AVERAGE(O8:O19)</f>
        <v>1.3982639981611108E-2</v>
      </c>
    </row>
    <row r="23" spans="1:15" x14ac:dyDescent="0.25">
      <c r="A23" s="9" t="s">
        <v>75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25">
      <c r="A24" s="9" t="s">
        <v>0</v>
      </c>
      <c r="B24" s="9" t="s">
        <v>46</v>
      </c>
      <c r="C24" s="9" t="s">
        <v>47</v>
      </c>
      <c r="D24" s="9" t="s">
        <v>48</v>
      </c>
      <c r="E24" s="9" t="s">
        <v>49</v>
      </c>
      <c r="F24" s="9" t="s">
        <v>50</v>
      </c>
      <c r="G24" s="9" t="s">
        <v>51</v>
      </c>
      <c r="H24" s="9" t="s">
        <v>52</v>
      </c>
      <c r="I24" s="9" t="s">
        <v>53</v>
      </c>
      <c r="J24" s="9" t="s">
        <v>43</v>
      </c>
      <c r="K24" s="9" t="s">
        <v>54</v>
      </c>
    </row>
    <row r="25" spans="1:15" x14ac:dyDescent="0.25">
      <c r="A25" t="s">
        <v>40</v>
      </c>
      <c r="B25" s="1">
        <f ca="1">1000* RAND()</f>
        <v>810.46248034195389</v>
      </c>
      <c r="C25" s="1">
        <f t="shared" ref="C25:C36" ca="1" si="12">1000* RAND()</f>
        <v>133.05506664855361</v>
      </c>
      <c r="D25" s="1">
        <f ca="1">RAND() *67000</f>
        <v>2034.2841702845312</v>
      </c>
      <c r="E25" s="1">
        <f ca="1">RAND() * 30000</f>
        <v>12256.56793618156</v>
      </c>
      <c r="F25" s="2">
        <f ca="1">2.23 * RAND()</f>
        <v>0.75882614384972225</v>
      </c>
      <c r="G25">
        <f ca="1">RAND() *50000</f>
        <v>34188.71231986006</v>
      </c>
      <c r="H25">
        <f ca="1">RAND() * 10000</f>
        <v>6589.4112552145225</v>
      </c>
      <c r="I25" s="1">
        <f ca="1">H25+G25+E25+D25+C25+B25</f>
        <v>56012.493228531181</v>
      </c>
      <c r="J25">
        <f ca="1">RAND() * 55000000</f>
        <v>47887231.89934437</v>
      </c>
      <c r="K25" s="2">
        <f ca="1">RAND() * 0.023</f>
        <v>4.0708545741685934E-3</v>
      </c>
    </row>
    <row r="26" spans="1:15" x14ac:dyDescent="0.25">
      <c r="A26" t="s">
        <v>24</v>
      </c>
      <c r="B26" s="1">
        <f t="shared" ref="B26:B36" ca="1" si="13">1000* RAND()</f>
        <v>76.896633341979609</v>
      </c>
      <c r="C26" s="1">
        <f t="shared" ca="1" si="12"/>
        <v>992.81978875711275</v>
      </c>
      <c r="D26" s="1">
        <f t="shared" ref="D26:D36" ca="1" si="14">RAND() *67000</f>
        <v>66743.015719838833</v>
      </c>
      <c r="E26" s="1">
        <f t="shared" ref="E26:E36" ca="1" si="15">RAND() * 30000</f>
        <v>23239.778854554228</v>
      </c>
      <c r="F26" s="2">
        <f t="shared" ref="F26:F36" ca="1" si="16">2.23 * RAND()</f>
        <v>1.9519880950341661</v>
      </c>
      <c r="G26">
        <f t="shared" ref="G26:G36" ca="1" si="17">RAND() *50000</f>
        <v>423.74412229075898</v>
      </c>
      <c r="H26">
        <f t="shared" ref="H26:H36" ca="1" si="18">RAND() * 10000</f>
        <v>3867.7289324414364</v>
      </c>
      <c r="I26" s="1">
        <f t="shared" ref="I26:I36" ca="1" si="19">H26+G26+E26+D26+C26+B26</f>
        <v>95343.984051224354</v>
      </c>
      <c r="J26">
        <f t="shared" ref="J26:J36" ca="1" si="20">RAND() * 55000000</f>
        <v>32904563.408118043</v>
      </c>
      <c r="K26" s="2">
        <f t="shared" ref="K26:K36" ca="1" si="21">RAND() * 0.023</f>
        <v>2.1912901995422344E-2</v>
      </c>
    </row>
    <row r="27" spans="1:15" x14ac:dyDescent="0.25">
      <c r="A27" t="s">
        <v>16</v>
      </c>
      <c r="B27" s="1">
        <f t="shared" ca="1" si="13"/>
        <v>681.64520475721565</v>
      </c>
      <c r="C27" s="1">
        <f t="shared" ca="1" si="12"/>
        <v>566.82422813205767</v>
      </c>
      <c r="D27" s="1">
        <f t="shared" ca="1" si="14"/>
        <v>16007.650741540305</v>
      </c>
      <c r="E27" s="1">
        <f t="shared" ca="1" si="15"/>
        <v>13596.498905488306</v>
      </c>
      <c r="F27" s="2">
        <f t="shared" ca="1" si="16"/>
        <v>1.6828362647558539</v>
      </c>
      <c r="G27">
        <f t="shared" ca="1" si="17"/>
        <v>38923.290602969231</v>
      </c>
      <c r="H27">
        <f t="shared" ca="1" si="18"/>
        <v>6374.7769251704931</v>
      </c>
      <c r="I27" s="1">
        <f t="shared" ca="1" si="19"/>
        <v>76150.6866080576</v>
      </c>
      <c r="J27">
        <f t="shared" ca="1" si="20"/>
        <v>13545716.241382634</v>
      </c>
      <c r="K27" s="2">
        <f t="shared" ca="1" si="21"/>
        <v>1.0866124881911189E-3</v>
      </c>
    </row>
    <row r="28" spans="1:15" x14ac:dyDescent="0.25">
      <c r="A28" t="s">
        <v>41</v>
      </c>
      <c r="B28" s="1">
        <f t="shared" ca="1" si="13"/>
        <v>763.54994416277839</v>
      </c>
      <c r="C28" s="1">
        <f t="shared" ca="1" si="12"/>
        <v>445.96584893784939</v>
      </c>
      <c r="D28" s="1">
        <f t="shared" ca="1" si="14"/>
        <v>38872.799357942436</v>
      </c>
      <c r="E28" s="1">
        <f t="shared" ca="1" si="15"/>
        <v>7975.9516352763649</v>
      </c>
      <c r="F28" s="2">
        <f t="shared" ca="1" si="16"/>
        <v>0.76870356037367316</v>
      </c>
      <c r="G28">
        <f t="shared" ca="1" si="17"/>
        <v>10553.171019080826</v>
      </c>
      <c r="H28">
        <f t="shared" ca="1" si="18"/>
        <v>5971.0189952223118</v>
      </c>
      <c r="I28" s="1">
        <f t="shared" ca="1" si="19"/>
        <v>64582.45680062256</v>
      </c>
      <c r="J28">
        <f t="shared" ca="1" si="20"/>
        <v>19936122.56544932</v>
      </c>
      <c r="K28" s="2">
        <f t="shared" ca="1" si="21"/>
        <v>7.8733262016670545E-3</v>
      </c>
    </row>
    <row r="29" spans="1:15" x14ac:dyDescent="0.25">
      <c r="A29" t="s">
        <v>15</v>
      </c>
      <c r="B29" s="1">
        <f t="shared" ca="1" si="13"/>
        <v>371.81310335416629</v>
      </c>
      <c r="C29" s="1">
        <f t="shared" ca="1" si="12"/>
        <v>731.53943229144011</v>
      </c>
      <c r="D29" s="1">
        <f t="shared" ca="1" si="14"/>
        <v>65263.617168224024</v>
      </c>
      <c r="E29" s="1">
        <f t="shared" ca="1" si="15"/>
        <v>5716.6385832888582</v>
      </c>
      <c r="F29" s="2">
        <f t="shared" ca="1" si="16"/>
        <v>1.1453703312779624</v>
      </c>
      <c r="G29">
        <f t="shared" ca="1" si="17"/>
        <v>11591.591147336467</v>
      </c>
      <c r="H29">
        <f t="shared" ca="1" si="18"/>
        <v>8616.1198124458879</v>
      </c>
      <c r="I29" s="1">
        <f t="shared" ca="1" si="19"/>
        <v>92291.319246940853</v>
      </c>
      <c r="J29">
        <f t="shared" ca="1" si="20"/>
        <v>26287515.309293739</v>
      </c>
      <c r="K29" s="2">
        <f t="shared" ca="1" si="21"/>
        <v>6.7092769676165374E-3</v>
      </c>
    </row>
    <row r="30" spans="1:15" x14ac:dyDescent="0.25">
      <c r="A30" t="s">
        <v>10</v>
      </c>
      <c r="B30" s="1">
        <f t="shared" ca="1" si="13"/>
        <v>370.66688642346782</v>
      </c>
      <c r="C30" s="1">
        <f t="shared" ca="1" si="12"/>
        <v>991.10495622705525</v>
      </c>
      <c r="D30" s="1">
        <f t="shared" ca="1" si="14"/>
        <v>24485.587373963092</v>
      </c>
      <c r="E30" s="1">
        <f t="shared" ca="1" si="15"/>
        <v>25720.00262374755</v>
      </c>
      <c r="F30" s="2">
        <f t="shared" ca="1" si="16"/>
        <v>1.9124252832789981</v>
      </c>
      <c r="G30">
        <f t="shared" ca="1" si="17"/>
        <v>7822.8311108412272</v>
      </c>
      <c r="H30">
        <f t="shared" ca="1" si="18"/>
        <v>237.71274547430554</v>
      </c>
      <c r="I30" s="1">
        <f t="shared" ca="1" si="19"/>
        <v>59627.905696676702</v>
      </c>
      <c r="J30">
        <f t="shared" ca="1" si="20"/>
        <v>27572026.432710517</v>
      </c>
      <c r="K30" s="2">
        <f t="shared" ca="1" si="21"/>
        <v>6.1382724004448797E-3</v>
      </c>
    </row>
    <row r="31" spans="1:15" x14ac:dyDescent="0.25">
      <c r="A31" t="s">
        <v>11</v>
      </c>
      <c r="B31" s="1">
        <f t="shared" ca="1" si="13"/>
        <v>614.46495805358995</v>
      </c>
      <c r="C31" s="1">
        <f t="shared" ca="1" si="12"/>
        <v>125.32157815464828</v>
      </c>
      <c r="D31" s="1">
        <f t="shared" ca="1" si="14"/>
        <v>13891.79546384706</v>
      </c>
      <c r="E31" s="1">
        <f t="shared" ca="1" si="15"/>
        <v>8687.5555543358132</v>
      </c>
      <c r="F31" s="2">
        <f t="shared" ca="1" si="16"/>
        <v>1.927773760025886</v>
      </c>
      <c r="G31">
        <f t="shared" ca="1" si="17"/>
        <v>136.19517064084042</v>
      </c>
      <c r="H31">
        <f t="shared" ca="1" si="18"/>
        <v>1527.2514861267816</v>
      </c>
      <c r="I31" s="1">
        <f t="shared" ca="1" si="19"/>
        <v>24982.584211158737</v>
      </c>
      <c r="J31">
        <f t="shared" ca="1" si="20"/>
        <v>40484574.734652117</v>
      </c>
      <c r="K31" s="2">
        <f t="shared" ca="1" si="21"/>
        <v>7.4201649060724522E-3</v>
      </c>
    </row>
    <row r="32" spans="1:15" x14ac:dyDescent="0.25">
      <c r="A32" t="s">
        <v>25</v>
      </c>
      <c r="B32" s="1">
        <f t="shared" ca="1" si="13"/>
        <v>312.07781502110078</v>
      </c>
      <c r="C32" s="1">
        <f t="shared" ca="1" si="12"/>
        <v>71.561465644917163</v>
      </c>
      <c r="D32" s="1">
        <f t="shared" ca="1" si="14"/>
        <v>61264.963761161584</v>
      </c>
      <c r="E32" s="1">
        <f t="shared" ca="1" si="15"/>
        <v>3770.0472600690296</v>
      </c>
      <c r="F32" s="2">
        <f t="shared" ca="1" si="16"/>
        <v>2.0265707952305276</v>
      </c>
      <c r="G32">
        <f t="shared" ca="1" si="17"/>
        <v>48319.685804617176</v>
      </c>
      <c r="H32">
        <f t="shared" ca="1" si="18"/>
        <v>8112.1055578180749</v>
      </c>
      <c r="I32" s="1">
        <f t="shared" ca="1" si="19"/>
        <v>121850.44166433188</v>
      </c>
      <c r="J32">
        <f t="shared" ca="1" si="20"/>
        <v>48330419.982470073</v>
      </c>
      <c r="K32" s="2">
        <f t="shared" ca="1" si="21"/>
        <v>1.3368653006679953E-2</v>
      </c>
    </row>
    <row r="33" spans="1:12" x14ac:dyDescent="0.25">
      <c r="A33" t="s">
        <v>17</v>
      </c>
      <c r="B33" s="1">
        <f t="shared" ca="1" si="13"/>
        <v>816.69624701380485</v>
      </c>
      <c r="C33" s="1">
        <f t="shared" ca="1" si="12"/>
        <v>688.3960695187568</v>
      </c>
      <c r="D33" s="1">
        <f t="shared" ca="1" si="14"/>
        <v>51208.19466641426</v>
      </c>
      <c r="E33" s="1">
        <f t="shared" ca="1" si="15"/>
        <v>9749.5438235621787</v>
      </c>
      <c r="F33" s="2">
        <f t="shared" ca="1" si="16"/>
        <v>1.8784632829789891</v>
      </c>
      <c r="G33">
        <f t="shared" ca="1" si="17"/>
        <v>31273.525973317108</v>
      </c>
      <c r="H33">
        <f t="shared" ca="1" si="18"/>
        <v>7636.6470852655148</v>
      </c>
      <c r="I33" s="1">
        <f t="shared" ca="1" si="19"/>
        <v>101373.00386509162</v>
      </c>
      <c r="J33">
        <f t="shared" ca="1" si="20"/>
        <v>48974563.834245905</v>
      </c>
      <c r="K33" s="2">
        <f t="shared" ca="1" si="21"/>
        <v>1.6583586993431577E-2</v>
      </c>
    </row>
    <row r="34" spans="1:12" x14ac:dyDescent="0.25">
      <c r="A34" t="s">
        <v>20</v>
      </c>
      <c r="B34" s="1">
        <f t="shared" ca="1" si="13"/>
        <v>882.31456801709169</v>
      </c>
      <c r="C34" s="1">
        <f t="shared" ca="1" si="12"/>
        <v>920.32872675172257</v>
      </c>
      <c r="D34" s="1">
        <f t="shared" ca="1" si="14"/>
        <v>23459.281625817592</v>
      </c>
      <c r="E34" s="1">
        <f t="shared" ca="1" si="15"/>
        <v>24445.519209846432</v>
      </c>
      <c r="F34" s="2">
        <f t="shared" ca="1" si="16"/>
        <v>0.62604874322281912</v>
      </c>
      <c r="G34">
        <f t="shared" ca="1" si="17"/>
        <v>33508.922828485833</v>
      </c>
      <c r="H34">
        <f t="shared" ca="1" si="18"/>
        <v>3179.4748706881383</v>
      </c>
      <c r="I34" s="1">
        <f t="shared" ca="1" si="19"/>
        <v>86395.841829606798</v>
      </c>
      <c r="J34">
        <f t="shared" ca="1" si="20"/>
        <v>54852491.329065956</v>
      </c>
      <c r="K34" s="2">
        <f t="shared" ca="1" si="21"/>
        <v>2.1580014319552379E-2</v>
      </c>
    </row>
    <row r="35" spans="1:12" x14ac:dyDescent="0.25">
      <c r="A35" t="s">
        <v>22</v>
      </c>
      <c r="B35" s="1">
        <f t="shared" ca="1" si="13"/>
        <v>249.08044613413372</v>
      </c>
      <c r="C35" s="1">
        <f t="shared" ca="1" si="12"/>
        <v>940.3423195544309</v>
      </c>
      <c r="D35" s="1">
        <f t="shared" ca="1" si="14"/>
        <v>38895.154510099157</v>
      </c>
      <c r="E35" s="1">
        <f t="shared" ca="1" si="15"/>
        <v>17922.592010430326</v>
      </c>
      <c r="F35" s="2">
        <f t="shared" ca="1" si="16"/>
        <v>0.74430454514266764</v>
      </c>
      <c r="G35">
        <f t="shared" ca="1" si="17"/>
        <v>934.63997805999793</v>
      </c>
      <c r="H35">
        <f t="shared" ca="1" si="18"/>
        <v>1472.9082567164819</v>
      </c>
      <c r="I35" s="1">
        <f t="shared" ca="1" si="19"/>
        <v>60414.717520994527</v>
      </c>
      <c r="J35">
        <f t="shared" ca="1" si="20"/>
        <v>46719490.602153905</v>
      </c>
      <c r="K35" s="2">
        <f t="shared" ca="1" si="21"/>
        <v>4.0895332299267274E-4</v>
      </c>
    </row>
    <row r="36" spans="1:12" x14ac:dyDescent="0.25">
      <c r="A36" t="s">
        <v>13</v>
      </c>
      <c r="B36" s="1">
        <f t="shared" ca="1" si="13"/>
        <v>566.7319389291024</v>
      </c>
      <c r="C36" s="1">
        <f t="shared" ca="1" si="12"/>
        <v>975.30251736082823</v>
      </c>
      <c r="D36" s="1">
        <f t="shared" ca="1" si="14"/>
        <v>14618.284103891763</v>
      </c>
      <c r="E36" s="1">
        <f t="shared" ca="1" si="15"/>
        <v>27047.548366481631</v>
      </c>
      <c r="F36" s="2">
        <f t="shared" ca="1" si="16"/>
        <v>1.2860278562435259</v>
      </c>
      <c r="G36">
        <f t="shared" ca="1" si="17"/>
        <v>17302.209824257392</v>
      </c>
      <c r="H36">
        <f t="shared" ca="1" si="18"/>
        <v>230.51316678814771</v>
      </c>
      <c r="I36" s="1">
        <f t="shared" ca="1" si="19"/>
        <v>60740.589917708858</v>
      </c>
      <c r="J36">
        <f t="shared" ca="1" si="20"/>
        <v>11610899.63869662</v>
      </c>
      <c r="K36" s="2">
        <f t="shared" ca="1" si="21"/>
        <v>2.1807471819500612E-2</v>
      </c>
    </row>
    <row r="37" spans="1:12" x14ac:dyDescent="0.25">
      <c r="A37" t="s">
        <v>42</v>
      </c>
      <c r="B37" s="1">
        <f ca="1">SUM(B25:B36)</f>
        <v>6516.4002255503865</v>
      </c>
      <c r="C37" s="1">
        <f t="shared" ref="C37:J37" ca="1" si="22">SUM(C25:C36)</f>
        <v>7582.5619979793728</v>
      </c>
      <c r="D37" s="1">
        <f t="shared" ca="1" si="22"/>
        <v>416744.62866302457</v>
      </c>
      <c r="E37" s="1">
        <f t="shared" ca="1" si="22"/>
        <v>180128.24476326228</v>
      </c>
      <c r="F37" s="2">
        <f ca="1">AVERAGE(F25:F36)</f>
        <v>1.3924448884512328</v>
      </c>
      <c r="G37" s="1">
        <f t="shared" ca="1" si="22"/>
        <v>234978.51990175692</v>
      </c>
      <c r="H37" s="1">
        <f t="shared" ca="1" si="22"/>
        <v>53815.669089372102</v>
      </c>
      <c r="I37" s="1">
        <f t="shared" ca="1" si="22"/>
        <v>899766.0246409456</v>
      </c>
      <c r="J37" s="1">
        <f t="shared" ca="1" si="22"/>
        <v>419105615.97758317</v>
      </c>
      <c r="K37" s="2">
        <f ca="1">AVERAGE(K25:K36)</f>
        <v>1.0746674082978349E-2</v>
      </c>
    </row>
    <row r="41" spans="1:12" x14ac:dyDescent="0.25">
      <c r="A41" s="9" t="s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9" t="s">
        <v>0</v>
      </c>
      <c r="B42" s="9" t="s">
        <v>55</v>
      </c>
      <c r="C42" s="9" t="s">
        <v>56</v>
      </c>
      <c r="D42" s="9" t="s">
        <v>57</v>
      </c>
      <c r="E42" s="9" t="s">
        <v>58</v>
      </c>
      <c r="F42" s="9" t="s">
        <v>59</v>
      </c>
      <c r="G42" s="9" t="s">
        <v>60</v>
      </c>
      <c r="H42" s="9" t="s">
        <v>61</v>
      </c>
      <c r="I42" s="9" t="s">
        <v>62</v>
      </c>
      <c r="J42" s="9" t="s">
        <v>63</v>
      </c>
      <c r="K42" s="9" t="s">
        <v>64</v>
      </c>
      <c r="L42" s="9"/>
    </row>
    <row r="43" spans="1:12" x14ac:dyDescent="0.25">
      <c r="A43" s="3" t="s">
        <v>65</v>
      </c>
      <c r="B43" s="1">
        <v>836812596.106143</v>
      </c>
      <c r="C43" s="1">
        <f>B43*D43</f>
        <v>45187880.189731725</v>
      </c>
      <c r="D43" s="2">
        <v>5.3999999999999999E-2</v>
      </c>
      <c r="E43">
        <v>8.6</v>
      </c>
      <c r="F43" s="4">
        <f>E43*C43/10000</f>
        <v>38861.576963169282</v>
      </c>
      <c r="G43">
        <v>12.5</v>
      </c>
      <c r="H43" s="5">
        <f>G43*C43/10000</f>
        <v>56484.850237164654</v>
      </c>
      <c r="I43" s="5">
        <f>B43*3/10000</f>
        <v>251043.77883184291</v>
      </c>
      <c r="J43" s="2">
        <f>F43/I43</f>
        <v>0.15479999999999999</v>
      </c>
      <c r="K43" s="6">
        <f ca="1">0.65434 +0.1*RAND()</f>
        <v>0.67496713147144294</v>
      </c>
    </row>
    <row r="44" spans="1:12" x14ac:dyDescent="0.25">
      <c r="A44" s="3" t="s">
        <v>66</v>
      </c>
      <c r="B44" s="1">
        <v>1569263540.71153</v>
      </c>
      <c r="C44" s="1">
        <f>B44*D44</f>
        <v>64339805.169172734</v>
      </c>
      <c r="D44" s="2">
        <v>4.1000000000000002E-2</v>
      </c>
      <c r="E44">
        <v>16.43</v>
      </c>
      <c r="F44" s="4">
        <f>E44*C44/10000</f>
        <v>105710.2998929508</v>
      </c>
      <c r="G44">
        <v>5.3</v>
      </c>
      <c r="H44" s="5">
        <f>G44*C44/10000</f>
        <v>34100.096739661552</v>
      </c>
      <c r="I44" s="5">
        <f>B44*3/10000</f>
        <v>470779.06221345899</v>
      </c>
      <c r="J44" s="2">
        <f>F44/I44</f>
        <v>0.22454333333333334</v>
      </c>
      <c r="K44" s="6">
        <f ca="1">0.65434 +0.1*RAND()</f>
        <v>0.65871955222127609</v>
      </c>
    </row>
    <row r="45" spans="1:12" x14ac:dyDescent="0.25">
      <c r="A45" s="3" t="s">
        <v>67</v>
      </c>
      <c r="B45" s="1">
        <v>639220087.93779099</v>
      </c>
      <c r="C45" s="1">
        <f>B45*D45</f>
        <v>35796324.924516298</v>
      </c>
      <c r="D45" s="2">
        <v>5.6000000000000001E-2</v>
      </c>
      <c r="E45">
        <v>15.67</v>
      </c>
      <c r="F45" s="4">
        <f>E45*C45/10000</f>
        <v>56092.841156717041</v>
      </c>
      <c r="G45">
        <v>8.4</v>
      </c>
      <c r="H45" s="5">
        <f>G45*C45/10000</f>
        <v>30068.912936593693</v>
      </c>
      <c r="I45" s="5">
        <f>B45*3/10000</f>
        <v>191766.02638133732</v>
      </c>
      <c r="J45" s="2">
        <f>F45/I45</f>
        <v>0.29250666666666669</v>
      </c>
      <c r="K45" s="6">
        <f ca="1">0.65434 +0.1*RAND()</f>
        <v>0.66328386292241648</v>
      </c>
    </row>
  </sheetData>
  <pageMargins left="0.75" right="0.75" top="1" bottom="1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67"/>
  <sheetViews>
    <sheetView topLeftCell="A28" workbookViewId="0">
      <selection activeCell="F16" sqref="F16"/>
    </sheetView>
  </sheetViews>
  <sheetFormatPr defaultColWidth="8.77734375" defaultRowHeight="13.2" x14ac:dyDescent="0.25"/>
  <cols>
    <col min="1" max="1" width="12.33203125" bestFit="1" customWidth="1"/>
    <col min="2" max="2" width="17.109375" bestFit="1" customWidth="1"/>
    <col min="3" max="3" width="17.44140625" bestFit="1" customWidth="1"/>
    <col min="4" max="4" width="8.44140625" bestFit="1" customWidth="1"/>
    <col min="5" max="5" width="13.6640625" bestFit="1" customWidth="1"/>
    <col min="6" max="6" width="10.77734375" bestFit="1" customWidth="1"/>
    <col min="7" max="7" width="15.33203125" bestFit="1" customWidth="1"/>
    <col min="8" max="8" width="20.6640625" bestFit="1" customWidth="1"/>
    <col min="9" max="9" width="15.77734375" bestFit="1" customWidth="1"/>
    <col min="10" max="10" width="21.109375" bestFit="1" customWidth="1"/>
    <col min="11" max="11" width="18.6640625" bestFit="1" customWidth="1"/>
    <col min="12" max="12" width="10.33203125" bestFit="1" customWidth="1"/>
    <col min="13" max="13" width="7.33203125" bestFit="1" customWidth="1"/>
    <col min="14" max="14" width="10" bestFit="1" customWidth="1"/>
    <col min="15" max="15" width="10.109375" bestFit="1" customWidth="1"/>
  </cols>
  <sheetData>
    <row r="6" spans="1:15" x14ac:dyDescent="0.25">
      <c r="A6" s="9" t="s">
        <v>73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 t="s">
        <v>0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  <c r="G7" s="9" t="s">
        <v>44</v>
      </c>
      <c r="H7" s="9" t="s">
        <v>34</v>
      </c>
      <c r="I7" s="9" t="s">
        <v>35</v>
      </c>
      <c r="J7" s="9" t="s">
        <v>43</v>
      </c>
      <c r="K7" s="9" t="s">
        <v>36</v>
      </c>
      <c r="L7" s="9" t="s">
        <v>37</v>
      </c>
      <c r="M7" s="9" t="s">
        <v>45</v>
      </c>
      <c r="N7" s="9" t="s">
        <v>38</v>
      </c>
      <c r="O7" s="9" t="s">
        <v>39</v>
      </c>
    </row>
    <row r="8" spans="1:15" x14ac:dyDescent="0.25">
      <c r="A8" t="s">
        <v>40</v>
      </c>
      <c r="B8" s="1">
        <f ca="1">50234 * RAND()</f>
        <v>16517.01529825342</v>
      </c>
      <c r="C8" s="1">
        <f t="shared" ref="C8:E12" ca="1" si="0">RAND() * 1031</f>
        <v>641.77315552597986</v>
      </c>
      <c r="D8" s="1">
        <f t="shared" ca="1" si="0"/>
        <v>1015.1199876182842</v>
      </c>
      <c r="E8" s="1">
        <f t="shared" ca="1" si="0"/>
        <v>470.96220889749782</v>
      </c>
      <c r="F8" s="1">
        <f t="shared" ref="F8:H12" ca="1" si="1">RAND() *103231</f>
        <v>75270.733266306575</v>
      </c>
      <c r="G8" s="1">
        <f t="shared" ca="1" si="1"/>
        <v>64062.434992459908</v>
      </c>
      <c r="H8" s="1">
        <f t="shared" ca="1" si="1"/>
        <v>34205.478623428506</v>
      </c>
      <c r="I8" s="1">
        <f t="shared" ref="I8:J12" ca="1" si="2">10000000*RAND()</f>
        <v>4024931.8240174591</v>
      </c>
      <c r="J8" s="1">
        <f t="shared" ca="1" si="2"/>
        <v>7816403.965280748</v>
      </c>
      <c r="K8" s="1">
        <f t="shared" ref="K8:L12" ca="1" si="3">RAND() *103231*1.5</f>
        <v>138838.43980675968</v>
      </c>
      <c r="L8" s="1">
        <f t="shared" ca="1" si="3"/>
        <v>88331.998864860449</v>
      </c>
      <c r="M8" s="2">
        <f t="shared" ref="M8:O12" ca="1" si="4">0.034*RAND()</f>
        <v>1.0804792655294474E-2</v>
      </c>
      <c r="N8" s="2">
        <f t="shared" ca="1" si="4"/>
        <v>2.376086444482178E-2</v>
      </c>
      <c r="O8" s="2">
        <f t="shared" ca="1" si="4"/>
        <v>2.1478686212363492E-2</v>
      </c>
    </row>
    <row r="9" spans="1:15" x14ac:dyDescent="0.25">
      <c r="A9" t="s">
        <v>24</v>
      </c>
      <c r="B9" s="1">
        <f ca="1">50234 * RAND()</f>
        <v>26607.138191946146</v>
      </c>
      <c r="C9" s="1">
        <f t="shared" ca="1" si="0"/>
        <v>353.63335105808829</v>
      </c>
      <c r="D9" s="1">
        <f t="shared" ca="1" si="0"/>
        <v>197.14201526861086</v>
      </c>
      <c r="E9" s="1">
        <f t="shared" ca="1" si="0"/>
        <v>260.38760680696629</v>
      </c>
      <c r="F9" s="1">
        <f t="shared" ca="1" si="1"/>
        <v>4164.1191883193287</v>
      </c>
      <c r="G9" s="1">
        <f t="shared" ca="1" si="1"/>
        <v>75780.393800044243</v>
      </c>
      <c r="H9" s="1">
        <f t="shared" ca="1" si="1"/>
        <v>94777.163271060024</v>
      </c>
      <c r="I9" s="1">
        <f t="shared" ca="1" si="2"/>
        <v>8480105.2216259893</v>
      </c>
      <c r="J9" s="1">
        <f t="shared" ca="1" si="2"/>
        <v>9491596.5353253111</v>
      </c>
      <c r="K9" s="1">
        <f t="shared" ca="1" si="3"/>
        <v>74049.751518328179</v>
      </c>
      <c r="L9" s="1">
        <f t="shared" ca="1" si="3"/>
        <v>111924.16094099081</v>
      </c>
      <c r="M9" s="2">
        <f t="shared" ca="1" si="4"/>
        <v>1.8086087282928792E-2</v>
      </c>
      <c r="N9" s="2">
        <f t="shared" ca="1" si="4"/>
        <v>3.1073397803497702E-2</v>
      </c>
      <c r="O9" s="2">
        <f t="shared" ca="1" si="4"/>
        <v>1.0178471234534522E-2</v>
      </c>
    </row>
    <row r="10" spans="1:15" x14ac:dyDescent="0.25">
      <c r="A10" t="s">
        <v>16</v>
      </c>
      <c r="B10" s="1">
        <f ca="1">50234 * RAND()</f>
        <v>41956.781065125782</v>
      </c>
      <c r="C10" s="1">
        <f t="shared" ca="1" si="0"/>
        <v>128.36628215475068</v>
      </c>
      <c r="D10" s="1">
        <f t="shared" ca="1" si="0"/>
        <v>523.61623510874392</v>
      </c>
      <c r="E10" s="1">
        <f t="shared" ca="1" si="0"/>
        <v>647.77584512032104</v>
      </c>
      <c r="F10" s="1">
        <f t="shared" ca="1" si="1"/>
        <v>10112.819211369475</v>
      </c>
      <c r="G10" s="1">
        <f t="shared" ca="1" si="1"/>
        <v>35551.880562771781</v>
      </c>
      <c r="H10" s="1">
        <f t="shared" ca="1" si="1"/>
        <v>94834.497107687639</v>
      </c>
      <c r="I10" s="1">
        <f t="shared" ca="1" si="2"/>
        <v>5580441.1830725651</v>
      </c>
      <c r="J10" s="1">
        <f t="shared" ca="1" si="2"/>
        <v>1055008.5495933071</v>
      </c>
      <c r="K10" s="1">
        <f t="shared" ca="1" si="3"/>
        <v>133552.4799567688</v>
      </c>
      <c r="L10" s="1">
        <f t="shared" ca="1" si="3"/>
        <v>38915.689791433389</v>
      </c>
      <c r="M10" s="2">
        <f t="shared" ca="1" si="4"/>
        <v>1.3047466373426801E-2</v>
      </c>
      <c r="N10" s="2">
        <f t="shared" ca="1" si="4"/>
        <v>2.4321895417839811E-2</v>
      </c>
      <c r="O10" s="2">
        <f t="shared" ca="1" si="4"/>
        <v>2.2484258256487043E-2</v>
      </c>
    </row>
    <row r="11" spans="1:15" x14ac:dyDescent="0.25">
      <c r="A11" t="s">
        <v>41</v>
      </c>
      <c r="B11" s="1">
        <f ca="1">50234 * RAND()</f>
        <v>38769.39145900376</v>
      </c>
      <c r="C11" s="1">
        <f t="shared" ca="1" si="0"/>
        <v>314.36238587017749</v>
      </c>
      <c r="D11" s="1">
        <f t="shared" ca="1" si="0"/>
        <v>674.04381252796031</v>
      </c>
      <c r="E11" s="1">
        <f t="shared" ca="1" si="0"/>
        <v>1016.2737589600354</v>
      </c>
      <c r="F11" s="1">
        <f t="shared" ca="1" si="1"/>
        <v>29769.906249570158</v>
      </c>
      <c r="G11" s="1">
        <f t="shared" ca="1" si="1"/>
        <v>5335.9991111969293</v>
      </c>
      <c r="H11" s="1">
        <f t="shared" ca="1" si="1"/>
        <v>36773.616544056407</v>
      </c>
      <c r="I11" s="1">
        <f t="shared" ca="1" si="2"/>
        <v>4429727.580091428</v>
      </c>
      <c r="J11" s="1">
        <f t="shared" ca="1" si="2"/>
        <v>1583756.022014986</v>
      </c>
      <c r="K11" s="1">
        <f t="shared" ca="1" si="3"/>
        <v>122506.7158806175</v>
      </c>
      <c r="L11" s="1">
        <f t="shared" ca="1" si="3"/>
        <v>18841.347620779175</v>
      </c>
      <c r="M11" s="2">
        <f t="shared" ca="1" si="4"/>
        <v>6.109627779867983E-3</v>
      </c>
      <c r="N11" s="2">
        <f t="shared" ca="1" si="4"/>
        <v>3.0410816071630091E-2</v>
      </c>
      <c r="O11" s="2">
        <f t="shared" ca="1" si="4"/>
        <v>2.3097792638694923E-3</v>
      </c>
    </row>
    <row r="12" spans="1:15" x14ac:dyDescent="0.25">
      <c r="A12" t="s">
        <v>15</v>
      </c>
      <c r="B12" s="1">
        <f ca="1">50234 * RAND()</f>
        <v>25775.375004767124</v>
      </c>
      <c r="C12" s="1">
        <f t="shared" ca="1" si="0"/>
        <v>893.10430376908835</v>
      </c>
      <c r="D12" s="1">
        <f t="shared" ca="1" si="0"/>
        <v>569.80501116399728</v>
      </c>
      <c r="E12" s="1">
        <f t="shared" ca="1" si="0"/>
        <v>406.35442812206924</v>
      </c>
      <c r="F12" s="1">
        <f t="shared" ca="1" si="1"/>
        <v>42037.864527515216</v>
      </c>
      <c r="G12" s="1">
        <f t="shared" ca="1" si="1"/>
        <v>48813.787114931263</v>
      </c>
      <c r="H12" s="1">
        <f t="shared" ca="1" si="1"/>
        <v>77257.337527558251</v>
      </c>
      <c r="I12" s="1">
        <f t="shared" ca="1" si="2"/>
        <v>4830833.4777197093</v>
      </c>
      <c r="J12" s="1">
        <f t="shared" ca="1" si="2"/>
        <v>1840470.004015089</v>
      </c>
      <c r="K12" s="1">
        <f t="shared" ca="1" si="3"/>
        <v>24045.687606120009</v>
      </c>
      <c r="L12" s="1">
        <f t="shared" ca="1" si="3"/>
        <v>85914.864019693137</v>
      </c>
      <c r="M12" s="2">
        <f t="shared" ca="1" si="4"/>
        <v>1.8933352322014617E-2</v>
      </c>
      <c r="N12" s="2">
        <f t="shared" ca="1" si="4"/>
        <v>1.9391110400033384E-2</v>
      </c>
      <c r="O12" s="2">
        <f t="shared" ca="1" si="4"/>
        <v>2.9310602928977133E-2</v>
      </c>
    </row>
    <row r="13" spans="1:15" x14ac:dyDescent="0.25">
      <c r="A13" t="s">
        <v>10</v>
      </c>
      <c r="B13" s="1">
        <f t="shared" ref="B13:B19" ca="1" si="5">50234 * RAND()</f>
        <v>26957.664785108125</v>
      </c>
      <c r="C13" s="1">
        <f t="shared" ref="C13:E19" ca="1" si="6">RAND() * 1031</f>
        <v>145.66502674278539</v>
      </c>
      <c r="D13" s="1">
        <f t="shared" ca="1" si="6"/>
        <v>388.70717327575005</v>
      </c>
      <c r="E13" s="1">
        <f t="shared" ca="1" si="6"/>
        <v>120.38486607053645</v>
      </c>
      <c r="F13" s="1">
        <f t="shared" ref="F13:H19" ca="1" si="7">RAND() *103231</f>
        <v>8186.1863205218988</v>
      </c>
      <c r="G13" s="1">
        <f t="shared" ca="1" si="7"/>
        <v>30838.89648615395</v>
      </c>
      <c r="H13" s="1">
        <f t="shared" ca="1" si="7"/>
        <v>10789.443993395224</v>
      </c>
      <c r="I13" s="1">
        <f t="shared" ref="I13:J19" ca="1" si="8">10000000*RAND()</f>
        <v>6263310.9721545847</v>
      </c>
      <c r="J13" s="1">
        <f t="shared" ca="1" si="8"/>
        <v>4328106.4487116504</v>
      </c>
      <c r="K13" s="1">
        <f t="shared" ref="K13:L19" ca="1" si="9">RAND() *103231*1.5</f>
        <v>53166.11253929451</v>
      </c>
      <c r="L13" s="1">
        <f t="shared" ca="1" si="9"/>
        <v>142625.49972294673</v>
      </c>
      <c r="M13" s="2">
        <f t="shared" ref="M13:O19" ca="1" si="10">0.034*RAND()</f>
        <v>3.0305165135003316E-2</v>
      </c>
      <c r="N13" s="2">
        <f t="shared" ca="1" si="10"/>
        <v>1.4286142588387965E-2</v>
      </c>
      <c r="O13" s="2">
        <f t="shared" ca="1" si="10"/>
        <v>2.7719190844291381E-2</v>
      </c>
    </row>
    <row r="14" spans="1:15" x14ac:dyDescent="0.25">
      <c r="A14" t="s">
        <v>11</v>
      </c>
      <c r="B14" s="1">
        <f t="shared" ca="1" si="5"/>
        <v>18180.511335611525</v>
      </c>
      <c r="C14" s="1">
        <f t="shared" ca="1" si="6"/>
        <v>921.3196010549251</v>
      </c>
      <c r="D14" s="1">
        <f t="shared" ca="1" si="6"/>
        <v>339.03652822746989</v>
      </c>
      <c r="E14" s="1">
        <f t="shared" ca="1" si="6"/>
        <v>911.83848502674527</v>
      </c>
      <c r="F14" s="1">
        <f t="shared" ca="1" si="7"/>
        <v>101093.75805342208</v>
      </c>
      <c r="G14" s="1">
        <f t="shared" ca="1" si="7"/>
        <v>41684.829985558863</v>
      </c>
      <c r="H14" s="1">
        <f t="shared" ca="1" si="7"/>
        <v>61299.672639483717</v>
      </c>
      <c r="I14" s="1">
        <f t="shared" ca="1" si="8"/>
        <v>6594939.4767984618</v>
      </c>
      <c r="J14" s="1">
        <f t="shared" ca="1" si="8"/>
        <v>5398604.2436502893</v>
      </c>
      <c r="K14" s="1">
        <f t="shared" ca="1" si="9"/>
        <v>97780.689653349342</v>
      </c>
      <c r="L14" s="1">
        <f t="shared" ca="1" si="9"/>
        <v>39571.115770192991</v>
      </c>
      <c r="M14" s="2">
        <f t="shared" ca="1" si="10"/>
        <v>1.5642848243231162E-2</v>
      </c>
      <c r="N14" s="2">
        <f t="shared" ca="1" si="10"/>
        <v>2.5576284541738589E-2</v>
      </c>
      <c r="O14" s="2">
        <f t="shared" ca="1" si="10"/>
        <v>7.1072155428870028E-3</v>
      </c>
    </row>
    <row r="15" spans="1:15" x14ac:dyDescent="0.25">
      <c r="A15" t="s">
        <v>25</v>
      </c>
      <c r="B15" s="1">
        <f t="shared" ca="1" si="5"/>
        <v>34635.776764758717</v>
      </c>
      <c r="C15" s="1">
        <f t="shared" ca="1" si="6"/>
        <v>124.93482907732405</v>
      </c>
      <c r="D15" s="1">
        <f t="shared" ca="1" si="6"/>
        <v>990.06481518892269</v>
      </c>
      <c r="E15" s="1">
        <f t="shared" ca="1" si="6"/>
        <v>729.29542393927659</v>
      </c>
      <c r="F15" s="1">
        <f t="shared" ca="1" si="7"/>
        <v>103203.86750155585</v>
      </c>
      <c r="G15" s="1">
        <f t="shared" ca="1" si="7"/>
        <v>30003.39319118837</v>
      </c>
      <c r="H15" s="1">
        <f t="shared" ca="1" si="7"/>
        <v>20009.405585653989</v>
      </c>
      <c r="I15" s="1">
        <f t="shared" ca="1" si="8"/>
        <v>4353805.20159557</v>
      </c>
      <c r="J15" s="1">
        <f t="shared" ca="1" si="8"/>
        <v>2983812.1596362521</v>
      </c>
      <c r="K15" s="1">
        <f t="shared" ca="1" si="9"/>
        <v>47164.958364139056</v>
      </c>
      <c r="L15" s="1">
        <f t="shared" ca="1" si="9"/>
        <v>16273.303940342959</v>
      </c>
      <c r="M15" s="2">
        <f t="shared" ca="1" si="10"/>
        <v>2.6316021384962262E-2</v>
      </c>
      <c r="N15" s="2">
        <f t="shared" ca="1" si="10"/>
        <v>1.9593982535922632E-2</v>
      </c>
      <c r="O15" s="2">
        <f t="shared" ca="1" si="10"/>
        <v>2.0363452993857646E-2</v>
      </c>
    </row>
    <row r="16" spans="1:15" x14ac:dyDescent="0.25">
      <c r="A16" t="s">
        <v>17</v>
      </c>
      <c r="B16" s="1">
        <f t="shared" ca="1" si="5"/>
        <v>33296.994123886325</v>
      </c>
      <c r="C16" s="1">
        <f t="shared" ca="1" si="6"/>
        <v>538.50549785170062</v>
      </c>
      <c r="D16" s="1">
        <f t="shared" ca="1" si="6"/>
        <v>526.62250898497291</v>
      </c>
      <c r="E16" s="1">
        <f t="shared" ca="1" si="6"/>
        <v>912.65170083382475</v>
      </c>
      <c r="F16" s="1">
        <f t="shared" ca="1" si="7"/>
        <v>90239.701473158333</v>
      </c>
      <c r="G16" s="1">
        <f t="shared" ca="1" si="7"/>
        <v>83060.621433204651</v>
      </c>
      <c r="H16" s="1">
        <f t="shared" ca="1" si="7"/>
        <v>57807.197725666723</v>
      </c>
      <c r="I16" s="1">
        <f t="shared" ca="1" si="8"/>
        <v>5016203.820078088</v>
      </c>
      <c r="J16" s="1">
        <f t="shared" ca="1" si="8"/>
        <v>5163376.4626432741</v>
      </c>
      <c r="K16" s="1">
        <f t="shared" ca="1" si="9"/>
        <v>68154.368556929418</v>
      </c>
      <c r="L16" s="1">
        <f t="shared" ca="1" si="9"/>
        <v>11830.242281567058</v>
      </c>
      <c r="M16" s="2">
        <f t="shared" ca="1" si="10"/>
        <v>1.6536298281414761E-2</v>
      </c>
      <c r="N16" s="2">
        <f t="shared" ca="1" si="10"/>
        <v>1.1593936618683505E-2</v>
      </c>
      <c r="O16" s="2">
        <f t="shared" ca="1" si="10"/>
        <v>2.4316345827483404E-2</v>
      </c>
    </row>
    <row r="17" spans="1:15" x14ac:dyDescent="0.25">
      <c r="A17" t="s">
        <v>20</v>
      </c>
      <c r="B17" s="1">
        <f t="shared" ca="1" si="5"/>
        <v>18116.271075974775</v>
      </c>
      <c r="C17" s="1">
        <f t="shared" ca="1" si="6"/>
        <v>81.594446688495239</v>
      </c>
      <c r="D17" s="1">
        <f t="shared" ca="1" si="6"/>
        <v>302.46309324983645</v>
      </c>
      <c r="E17" s="1">
        <f t="shared" ca="1" si="6"/>
        <v>1026.6388693422377</v>
      </c>
      <c r="F17" s="1">
        <f t="shared" ca="1" si="7"/>
        <v>72011.336194295218</v>
      </c>
      <c r="G17" s="1">
        <f t="shared" ca="1" si="7"/>
        <v>89116.432567431912</v>
      </c>
      <c r="H17" s="1">
        <f t="shared" ca="1" si="7"/>
        <v>15086.440589557631</v>
      </c>
      <c r="I17" s="1">
        <f t="shared" ca="1" si="8"/>
        <v>6383933.8261565696</v>
      </c>
      <c r="J17" s="1">
        <f t="shared" ca="1" si="8"/>
        <v>858014.65840510628</v>
      </c>
      <c r="K17" s="1">
        <f t="shared" ca="1" si="9"/>
        <v>11968.610130071052</v>
      </c>
      <c r="L17" s="1">
        <f t="shared" ca="1" si="9"/>
        <v>141913.83242977018</v>
      </c>
      <c r="M17" s="2">
        <f t="shared" ca="1" si="10"/>
        <v>2.9910941295943294E-2</v>
      </c>
      <c r="N17" s="2">
        <f t="shared" ca="1" si="10"/>
        <v>1.2972593851360778E-2</v>
      </c>
      <c r="O17" s="2">
        <f t="shared" ca="1" si="10"/>
        <v>2.974056743420014E-2</v>
      </c>
    </row>
    <row r="18" spans="1:15" x14ac:dyDescent="0.25">
      <c r="A18" t="s">
        <v>22</v>
      </c>
      <c r="B18" s="1">
        <f t="shared" ca="1" si="5"/>
        <v>23243.765075775067</v>
      </c>
      <c r="C18" s="1">
        <f t="shared" ca="1" si="6"/>
        <v>889.67582974523555</v>
      </c>
      <c r="D18" s="1">
        <f t="shared" ca="1" si="6"/>
        <v>487.50923731145429</v>
      </c>
      <c r="E18" s="1">
        <f t="shared" ca="1" si="6"/>
        <v>703.48116670691923</v>
      </c>
      <c r="F18" s="1">
        <f t="shared" ca="1" si="7"/>
        <v>48625.252002157984</v>
      </c>
      <c r="G18" s="1">
        <f t="shared" ca="1" si="7"/>
        <v>34549.753365263932</v>
      </c>
      <c r="H18" s="1">
        <f t="shared" ca="1" si="7"/>
        <v>87271.939948930827</v>
      </c>
      <c r="I18" s="1">
        <f t="shared" ca="1" si="8"/>
        <v>4620441.3362909062</v>
      </c>
      <c r="J18" s="1">
        <f t="shared" ca="1" si="8"/>
        <v>2100476.6156386267</v>
      </c>
      <c r="K18" s="1">
        <f t="shared" ca="1" si="9"/>
        <v>21291.381287657481</v>
      </c>
      <c r="L18" s="1">
        <f t="shared" ca="1" si="9"/>
        <v>128877.5801582961</v>
      </c>
      <c r="M18" s="2">
        <f t="shared" ca="1" si="10"/>
        <v>3.3603404858884495E-2</v>
      </c>
      <c r="N18" s="2">
        <f t="shared" ca="1" si="10"/>
        <v>4.6470158670569462E-3</v>
      </c>
      <c r="O18" s="2">
        <f t="shared" ca="1" si="10"/>
        <v>2.5908644225626578E-2</v>
      </c>
    </row>
    <row r="19" spans="1:15" x14ac:dyDescent="0.25">
      <c r="A19" t="s">
        <v>13</v>
      </c>
      <c r="B19" s="1">
        <f t="shared" ca="1" si="5"/>
        <v>21270.034155055662</v>
      </c>
      <c r="C19" s="1">
        <f t="shared" ca="1" si="6"/>
        <v>776.21258806659398</v>
      </c>
      <c r="D19" s="1">
        <f t="shared" ca="1" si="6"/>
        <v>301.79192154513322</v>
      </c>
      <c r="E19" s="1">
        <f t="shared" ca="1" si="6"/>
        <v>82.449542386218198</v>
      </c>
      <c r="F19" s="1">
        <f t="shared" ca="1" si="7"/>
        <v>20607.421057220534</v>
      </c>
      <c r="G19" s="1">
        <f t="shared" ca="1" si="7"/>
        <v>78951.804936455592</v>
      </c>
      <c r="H19" s="1">
        <f t="shared" ca="1" si="7"/>
        <v>33659.679754246237</v>
      </c>
      <c r="I19" s="1">
        <f t="shared" ca="1" si="8"/>
        <v>4695340.1306072595</v>
      </c>
      <c r="J19" s="1">
        <f t="shared" ca="1" si="8"/>
        <v>9132697.2169264853</v>
      </c>
      <c r="K19" s="1">
        <f t="shared" ca="1" si="9"/>
        <v>103987.00000347586</v>
      </c>
      <c r="L19" s="1">
        <f t="shared" ca="1" si="9"/>
        <v>19651.610832799415</v>
      </c>
      <c r="M19" s="2">
        <f t="shared" ca="1" si="10"/>
        <v>2.2840652034533598E-2</v>
      </c>
      <c r="N19" s="2">
        <f t="shared" ca="1" si="10"/>
        <v>1.480639439487345E-2</v>
      </c>
      <c r="O19" s="2">
        <f t="shared" ca="1" si="10"/>
        <v>1.9157472270102279E-3</v>
      </c>
    </row>
    <row r="20" spans="1:15" x14ac:dyDescent="0.25">
      <c r="A20" t="s">
        <v>42</v>
      </c>
      <c r="B20" s="1">
        <f ca="1">SUM(B8:B19)</f>
        <v>325326.71833526646</v>
      </c>
      <c r="C20" s="1">
        <f ca="1">SUM(C8:C19)</f>
        <v>5809.1472976051446</v>
      </c>
      <c r="D20" s="1">
        <f t="shared" ref="D20:L20" ca="1" si="11">SUM(D8:D19)</f>
        <v>6315.9223394711353</v>
      </c>
      <c r="E20" s="1">
        <f t="shared" ca="1" si="11"/>
        <v>7288.4939022126482</v>
      </c>
      <c r="F20" s="1">
        <f t="shared" ca="1" si="11"/>
        <v>605322.96504541265</v>
      </c>
      <c r="G20" s="1">
        <f t="shared" ca="1" si="11"/>
        <v>617750.22754666139</v>
      </c>
      <c r="H20" s="1">
        <f t="shared" ca="1" si="11"/>
        <v>623771.8733107252</v>
      </c>
      <c r="I20" s="1">
        <f t="shared" ca="1" si="11"/>
        <v>65274014.050208591</v>
      </c>
      <c r="J20" s="1">
        <f t="shared" ca="1" si="11"/>
        <v>51752322.881841123</v>
      </c>
      <c r="K20" s="1">
        <f t="shared" ca="1" si="11"/>
        <v>896506.19530351076</v>
      </c>
      <c r="L20" s="1">
        <f t="shared" ca="1" si="11"/>
        <v>844671.2463736725</v>
      </c>
      <c r="M20" s="2">
        <f ca="1">AVERAGE(M8:M19)</f>
        <v>2.0178054803958793E-2</v>
      </c>
      <c r="N20" s="2">
        <f ca="1">AVERAGE(N8:N19)</f>
        <v>1.9369536211320555E-2</v>
      </c>
      <c r="O20" s="2">
        <f ca="1">AVERAGE(O8:O19)</f>
        <v>1.8569413499299008E-2</v>
      </c>
    </row>
    <row r="23" spans="1:15" x14ac:dyDescent="0.25">
      <c r="A23" s="9" t="s">
        <v>75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25">
      <c r="A24" s="9" t="s">
        <v>0</v>
      </c>
      <c r="B24" s="9" t="s">
        <v>46</v>
      </c>
      <c r="C24" s="9" t="s">
        <v>47</v>
      </c>
      <c r="D24" s="9" t="s">
        <v>48</v>
      </c>
      <c r="E24" s="9" t="s">
        <v>49</v>
      </c>
      <c r="F24" s="9" t="s">
        <v>50</v>
      </c>
      <c r="G24" s="9" t="s">
        <v>51</v>
      </c>
      <c r="H24" s="9" t="s">
        <v>52</v>
      </c>
      <c r="I24" s="9" t="s">
        <v>53</v>
      </c>
      <c r="J24" s="9" t="s">
        <v>43</v>
      </c>
      <c r="K24" s="9" t="s">
        <v>54</v>
      </c>
    </row>
    <row r="25" spans="1:15" x14ac:dyDescent="0.25">
      <c r="A25" t="s">
        <v>40</v>
      </c>
      <c r="B25" s="1">
        <f ca="1">1000* RAND()</f>
        <v>534.43037536062775</v>
      </c>
      <c r="C25" s="1">
        <f t="shared" ref="C25:C36" ca="1" si="12">1000* RAND()</f>
        <v>29.782415828285448</v>
      </c>
      <c r="D25" s="1">
        <f ca="1">RAND() *67000</f>
        <v>7397.554784749178</v>
      </c>
      <c r="E25" s="1">
        <f ca="1">RAND() * 30000</f>
        <v>10350.755893260673</v>
      </c>
      <c r="F25" s="2">
        <f ca="1">2.23 * RAND()</f>
        <v>0.32522693331154673</v>
      </c>
      <c r="G25">
        <f ca="1">RAND() *50000</f>
        <v>43101.399375369729</v>
      </c>
      <c r="H25">
        <f ca="1">RAND() * 10000</f>
        <v>3327.6372414636025</v>
      </c>
      <c r="I25" s="1">
        <f ca="1">H25+G25+E25+D25+C25+B25</f>
        <v>64741.560086032092</v>
      </c>
      <c r="J25">
        <f ca="1">RAND() * 55000000</f>
        <v>6195821.2216742579</v>
      </c>
      <c r="K25" s="2">
        <f ca="1">RAND() * 0.023</f>
        <v>2.0940350239116494E-2</v>
      </c>
    </row>
    <row r="26" spans="1:15" x14ac:dyDescent="0.25">
      <c r="A26" t="s">
        <v>24</v>
      </c>
      <c r="B26" s="1">
        <f t="shared" ref="B26:B36" ca="1" si="13">1000* RAND()</f>
        <v>503.47064264488461</v>
      </c>
      <c r="C26" s="1">
        <f t="shared" ca="1" si="12"/>
        <v>45.453341798886271</v>
      </c>
      <c r="D26" s="1">
        <f t="shared" ref="D26:D36" ca="1" si="14">RAND() *67000</f>
        <v>21771.951627856681</v>
      </c>
      <c r="E26" s="1">
        <f t="shared" ref="E26:E36" ca="1" si="15">RAND() * 30000</f>
        <v>28615.15979053195</v>
      </c>
      <c r="F26" s="2">
        <f t="shared" ref="F26:F36" ca="1" si="16">2.23 * RAND()</f>
        <v>0.23188642531661946</v>
      </c>
      <c r="G26">
        <f t="shared" ref="G26:G36" ca="1" si="17">RAND() *50000</f>
        <v>36731.263608462446</v>
      </c>
      <c r="H26">
        <f t="shared" ref="H26:H36" ca="1" si="18">RAND() * 10000</f>
        <v>9314.2517015389531</v>
      </c>
      <c r="I26" s="1">
        <f t="shared" ref="I26:I36" ca="1" si="19">H26+G26+E26+D26+C26+B26</f>
        <v>96981.550712833792</v>
      </c>
      <c r="J26">
        <f t="shared" ref="J26:J36" ca="1" si="20">RAND() * 55000000</f>
        <v>48889774.961985238</v>
      </c>
      <c r="K26" s="2">
        <f t="shared" ref="K26:K36" ca="1" si="21">RAND() * 0.023</f>
        <v>2.4567329662956304E-3</v>
      </c>
    </row>
    <row r="27" spans="1:15" x14ac:dyDescent="0.25">
      <c r="A27" t="s">
        <v>16</v>
      </c>
      <c r="B27" s="1">
        <f t="shared" ca="1" si="13"/>
        <v>321.86451466159303</v>
      </c>
      <c r="C27" s="1">
        <f t="shared" ca="1" si="12"/>
        <v>706.31292179627064</v>
      </c>
      <c r="D27" s="1">
        <f t="shared" ca="1" si="14"/>
        <v>15437.886293076703</v>
      </c>
      <c r="E27" s="1">
        <f t="shared" ca="1" si="15"/>
        <v>9977.4107875208501</v>
      </c>
      <c r="F27" s="2">
        <f t="shared" ca="1" si="16"/>
        <v>1.6716720616627088</v>
      </c>
      <c r="G27">
        <f t="shared" ca="1" si="17"/>
        <v>22034.027221474149</v>
      </c>
      <c r="H27">
        <f t="shared" ca="1" si="18"/>
        <v>5630.6064224491447</v>
      </c>
      <c r="I27" s="1">
        <f t="shared" ca="1" si="19"/>
        <v>54108.108160978714</v>
      </c>
      <c r="J27">
        <f t="shared" ca="1" si="20"/>
        <v>3862079.2221878869</v>
      </c>
      <c r="K27" s="2">
        <f t="shared" ca="1" si="21"/>
        <v>1.5221320662283164E-2</v>
      </c>
    </row>
    <row r="28" spans="1:15" x14ac:dyDescent="0.25">
      <c r="A28" t="s">
        <v>41</v>
      </c>
      <c r="B28" s="1">
        <f t="shared" ca="1" si="13"/>
        <v>428.36623995805456</v>
      </c>
      <c r="C28" s="1">
        <f t="shared" ca="1" si="12"/>
        <v>182.44060839967958</v>
      </c>
      <c r="D28" s="1">
        <f t="shared" ca="1" si="14"/>
        <v>52415.930615893572</v>
      </c>
      <c r="E28" s="1">
        <f t="shared" ca="1" si="15"/>
        <v>28458.098689446288</v>
      </c>
      <c r="F28" s="2">
        <f t="shared" ca="1" si="16"/>
        <v>0.21989283839999632</v>
      </c>
      <c r="G28">
        <f t="shared" ca="1" si="17"/>
        <v>30855.852162133357</v>
      </c>
      <c r="H28">
        <f t="shared" ca="1" si="18"/>
        <v>1802.7270605066071</v>
      </c>
      <c r="I28" s="1">
        <f t="shared" ca="1" si="19"/>
        <v>114143.41537633754</v>
      </c>
      <c r="J28">
        <f t="shared" ca="1" si="20"/>
        <v>53907971.496421523</v>
      </c>
      <c r="K28" s="2">
        <f t="shared" ca="1" si="21"/>
        <v>1.0695602479841004E-2</v>
      </c>
    </row>
    <row r="29" spans="1:15" x14ac:dyDescent="0.25">
      <c r="A29" t="s">
        <v>15</v>
      </c>
      <c r="B29" s="1">
        <f t="shared" ca="1" si="13"/>
        <v>906.36919332747073</v>
      </c>
      <c r="C29" s="1">
        <f t="shared" ca="1" si="12"/>
        <v>764.77140458697136</v>
      </c>
      <c r="D29" s="1">
        <f t="shared" ca="1" si="14"/>
        <v>17040.675037981517</v>
      </c>
      <c r="E29" s="1">
        <f t="shared" ca="1" si="15"/>
        <v>22411.162980474892</v>
      </c>
      <c r="F29" s="2">
        <f t="shared" ca="1" si="16"/>
        <v>1.2233288535245934</v>
      </c>
      <c r="G29">
        <f t="shared" ca="1" si="17"/>
        <v>47585.34447976957</v>
      </c>
      <c r="H29">
        <f t="shared" ca="1" si="18"/>
        <v>4686.6671425426603</v>
      </c>
      <c r="I29" s="1">
        <f t="shared" ca="1" si="19"/>
        <v>93394.99023868308</v>
      </c>
      <c r="J29">
        <f t="shared" ca="1" si="20"/>
        <v>315271.8145755101</v>
      </c>
      <c r="K29" s="2">
        <f t="shared" ca="1" si="21"/>
        <v>1.1352329862836413E-2</v>
      </c>
    </row>
    <row r="30" spans="1:15" x14ac:dyDescent="0.25">
      <c r="A30" t="s">
        <v>10</v>
      </c>
      <c r="B30" s="1">
        <f t="shared" ca="1" si="13"/>
        <v>117.73641080491825</v>
      </c>
      <c r="C30" s="1">
        <f t="shared" ca="1" si="12"/>
        <v>200.38689302487577</v>
      </c>
      <c r="D30" s="1">
        <f t="shared" ca="1" si="14"/>
        <v>17241.554097496781</v>
      </c>
      <c r="E30" s="1">
        <f t="shared" ca="1" si="15"/>
        <v>18004.356207067682</v>
      </c>
      <c r="F30" s="2">
        <f t="shared" ca="1" si="16"/>
        <v>0.70169473496591972</v>
      </c>
      <c r="G30">
        <f t="shared" ca="1" si="17"/>
        <v>13827.444918788062</v>
      </c>
      <c r="H30">
        <f t="shared" ca="1" si="18"/>
        <v>7527.3507357131593</v>
      </c>
      <c r="I30" s="1">
        <f t="shared" ca="1" si="19"/>
        <v>56918.829262895473</v>
      </c>
      <c r="J30">
        <f t="shared" ca="1" si="20"/>
        <v>49021039.104820594</v>
      </c>
      <c r="K30" s="2">
        <f t="shared" ca="1" si="21"/>
        <v>2.1523231412570273E-2</v>
      </c>
    </row>
    <row r="31" spans="1:15" x14ac:dyDescent="0.25">
      <c r="A31" t="s">
        <v>11</v>
      </c>
      <c r="B31" s="1">
        <f t="shared" ca="1" si="13"/>
        <v>761.1781249473355</v>
      </c>
      <c r="C31" s="1">
        <f t="shared" ca="1" si="12"/>
        <v>285.87454586062711</v>
      </c>
      <c r="D31" s="1">
        <f t="shared" ca="1" si="14"/>
        <v>52278.730918427071</v>
      </c>
      <c r="E31" s="1">
        <f t="shared" ca="1" si="15"/>
        <v>6648.2031089945167</v>
      </c>
      <c r="F31" s="2">
        <f t="shared" ca="1" si="16"/>
        <v>0.34897766582605949</v>
      </c>
      <c r="G31">
        <f t="shared" ca="1" si="17"/>
        <v>46081.964060800914</v>
      </c>
      <c r="H31">
        <f t="shared" ca="1" si="18"/>
        <v>5618.3862386789897</v>
      </c>
      <c r="I31" s="1">
        <f t="shared" ca="1" si="19"/>
        <v>111674.33699770946</v>
      </c>
      <c r="J31">
        <f t="shared" ca="1" si="20"/>
        <v>11038531.42416787</v>
      </c>
      <c r="K31" s="2">
        <f t="shared" ca="1" si="21"/>
        <v>1.9752891749126224E-2</v>
      </c>
    </row>
    <row r="32" spans="1:15" x14ac:dyDescent="0.25">
      <c r="A32" t="s">
        <v>25</v>
      </c>
      <c r="B32" s="1">
        <f t="shared" ca="1" si="13"/>
        <v>12.835324784094105</v>
      </c>
      <c r="C32" s="1">
        <f t="shared" ca="1" si="12"/>
        <v>591.77308822254838</v>
      </c>
      <c r="D32" s="1">
        <f t="shared" ca="1" si="14"/>
        <v>3649.4276227981145</v>
      </c>
      <c r="E32" s="1">
        <f t="shared" ca="1" si="15"/>
        <v>22855.443667251075</v>
      </c>
      <c r="F32" s="2">
        <f t="shared" ca="1" si="16"/>
        <v>0.71294578341726356</v>
      </c>
      <c r="G32">
        <f t="shared" ca="1" si="17"/>
        <v>43109.27074307204</v>
      </c>
      <c r="H32">
        <f t="shared" ca="1" si="18"/>
        <v>5057.6144326010926</v>
      </c>
      <c r="I32" s="1">
        <f t="shared" ca="1" si="19"/>
        <v>75276.364878728971</v>
      </c>
      <c r="J32">
        <f t="shared" ca="1" si="20"/>
        <v>41279609.069807626</v>
      </c>
      <c r="K32" s="2">
        <f t="shared" ca="1" si="21"/>
        <v>2.4417408703378985E-3</v>
      </c>
    </row>
    <row r="33" spans="1:12" x14ac:dyDescent="0.25">
      <c r="A33" t="s">
        <v>17</v>
      </c>
      <c r="B33" s="1">
        <f t="shared" ca="1" si="13"/>
        <v>303.64855967812355</v>
      </c>
      <c r="C33" s="1">
        <f t="shared" ca="1" si="12"/>
        <v>448.40033735399822</v>
      </c>
      <c r="D33" s="1">
        <f t="shared" ca="1" si="14"/>
        <v>11078.006763545025</v>
      </c>
      <c r="E33" s="1">
        <f t="shared" ca="1" si="15"/>
        <v>3461.1924467122512</v>
      </c>
      <c r="F33" s="2">
        <f t="shared" ca="1" si="16"/>
        <v>0.34713049038533073</v>
      </c>
      <c r="G33">
        <f t="shared" ca="1" si="17"/>
        <v>11066.189057701815</v>
      </c>
      <c r="H33">
        <f t="shared" ca="1" si="18"/>
        <v>3238.579823760097</v>
      </c>
      <c r="I33" s="1">
        <f t="shared" ca="1" si="19"/>
        <v>29596.016988751311</v>
      </c>
      <c r="J33">
        <f t="shared" ca="1" si="20"/>
        <v>19150620.669991024</v>
      </c>
      <c r="K33" s="2">
        <f t="shared" ca="1" si="21"/>
        <v>1.9267553180536655E-2</v>
      </c>
    </row>
    <row r="34" spans="1:12" x14ac:dyDescent="0.25">
      <c r="A34" t="s">
        <v>20</v>
      </c>
      <c r="B34" s="1">
        <f t="shared" ca="1" si="13"/>
        <v>178.05199205775358</v>
      </c>
      <c r="C34" s="1">
        <f t="shared" ca="1" si="12"/>
        <v>705.25349909179852</v>
      </c>
      <c r="D34" s="1">
        <f t="shared" ca="1" si="14"/>
        <v>30231.536042053573</v>
      </c>
      <c r="E34" s="1">
        <f t="shared" ca="1" si="15"/>
        <v>25139.944887911184</v>
      </c>
      <c r="F34" s="2">
        <f t="shared" ca="1" si="16"/>
        <v>1.6487134458711892</v>
      </c>
      <c r="G34">
        <f t="shared" ca="1" si="17"/>
        <v>13401.323819587275</v>
      </c>
      <c r="H34">
        <f t="shared" ca="1" si="18"/>
        <v>6130.0663194599292</v>
      </c>
      <c r="I34" s="1">
        <f t="shared" ca="1" si="19"/>
        <v>75786.176560161504</v>
      </c>
      <c r="J34">
        <f t="shared" ca="1" si="20"/>
        <v>14754686.13858098</v>
      </c>
      <c r="K34" s="2">
        <f t="shared" ca="1" si="21"/>
        <v>9.0840962689838402E-3</v>
      </c>
    </row>
    <row r="35" spans="1:12" x14ac:dyDescent="0.25">
      <c r="A35" t="s">
        <v>22</v>
      </c>
      <c r="B35" s="1">
        <f t="shared" ca="1" si="13"/>
        <v>451.39982197070304</v>
      </c>
      <c r="C35" s="1">
        <f t="shared" ca="1" si="12"/>
        <v>63.223075358986527</v>
      </c>
      <c r="D35" s="1">
        <f t="shared" ca="1" si="14"/>
        <v>21417.588378750723</v>
      </c>
      <c r="E35" s="1">
        <f t="shared" ca="1" si="15"/>
        <v>23096.67778978432</v>
      </c>
      <c r="F35" s="2">
        <f t="shared" ca="1" si="16"/>
        <v>1.648424626015996</v>
      </c>
      <c r="G35">
        <f t="shared" ca="1" si="17"/>
        <v>20632.661608236751</v>
      </c>
      <c r="H35">
        <f t="shared" ca="1" si="18"/>
        <v>4786.7996751846022</v>
      </c>
      <c r="I35" s="1">
        <f t="shared" ca="1" si="19"/>
        <v>70448.350349286076</v>
      </c>
      <c r="J35">
        <f t="shared" ca="1" si="20"/>
        <v>45036936.326440454</v>
      </c>
      <c r="K35" s="2">
        <f t="shared" ca="1" si="21"/>
        <v>2.2933298643446808E-2</v>
      </c>
    </row>
    <row r="36" spans="1:12" x14ac:dyDescent="0.25">
      <c r="A36" t="s">
        <v>13</v>
      </c>
      <c r="B36" s="1">
        <f t="shared" ca="1" si="13"/>
        <v>554.11267523108177</v>
      </c>
      <c r="C36" s="1">
        <f t="shared" ca="1" si="12"/>
        <v>672.80427626567905</v>
      </c>
      <c r="D36" s="1">
        <f t="shared" ca="1" si="14"/>
        <v>8789.5795921552963</v>
      </c>
      <c r="E36" s="1">
        <f t="shared" ca="1" si="15"/>
        <v>21822.155794715578</v>
      </c>
      <c r="F36" s="2">
        <f t="shared" ca="1" si="16"/>
        <v>1.2727357988420485</v>
      </c>
      <c r="G36">
        <f t="shared" ca="1" si="17"/>
        <v>10717.071350881164</v>
      </c>
      <c r="H36">
        <f t="shared" ca="1" si="18"/>
        <v>4607.5883739484816</v>
      </c>
      <c r="I36" s="1">
        <f t="shared" ca="1" si="19"/>
        <v>47163.312063197278</v>
      </c>
      <c r="J36">
        <f t="shared" ca="1" si="20"/>
        <v>22182296.677097373</v>
      </c>
      <c r="K36" s="2">
        <f t="shared" ca="1" si="21"/>
        <v>3.5290701835457997E-3</v>
      </c>
    </row>
    <row r="37" spans="1:12" x14ac:dyDescent="0.25">
      <c r="A37" t="s">
        <v>42</v>
      </c>
      <c r="B37" s="1">
        <f ca="1">SUM(B25:B36)</f>
        <v>5073.4638754266407</v>
      </c>
      <c r="C37" s="1">
        <f t="shared" ref="C37:J37" ca="1" si="22">SUM(C25:C36)</f>
        <v>4696.476407588606</v>
      </c>
      <c r="D37" s="1">
        <f t="shared" ca="1" si="22"/>
        <v>258750.42177478419</v>
      </c>
      <c r="E37" s="1">
        <f t="shared" ca="1" si="22"/>
        <v>220840.56204367126</v>
      </c>
      <c r="F37" s="2">
        <f ca="1">AVERAGE(F25:F36)</f>
        <v>0.86271913812827294</v>
      </c>
      <c r="G37" s="1">
        <f t="shared" ca="1" si="22"/>
        <v>339143.81240627728</v>
      </c>
      <c r="H37" s="1">
        <f t="shared" ca="1" si="22"/>
        <v>61728.275167847314</v>
      </c>
      <c r="I37" s="1">
        <f t="shared" ca="1" si="22"/>
        <v>890233.01167559531</v>
      </c>
      <c r="J37" s="1">
        <f t="shared" ca="1" si="22"/>
        <v>315634638.12775034</v>
      </c>
      <c r="K37" s="2">
        <f ca="1">AVERAGE(K25:K36)</f>
        <v>1.326651820991002E-2</v>
      </c>
    </row>
    <row r="41" spans="1:12" x14ac:dyDescent="0.25">
      <c r="A41" s="9" t="s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9" t="s">
        <v>0</v>
      </c>
      <c r="B42" s="9" t="s">
        <v>55</v>
      </c>
      <c r="C42" s="9" t="s">
        <v>56</v>
      </c>
      <c r="D42" s="9" t="s">
        <v>57</v>
      </c>
      <c r="E42" s="9" t="s">
        <v>58</v>
      </c>
      <c r="F42" s="9" t="s">
        <v>59</v>
      </c>
      <c r="G42" s="9" t="s">
        <v>60</v>
      </c>
      <c r="H42" s="9" t="s">
        <v>61</v>
      </c>
      <c r="I42" s="9" t="s">
        <v>62</v>
      </c>
      <c r="J42" s="9" t="s">
        <v>63</v>
      </c>
      <c r="K42" s="9" t="s">
        <v>64</v>
      </c>
      <c r="L42" s="9"/>
    </row>
    <row r="43" spans="1:12" x14ac:dyDescent="0.25">
      <c r="A43" s="3" t="s">
        <v>65</v>
      </c>
      <c r="B43" s="1">
        <v>836812596.106143</v>
      </c>
      <c r="C43" s="1">
        <f>B43*D43</f>
        <v>45187880.189731725</v>
      </c>
      <c r="D43" s="2">
        <v>5.3999999999999999E-2</v>
      </c>
      <c r="E43">
        <v>8.6</v>
      </c>
      <c r="F43" s="4">
        <f>E43*C43/10000</f>
        <v>38861.576963169282</v>
      </c>
      <c r="G43">
        <v>12.5</v>
      </c>
      <c r="H43" s="5">
        <f>G43*C43/10000</f>
        <v>56484.850237164654</v>
      </c>
      <c r="I43" s="5">
        <f>B43*3/10000</f>
        <v>251043.77883184291</v>
      </c>
      <c r="J43" s="2">
        <f>F43/I43</f>
        <v>0.15479999999999999</v>
      </c>
      <c r="K43" s="6">
        <f ca="1">0.65434 +0.1*RAND()</f>
        <v>0.72199147617813908</v>
      </c>
    </row>
    <row r="44" spans="1:12" x14ac:dyDescent="0.25">
      <c r="A44" s="3" t="s">
        <v>66</v>
      </c>
      <c r="B44" s="1">
        <v>1569263540.71153</v>
      </c>
      <c r="C44" s="1">
        <f>B44*D44</f>
        <v>64339805.169172734</v>
      </c>
      <c r="D44" s="2">
        <v>4.1000000000000002E-2</v>
      </c>
      <c r="E44">
        <v>16.43</v>
      </c>
      <c r="F44" s="4">
        <f>E44*C44/10000</f>
        <v>105710.2998929508</v>
      </c>
      <c r="G44">
        <v>5.3</v>
      </c>
      <c r="H44" s="5">
        <f>G44*C44/10000</f>
        <v>34100.096739661552</v>
      </c>
      <c r="I44" s="5">
        <f>B44*3/10000</f>
        <v>470779.06221345899</v>
      </c>
      <c r="J44" s="2">
        <f>F44/I44</f>
        <v>0.22454333333333334</v>
      </c>
      <c r="K44" s="6">
        <f ca="1">0.65434 +0.1*RAND()</f>
        <v>0.70999903285950483</v>
      </c>
    </row>
    <row r="45" spans="1:12" x14ac:dyDescent="0.25">
      <c r="A45" s="3" t="s">
        <v>67</v>
      </c>
      <c r="B45" s="1">
        <v>639220087.93779099</v>
      </c>
      <c r="C45" s="1">
        <f>B45*D45</f>
        <v>35796324.924516298</v>
      </c>
      <c r="D45" s="2">
        <v>5.6000000000000001E-2</v>
      </c>
      <c r="E45">
        <v>15.67</v>
      </c>
      <c r="F45" s="4">
        <f>E45*C45/10000</f>
        <v>56092.841156717041</v>
      </c>
      <c r="G45">
        <v>8.4</v>
      </c>
      <c r="H45" s="5">
        <f>G45*C45/10000</f>
        <v>30068.912936593693</v>
      </c>
      <c r="I45" s="5">
        <f>B45*3/10000</f>
        <v>191766.02638133732</v>
      </c>
      <c r="J45" s="2">
        <f>F45/I45</f>
        <v>0.29250666666666669</v>
      </c>
      <c r="K45" s="6">
        <f ca="1">0.65434 +0.1*RAND()</f>
        <v>0.71037691138540993</v>
      </c>
    </row>
    <row r="49" spans="1:8" x14ac:dyDescent="0.25">
      <c r="A49" s="9" t="s">
        <v>76</v>
      </c>
    </row>
    <row r="50" spans="1:8" x14ac:dyDescent="0.25">
      <c r="A50" s="9" t="s">
        <v>0</v>
      </c>
      <c r="B50" s="9" t="s">
        <v>1</v>
      </c>
      <c r="C50" s="9" t="s">
        <v>2</v>
      </c>
      <c r="D50" s="9" t="s">
        <v>3</v>
      </c>
      <c r="E50" s="9" t="s">
        <v>5</v>
      </c>
      <c r="F50" s="9" t="s">
        <v>6</v>
      </c>
      <c r="G50" s="9" t="s">
        <v>7</v>
      </c>
      <c r="H50" s="9" t="s">
        <v>8</v>
      </c>
    </row>
    <row r="51" spans="1:8" x14ac:dyDescent="0.25">
      <c r="A51" t="s">
        <v>9</v>
      </c>
      <c r="B51">
        <v>1.5</v>
      </c>
      <c r="C51">
        <v>1.5</v>
      </c>
      <c r="D51">
        <v>4.5</v>
      </c>
      <c r="E51" t="s">
        <v>26</v>
      </c>
      <c r="F51" t="s">
        <v>28</v>
      </c>
    </row>
    <row r="52" spans="1:8" x14ac:dyDescent="0.25">
      <c r="A52" t="s">
        <v>10</v>
      </c>
      <c r="B52">
        <v>5</v>
      </c>
      <c r="C52">
        <v>5</v>
      </c>
      <c r="D52">
        <v>15</v>
      </c>
      <c r="E52" t="s">
        <v>27</v>
      </c>
    </row>
    <row r="53" spans="1:8" x14ac:dyDescent="0.25">
      <c r="A53" t="s">
        <v>11</v>
      </c>
      <c r="B53">
        <v>5</v>
      </c>
      <c r="C53">
        <v>5</v>
      </c>
      <c r="D53">
        <v>15</v>
      </c>
      <c r="E53" t="s">
        <v>27</v>
      </c>
    </row>
    <row r="54" spans="1:8" x14ac:dyDescent="0.25">
      <c r="A54" t="s">
        <v>12</v>
      </c>
      <c r="B54">
        <v>3</v>
      </c>
      <c r="C54">
        <v>3</v>
      </c>
      <c r="D54">
        <v>9</v>
      </c>
      <c r="E54" t="s">
        <v>26</v>
      </c>
      <c r="F54" t="s">
        <v>28</v>
      </c>
      <c r="H54" t="s">
        <v>28</v>
      </c>
    </row>
    <row r="55" spans="1:8" x14ac:dyDescent="0.25">
      <c r="A55" t="s">
        <v>13</v>
      </c>
      <c r="B55">
        <v>15</v>
      </c>
      <c r="C55">
        <v>15</v>
      </c>
      <c r="D55">
        <v>45</v>
      </c>
      <c r="E55" t="s">
        <v>26</v>
      </c>
    </row>
    <row r="56" spans="1:8" x14ac:dyDescent="0.25">
      <c r="A56" t="s">
        <v>14</v>
      </c>
      <c r="B56">
        <v>15</v>
      </c>
      <c r="C56">
        <v>15</v>
      </c>
      <c r="D56">
        <v>45</v>
      </c>
      <c r="E56" t="s">
        <v>26</v>
      </c>
    </row>
    <row r="57" spans="1:8" x14ac:dyDescent="0.25">
      <c r="A57" t="s">
        <v>15</v>
      </c>
      <c r="B57">
        <v>1.5</v>
      </c>
      <c r="C57">
        <v>1.5</v>
      </c>
      <c r="D57">
        <v>4.5</v>
      </c>
      <c r="E57" t="s">
        <v>26</v>
      </c>
      <c r="F57" t="s">
        <v>28</v>
      </c>
    </row>
    <row r="58" spans="1:8" x14ac:dyDescent="0.25">
      <c r="A58" t="s">
        <v>16</v>
      </c>
      <c r="B58">
        <v>2</v>
      </c>
      <c r="C58">
        <v>2</v>
      </c>
      <c r="D58">
        <v>6</v>
      </c>
      <c r="E58" t="s">
        <v>26</v>
      </c>
      <c r="G58" t="s">
        <v>28</v>
      </c>
      <c r="H58" t="s">
        <v>28</v>
      </c>
    </row>
    <row r="59" spans="1:8" x14ac:dyDescent="0.25">
      <c r="A59" t="s">
        <v>17</v>
      </c>
      <c r="B59">
        <v>15</v>
      </c>
      <c r="C59">
        <v>15</v>
      </c>
      <c r="D59">
        <v>45</v>
      </c>
      <c r="E59" t="s">
        <v>26</v>
      </c>
    </row>
    <row r="60" spans="1:8" x14ac:dyDescent="0.25">
      <c r="A60" t="s">
        <v>18</v>
      </c>
      <c r="B60">
        <v>2</v>
      </c>
      <c r="C60">
        <v>2</v>
      </c>
      <c r="D60">
        <v>6</v>
      </c>
      <c r="E60" t="s">
        <v>26</v>
      </c>
    </row>
    <row r="61" spans="1:8" x14ac:dyDescent="0.25">
      <c r="A61" t="s">
        <v>19</v>
      </c>
      <c r="B61">
        <v>30</v>
      </c>
      <c r="C61">
        <v>30</v>
      </c>
      <c r="D61">
        <v>90</v>
      </c>
      <c r="E61" t="s">
        <v>26</v>
      </c>
    </row>
    <row r="62" spans="1:8" x14ac:dyDescent="0.25">
      <c r="A62" t="s">
        <v>20</v>
      </c>
      <c r="B62">
        <v>15</v>
      </c>
      <c r="C62">
        <v>15</v>
      </c>
      <c r="D62">
        <v>45</v>
      </c>
      <c r="E62" t="s">
        <v>26</v>
      </c>
    </row>
    <row r="63" spans="1:8" x14ac:dyDescent="0.25">
      <c r="A63" t="s">
        <v>21</v>
      </c>
      <c r="B63">
        <v>3</v>
      </c>
      <c r="C63">
        <v>3</v>
      </c>
      <c r="D63">
        <v>9</v>
      </c>
      <c r="E63" t="s">
        <v>26</v>
      </c>
    </row>
    <row r="64" spans="1:8" x14ac:dyDescent="0.25">
      <c r="A64" t="s">
        <v>22</v>
      </c>
      <c r="B64">
        <v>3</v>
      </c>
      <c r="C64">
        <v>3</v>
      </c>
      <c r="D64">
        <v>9</v>
      </c>
      <c r="E64" t="s">
        <v>26</v>
      </c>
    </row>
    <row r="65" spans="1:8" x14ac:dyDescent="0.25">
      <c r="A65" t="s">
        <v>23</v>
      </c>
      <c r="B65">
        <v>30</v>
      </c>
      <c r="C65">
        <v>30</v>
      </c>
      <c r="D65">
        <v>90</v>
      </c>
      <c r="E65" t="s">
        <v>26</v>
      </c>
    </row>
    <row r="66" spans="1:8" x14ac:dyDescent="0.25">
      <c r="A66" t="s">
        <v>24</v>
      </c>
      <c r="B66">
        <v>3</v>
      </c>
      <c r="C66">
        <v>3</v>
      </c>
      <c r="D66">
        <v>9</v>
      </c>
      <c r="E66" t="s">
        <v>26</v>
      </c>
      <c r="F66" t="s">
        <v>28</v>
      </c>
      <c r="H66" t="s">
        <v>28</v>
      </c>
    </row>
    <row r="67" spans="1:8" x14ac:dyDescent="0.25">
      <c r="A67" t="s">
        <v>25</v>
      </c>
      <c r="B67">
        <v>30</v>
      </c>
      <c r="C67">
        <v>30</v>
      </c>
      <c r="D67">
        <v>150</v>
      </c>
      <c r="E67" t="s">
        <v>26</v>
      </c>
    </row>
  </sheetData>
  <pageMargins left="0.75" right="0.75" top="1" bottom="1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workbookViewId="0">
      <selection activeCell="G14" sqref="G14"/>
    </sheetView>
  </sheetViews>
  <sheetFormatPr defaultColWidth="8.77734375" defaultRowHeight="13.2" x14ac:dyDescent="0.25"/>
  <sheetData>
    <row r="3" spans="1:12" x14ac:dyDescent="0.25">
      <c r="A3" s="9" t="s">
        <v>73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 t="s">
        <v>0</v>
      </c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9" t="s">
        <v>44</v>
      </c>
      <c r="H4" s="9" t="s">
        <v>36</v>
      </c>
      <c r="I4" s="9" t="s">
        <v>37</v>
      </c>
      <c r="J4" s="9" t="s">
        <v>45</v>
      </c>
      <c r="K4" s="9" t="s">
        <v>38</v>
      </c>
      <c r="L4" s="9" t="s">
        <v>39</v>
      </c>
    </row>
    <row r="5" spans="1:12" x14ac:dyDescent="0.25">
      <c r="A5" t="s">
        <v>40</v>
      </c>
      <c r="B5" s="1">
        <f ca="1">50234 * RAND()</f>
        <v>23047.232161995595</v>
      </c>
      <c r="C5" s="1">
        <f t="shared" ref="C5:E9" ca="1" si="0">RAND() * 1031</f>
        <v>646.79139523464289</v>
      </c>
      <c r="D5" s="1">
        <f t="shared" ca="1" si="0"/>
        <v>961.49046475247167</v>
      </c>
      <c r="E5" s="1">
        <f t="shared" ca="1" si="0"/>
        <v>736.92279426162679</v>
      </c>
      <c r="F5" s="1">
        <f t="shared" ref="F5:G9" ca="1" si="1">RAND() *103231</f>
        <v>91873.2922677116</v>
      </c>
      <c r="G5" s="1">
        <f t="shared" ca="1" si="1"/>
        <v>36081.283888932834</v>
      </c>
      <c r="H5" s="1">
        <f t="shared" ref="H5:I9" ca="1" si="2">RAND() *103231*1.5</f>
        <v>48409.084505186242</v>
      </c>
      <c r="I5" s="1">
        <f t="shared" ca="1" si="2"/>
        <v>69670.205280523776</v>
      </c>
      <c r="J5" s="2">
        <f t="shared" ref="J5:L9" ca="1" si="3">0.034*RAND()</f>
        <v>3.2742681744178916E-2</v>
      </c>
      <c r="K5" s="2">
        <f t="shared" ca="1" si="3"/>
        <v>8.8529981472986775E-3</v>
      </c>
      <c r="L5" s="2">
        <f t="shared" ca="1" si="3"/>
        <v>1.8049854269454119E-2</v>
      </c>
    </row>
    <row r="6" spans="1:12" x14ac:dyDescent="0.25">
      <c r="A6" t="s">
        <v>24</v>
      </c>
      <c r="B6" s="1">
        <f ca="1">50234 * RAND()</f>
        <v>149.30813786107922</v>
      </c>
      <c r="C6" s="1">
        <f t="shared" ca="1" si="0"/>
        <v>576.51878828789927</v>
      </c>
      <c r="D6" s="1">
        <f t="shared" ca="1" si="0"/>
        <v>967.94002652232416</v>
      </c>
      <c r="E6" s="1">
        <f t="shared" ca="1" si="0"/>
        <v>538.36564510752066</v>
      </c>
      <c r="F6" s="1">
        <f t="shared" ca="1" si="1"/>
        <v>78033.24772362932</v>
      </c>
      <c r="G6" s="1">
        <f t="shared" ca="1" si="1"/>
        <v>24284.00252489157</v>
      </c>
      <c r="H6" s="1">
        <f t="shared" ca="1" si="2"/>
        <v>57285.121449527222</v>
      </c>
      <c r="I6" s="1">
        <f t="shared" ca="1" si="2"/>
        <v>45338.493012134626</v>
      </c>
      <c r="J6" s="2">
        <f t="shared" ca="1" si="3"/>
        <v>9.5054870063298429E-3</v>
      </c>
      <c r="K6" s="2">
        <f t="shared" ca="1" si="3"/>
        <v>2.4800763476524903E-2</v>
      </c>
      <c r="L6" s="2">
        <f t="shared" ca="1" si="3"/>
        <v>2.3688553849387617E-2</v>
      </c>
    </row>
    <row r="7" spans="1:12" x14ac:dyDescent="0.25">
      <c r="A7" t="s">
        <v>16</v>
      </c>
      <c r="B7" s="1">
        <f ca="1">50234 * RAND()</f>
        <v>13384.518594980662</v>
      </c>
      <c r="C7" s="1">
        <f t="shared" ca="1" si="0"/>
        <v>430.8575253536718</v>
      </c>
      <c r="D7" s="1">
        <f t="shared" ca="1" si="0"/>
        <v>473.6626242440766</v>
      </c>
      <c r="E7" s="1">
        <f t="shared" ca="1" si="0"/>
        <v>104.42116634672929</v>
      </c>
      <c r="F7" s="1">
        <f t="shared" ca="1" si="1"/>
        <v>98370.634502212473</v>
      </c>
      <c r="G7" s="1">
        <f t="shared" ca="1" si="1"/>
        <v>99388.314142669245</v>
      </c>
      <c r="H7" s="1">
        <f t="shared" ca="1" si="2"/>
        <v>131775.75793109642</v>
      </c>
      <c r="I7" s="1">
        <f t="shared" ca="1" si="2"/>
        <v>11703.98908203638</v>
      </c>
      <c r="J7" s="2">
        <f t="shared" ca="1" si="3"/>
        <v>1.1496889285427336E-2</v>
      </c>
      <c r="K7" s="2">
        <f t="shared" ca="1" si="3"/>
        <v>1.3954723471006573E-2</v>
      </c>
      <c r="L7" s="2">
        <f t="shared" ca="1" si="3"/>
        <v>2.1328188064891465E-2</v>
      </c>
    </row>
    <row r="8" spans="1:12" x14ac:dyDescent="0.25">
      <c r="A8" t="s">
        <v>41</v>
      </c>
      <c r="B8" s="1">
        <f ca="1">50234 * RAND()</f>
        <v>4357.5190304284615</v>
      </c>
      <c r="C8" s="1">
        <f t="shared" ca="1" si="0"/>
        <v>846.56022095259459</v>
      </c>
      <c r="D8" s="1">
        <f t="shared" ca="1" si="0"/>
        <v>916.00279934690923</v>
      </c>
      <c r="E8" s="1">
        <f t="shared" ca="1" si="0"/>
        <v>52.969704051230146</v>
      </c>
      <c r="F8" s="1">
        <f t="shared" ca="1" si="1"/>
        <v>16153.314876787092</v>
      </c>
      <c r="G8" s="1">
        <f t="shared" ca="1" si="1"/>
        <v>59152.892007147828</v>
      </c>
      <c r="H8" s="1">
        <f t="shared" ca="1" si="2"/>
        <v>9655.3564326870492</v>
      </c>
      <c r="I8" s="1">
        <f t="shared" ca="1" si="2"/>
        <v>139675.68545029056</v>
      </c>
      <c r="J8" s="2">
        <f t="shared" ca="1" si="3"/>
        <v>3.111414966877353E-2</v>
      </c>
      <c r="K8" s="2">
        <f t="shared" ca="1" si="3"/>
        <v>1.0689564546906286E-2</v>
      </c>
      <c r="L8" s="2">
        <f t="shared" ca="1" si="3"/>
        <v>2.6978736423955728E-2</v>
      </c>
    </row>
    <row r="9" spans="1:12" x14ac:dyDescent="0.25">
      <c r="A9" t="s">
        <v>15</v>
      </c>
      <c r="B9" s="1">
        <f ca="1">50234 * RAND()</f>
        <v>845.96990949356166</v>
      </c>
      <c r="C9" s="1">
        <f t="shared" ca="1" si="0"/>
        <v>602.30690422617579</v>
      </c>
      <c r="D9" s="1">
        <f t="shared" ca="1" si="0"/>
        <v>734.67643791959222</v>
      </c>
      <c r="E9" s="1">
        <f t="shared" ca="1" si="0"/>
        <v>909.59767274745366</v>
      </c>
      <c r="F9" s="1">
        <f t="shared" ca="1" si="1"/>
        <v>75398.575052834145</v>
      </c>
      <c r="G9" s="1">
        <f t="shared" ca="1" si="1"/>
        <v>43867.918397503876</v>
      </c>
      <c r="H9" s="1">
        <f t="shared" ca="1" si="2"/>
        <v>41721.767316147103</v>
      </c>
      <c r="I9" s="1">
        <f t="shared" ca="1" si="2"/>
        <v>92934.984223477135</v>
      </c>
      <c r="J9" s="2">
        <f t="shared" ca="1" si="3"/>
        <v>3.8340453472910652E-3</v>
      </c>
      <c r="K9" s="2">
        <f t="shared" ca="1" si="3"/>
        <v>8.6938811266676439E-3</v>
      </c>
      <c r="L9" s="2">
        <f t="shared" ca="1" si="3"/>
        <v>1.3755799263236447E-2</v>
      </c>
    </row>
    <row r="10" spans="1:12" x14ac:dyDescent="0.25">
      <c r="A10" t="s">
        <v>10</v>
      </c>
      <c r="B10" s="1">
        <f t="shared" ref="B10:B16" ca="1" si="4">50234 * RAND()</f>
        <v>16240.107202997884</v>
      </c>
      <c r="C10" s="1">
        <f t="shared" ref="C10:E16" ca="1" si="5">RAND() * 1031</f>
        <v>493.49430961174977</v>
      </c>
      <c r="D10" s="1">
        <f t="shared" ca="1" si="5"/>
        <v>1011.6792960537806</v>
      </c>
      <c r="E10" s="1">
        <f t="shared" ca="1" si="5"/>
        <v>281.80264861588864</v>
      </c>
      <c r="F10" s="1">
        <f t="shared" ref="F10:G16" ca="1" si="6">RAND() *103231</f>
        <v>90030.964190436891</v>
      </c>
      <c r="G10" s="1">
        <f t="shared" ca="1" si="6"/>
        <v>23566.256228743427</v>
      </c>
      <c r="H10" s="1">
        <f t="shared" ref="H10:I16" ca="1" si="7">RAND() *103231*1.5</f>
        <v>142194.37778130244</v>
      </c>
      <c r="I10" s="1">
        <f t="shared" ca="1" si="7"/>
        <v>152986.92799463565</v>
      </c>
      <c r="J10" s="2">
        <f t="shared" ref="J10:L16" ca="1" si="8">0.034*RAND()</f>
        <v>2.3629532285157372E-2</v>
      </c>
      <c r="K10" s="2">
        <f t="shared" ca="1" si="8"/>
        <v>1.4518214077218285E-2</v>
      </c>
      <c r="L10" s="2">
        <f t="shared" ca="1" si="8"/>
        <v>3.2826245166091124E-2</v>
      </c>
    </row>
    <row r="11" spans="1:12" x14ac:dyDescent="0.25">
      <c r="A11" t="s">
        <v>11</v>
      </c>
      <c r="B11" s="1">
        <f t="shared" ca="1" si="4"/>
        <v>21140.256258582864</v>
      </c>
      <c r="C11" s="1">
        <f t="shared" ca="1" si="5"/>
        <v>372.61475778064829</v>
      </c>
      <c r="D11" s="1">
        <f t="shared" ca="1" si="5"/>
        <v>760.34931778670477</v>
      </c>
      <c r="E11" s="1">
        <f t="shared" ca="1" si="5"/>
        <v>139.07279449293648</v>
      </c>
      <c r="F11" s="1">
        <f t="shared" ca="1" si="6"/>
        <v>66214.392061892839</v>
      </c>
      <c r="G11" s="1">
        <f t="shared" ca="1" si="6"/>
        <v>60015.028954334179</v>
      </c>
      <c r="H11" s="1">
        <f t="shared" ca="1" si="7"/>
        <v>54589.670641388861</v>
      </c>
      <c r="I11" s="1">
        <f t="shared" ca="1" si="7"/>
        <v>49528.842961827919</v>
      </c>
      <c r="J11" s="2">
        <f t="shared" ca="1" si="8"/>
        <v>3.349451905318547E-2</v>
      </c>
      <c r="K11" s="2">
        <f t="shared" ca="1" si="8"/>
        <v>3.398189711270836E-2</v>
      </c>
      <c r="L11" s="2">
        <f t="shared" ca="1" si="8"/>
        <v>3.0212474388086559E-2</v>
      </c>
    </row>
    <row r="12" spans="1:12" x14ac:dyDescent="0.25">
      <c r="A12" t="s">
        <v>25</v>
      </c>
      <c r="B12" s="1">
        <f t="shared" ca="1" si="4"/>
        <v>28079.503029667118</v>
      </c>
      <c r="C12" s="1">
        <f t="shared" ca="1" si="5"/>
        <v>727.27369921682146</v>
      </c>
      <c r="D12" s="1">
        <f t="shared" ca="1" si="5"/>
        <v>53.692267129179257</v>
      </c>
      <c r="E12" s="1">
        <f t="shared" ca="1" si="5"/>
        <v>785.33444604918145</v>
      </c>
      <c r="F12" s="1">
        <f t="shared" ca="1" si="6"/>
        <v>26103.14264730686</v>
      </c>
      <c r="G12" s="1">
        <f t="shared" ca="1" si="6"/>
        <v>102532.01280642209</v>
      </c>
      <c r="H12" s="1">
        <f t="shared" ca="1" si="7"/>
        <v>63587.691872777606</v>
      </c>
      <c r="I12" s="1">
        <f t="shared" ca="1" si="7"/>
        <v>131556.09719657642</v>
      </c>
      <c r="J12" s="2">
        <f t="shared" ca="1" si="8"/>
        <v>2.2160263954760194E-2</v>
      </c>
      <c r="K12" s="2">
        <f t="shared" ca="1" si="8"/>
        <v>2.4436807469171377E-2</v>
      </c>
      <c r="L12" s="2">
        <f t="shared" ca="1" si="8"/>
        <v>1.2843423070522299E-2</v>
      </c>
    </row>
    <row r="13" spans="1:12" x14ac:dyDescent="0.25">
      <c r="A13" t="s">
        <v>17</v>
      </c>
      <c r="B13" s="1">
        <f t="shared" ca="1" si="4"/>
        <v>32210.103515926381</v>
      </c>
      <c r="C13" s="1">
        <f t="shared" ca="1" si="5"/>
        <v>914.33017566837316</v>
      </c>
      <c r="D13" s="1">
        <f t="shared" ca="1" si="5"/>
        <v>569.27493141523939</v>
      </c>
      <c r="E13" s="1">
        <f t="shared" ca="1" si="5"/>
        <v>473.36204982225559</v>
      </c>
      <c r="F13" s="1">
        <f t="shared" ca="1" si="6"/>
        <v>103120.07756005216</v>
      </c>
      <c r="G13" s="1">
        <f t="shared" ca="1" si="6"/>
        <v>96985.836924802439</v>
      </c>
      <c r="H13" s="1">
        <f t="shared" ca="1" si="7"/>
        <v>101197.00624958462</v>
      </c>
      <c r="I13" s="1">
        <f t="shared" ca="1" si="7"/>
        <v>3106.2080213535573</v>
      </c>
      <c r="J13" s="2">
        <f t="shared" ca="1" si="8"/>
        <v>2.190109056177085E-2</v>
      </c>
      <c r="K13" s="2">
        <f t="shared" ca="1" si="8"/>
        <v>1.1629513809882154E-2</v>
      </c>
      <c r="L13" s="2">
        <f t="shared" ca="1" si="8"/>
        <v>3.2662953335301101E-2</v>
      </c>
    </row>
    <row r="14" spans="1:12" x14ac:dyDescent="0.25">
      <c r="A14" t="s">
        <v>20</v>
      </c>
      <c r="B14" s="1">
        <f t="shared" ca="1" si="4"/>
        <v>18761.816844833898</v>
      </c>
      <c r="C14" s="1">
        <f t="shared" ca="1" si="5"/>
        <v>508.05482296097568</v>
      </c>
      <c r="D14" s="1">
        <f t="shared" ca="1" si="5"/>
        <v>166.44441765499712</v>
      </c>
      <c r="E14" s="1">
        <f t="shared" ca="1" si="5"/>
        <v>509.84664190917778</v>
      </c>
      <c r="F14" s="1">
        <f t="shared" ca="1" si="6"/>
        <v>89592.716032048411</v>
      </c>
      <c r="G14" s="1">
        <f t="shared" ca="1" si="6"/>
        <v>38874.817350557445</v>
      </c>
      <c r="H14" s="1">
        <f t="shared" ca="1" si="7"/>
        <v>88755.086273083958</v>
      </c>
      <c r="I14" s="1">
        <f t="shared" ca="1" si="7"/>
        <v>19632.688474847237</v>
      </c>
      <c r="J14" s="2">
        <f t="shared" ca="1" si="8"/>
        <v>3.1824799815596459E-2</v>
      </c>
      <c r="K14" s="2">
        <f t="shared" ca="1" si="8"/>
        <v>3.2096156660657827E-3</v>
      </c>
      <c r="L14" s="2">
        <f t="shared" ca="1" si="8"/>
        <v>2.8123253562340002E-2</v>
      </c>
    </row>
    <row r="15" spans="1:12" x14ac:dyDescent="0.25">
      <c r="A15" t="s">
        <v>22</v>
      </c>
      <c r="B15" s="1">
        <f t="shared" ca="1" si="4"/>
        <v>5576.493868334147</v>
      </c>
      <c r="C15" s="1">
        <f t="shared" ca="1" si="5"/>
        <v>379.85318564786746</v>
      </c>
      <c r="D15" s="1">
        <f t="shared" ca="1" si="5"/>
        <v>861.41254833049118</v>
      </c>
      <c r="E15" s="1">
        <f t="shared" ca="1" si="5"/>
        <v>200.93341902339392</v>
      </c>
      <c r="F15" s="1">
        <f t="shared" ca="1" si="6"/>
        <v>62202.050649655321</v>
      </c>
      <c r="G15" s="1">
        <f t="shared" ca="1" si="6"/>
        <v>79174.528788877476</v>
      </c>
      <c r="H15" s="1">
        <f t="shared" ca="1" si="7"/>
        <v>127772.08906812317</v>
      </c>
      <c r="I15" s="1">
        <f t="shared" ca="1" si="7"/>
        <v>123176.45155466313</v>
      </c>
      <c r="J15" s="2">
        <f t="shared" ca="1" si="8"/>
        <v>1.2339013568432781E-2</v>
      </c>
      <c r="K15" s="2">
        <f t="shared" ca="1" si="8"/>
        <v>6.996203417128471E-3</v>
      </c>
      <c r="L15" s="2">
        <f t="shared" ca="1" si="8"/>
        <v>2.3649696536278113E-2</v>
      </c>
    </row>
    <row r="16" spans="1:12" x14ac:dyDescent="0.25">
      <c r="A16" t="s">
        <v>13</v>
      </c>
      <c r="B16" s="1">
        <f t="shared" ca="1" si="4"/>
        <v>32051.449169131021</v>
      </c>
      <c r="C16" s="1">
        <f t="shared" ca="1" si="5"/>
        <v>429.30810014565844</v>
      </c>
      <c r="D16" s="1">
        <f t="shared" ca="1" si="5"/>
        <v>635.64399543827233</v>
      </c>
      <c r="E16" s="1">
        <f t="shared" ca="1" si="5"/>
        <v>164.95058969772563</v>
      </c>
      <c r="F16" s="1">
        <f t="shared" ca="1" si="6"/>
        <v>22750.976509161461</v>
      </c>
      <c r="G16" s="1">
        <f t="shared" ca="1" si="6"/>
        <v>24680.279384873375</v>
      </c>
      <c r="H16" s="1">
        <f t="shared" ca="1" si="7"/>
        <v>65949.693739458729</v>
      </c>
      <c r="I16" s="1">
        <f t="shared" ca="1" si="7"/>
        <v>44966.980463124783</v>
      </c>
      <c r="J16" s="2">
        <f t="shared" ca="1" si="8"/>
        <v>4.2670961841028593E-5</v>
      </c>
      <c r="K16" s="2">
        <f t="shared" ca="1" si="8"/>
        <v>1.0481374305761199E-2</v>
      </c>
      <c r="L16" s="2">
        <f t="shared" ca="1" si="8"/>
        <v>8.9726241359385315E-3</v>
      </c>
    </row>
    <row r="17" spans="1:12" x14ac:dyDescent="0.25">
      <c r="A17" t="s">
        <v>42</v>
      </c>
      <c r="B17" s="1">
        <f ca="1">SUM(B5:B16)</f>
        <v>195844.2777242327</v>
      </c>
      <c r="C17" s="1">
        <f ca="1">SUM(C5:C16)</f>
        <v>6927.9638850870788</v>
      </c>
      <c r="D17" s="1">
        <f t="shared" ref="D17:I17" ca="1" si="9">SUM(D5:D16)</f>
        <v>8112.2691265940393</v>
      </c>
      <c r="E17" s="1">
        <f t="shared" ca="1" si="9"/>
        <v>4897.5795721251188</v>
      </c>
      <c r="F17" s="1">
        <f t="shared" ca="1" si="9"/>
        <v>819843.38407372846</v>
      </c>
      <c r="G17" s="1">
        <f t="shared" ca="1" si="9"/>
        <v>688603.17139975564</v>
      </c>
      <c r="H17" s="1">
        <f t="shared" ca="1" si="9"/>
        <v>932892.70326036331</v>
      </c>
      <c r="I17" s="1">
        <f t="shared" ca="1" si="9"/>
        <v>884277.5537154912</v>
      </c>
      <c r="J17" s="2">
        <f ca="1">AVERAGE(J5:J16)</f>
        <v>1.9507095271062067E-2</v>
      </c>
      <c r="K17" s="2">
        <f ca="1">AVERAGE(K5:K16)</f>
        <v>1.4353796385528311E-2</v>
      </c>
      <c r="L17" s="2">
        <f ca="1">AVERAGE(L5:L16)</f>
        <v>2.2757650172123587E-2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breakdown</vt:lpstr>
      <vt:lpstr>data overall</vt:lpstr>
      <vt:lpstr>data internalization</vt:lpstr>
      <vt:lpstr>data-timeseries</vt:lpstr>
      <vt:lpstr>Out-template1</vt:lpstr>
      <vt:lpstr>Out-templates 2</vt:lpstr>
      <vt:lpstr>Out-template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Arijit Kundu</cp:lastModifiedBy>
  <dcterms:created xsi:type="dcterms:W3CDTF">2018-11-20T11:02:38Z</dcterms:created>
  <dcterms:modified xsi:type="dcterms:W3CDTF">2018-11-20T11:03:44Z</dcterms:modified>
</cp:coreProperties>
</file>