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3567081-AE25-43D9-8898-131BA73C42AC}" xr6:coauthVersionLast="36" xr6:coauthVersionMax="36" xr10:uidLastSave="{00000000-0000-0000-0000-000000000000}"/>
  <bookViews>
    <workbookView xWindow="0" yWindow="1800" windowWidth="22260" windowHeight="12650" tabRatio="581" xr2:uid="{00000000-000D-0000-FFFF-FFFF00000000}"/>
  </bookViews>
  <sheets>
    <sheet name="RFM用户价值" sheetId="1" r:id="rId1"/>
    <sheet name="流失与活跃" sheetId="7" r:id="rId2"/>
    <sheet name="Sheet3" sheetId="9" state="hidden" r:id="rId3"/>
    <sheet name="Sheet11" sheetId="17" state="hidden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H50" i="1"/>
  <c r="F50" i="1"/>
  <c r="K50" i="1"/>
  <c r="C9" i="1"/>
</calcChain>
</file>

<file path=xl/sharedStrings.xml><?xml version="1.0" encoding="utf-8"?>
<sst xmlns="http://schemas.openxmlformats.org/spreadsheetml/2006/main" count="885" uniqueCount="148">
  <si>
    <t>最近一次交易时间分布</t>
    <phoneticPr fontId="1" type="noConversion"/>
  </si>
  <si>
    <t>用户人数</t>
    <phoneticPr fontId="1" type="noConversion"/>
  </si>
  <si>
    <t>占比</t>
    <phoneticPr fontId="1" type="noConversion"/>
  </si>
  <si>
    <t>交易金额</t>
    <phoneticPr fontId="1" type="noConversion"/>
  </si>
  <si>
    <t>活跃次数</t>
    <phoneticPr fontId="1" type="noConversion"/>
  </si>
  <si>
    <t>近</t>
    <phoneticPr fontId="1" type="noConversion"/>
  </si>
  <si>
    <t>远</t>
    <phoneticPr fontId="1" type="noConversion"/>
  </si>
  <si>
    <t>高频次</t>
    <phoneticPr fontId="1" type="noConversion"/>
  </si>
  <si>
    <t>低频次</t>
    <phoneticPr fontId="1" type="noConversion"/>
  </si>
  <si>
    <t>低金额</t>
    <phoneticPr fontId="1" type="noConversion"/>
  </si>
  <si>
    <t>高金额</t>
    <phoneticPr fontId="1" type="noConversion"/>
  </si>
  <si>
    <t>重要价值用户</t>
  </si>
  <si>
    <t>重要保持用户</t>
  </si>
  <si>
    <t>重要发展用户</t>
  </si>
  <si>
    <t>重要挽留用户</t>
  </si>
  <si>
    <t>一般价值用户</t>
  </si>
  <si>
    <t>一般保持用户</t>
  </si>
  <si>
    <t>一般发展用户</t>
  </si>
  <si>
    <t>一般挽留用户</t>
  </si>
  <si>
    <t>AE</t>
  </si>
  <si>
    <t>ID</t>
  </si>
  <si>
    <t>KW</t>
  </si>
  <si>
    <t>QA</t>
  </si>
  <si>
    <t>用户量占比</t>
    <phoneticPr fontId="1" type="noConversion"/>
  </si>
  <si>
    <t>&gt;10</t>
    <phoneticPr fontId="1" type="noConversion"/>
  </si>
  <si>
    <t>平均客单价</t>
    <phoneticPr fontId="1" type="noConversion"/>
  </si>
  <si>
    <t>占总用户量占比</t>
    <phoneticPr fontId="1" type="noConversion"/>
  </si>
  <si>
    <t>500+</t>
  </si>
  <si>
    <t>[0-30)</t>
  </si>
  <si>
    <t>[30-50)</t>
  </si>
  <si>
    <t>[300-500)</t>
  </si>
  <si>
    <t>[50-100)</t>
  </si>
  <si>
    <t>[200-300)</t>
  </si>
  <si>
    <t>[100-200)</t>
  </si>
  <si>
    <t>用户累计交易量</t>
    <phoneticPr fontId="1" type="noConversion"/>
  </si>
  <si>
    <t>用户累计交易额</t>
    <phoneticPr fontId="1" type="noConversion"/>
  </si>
  <si>
    <t>[7-15)</t>
  </si>
  <si>
    <t>[0-7)</t>
  </si>
  <si>
    <t>[15-30)</t>
  </si>
  <si>
    <t>[60-90)</t>
  </si>
  <si>
    <t>[90-180)</t>
  </si>
  <si>
    <t>[30-60)</t>
  </si>
  <si>
    <t>180+</t>
  </si>
  <si>
    <t>GMV贡献</t>
    <phoneticPr fontId="1" type="noConversion"/>
  </si>
  <si>
    <t>维度交叉分析</t>
    <phoneticPr fontId="1" type="noConversion"/>
  </si>
  <si>
    <t>R</t>
    <phoneticPr fontId="1" type="noConversion"/>
  </si>
  <si>
    <t>F</t>
    <phoneticPr fontId="1" type="noConversion"/>
  </si>
  <si>
    <t>M</t>
    <phoneticPr fontId="1" type="noConversion"/>
  </si>
  <si>
    <t>定义</t>
    <phoneticPr fontId="1" type="noConversion"/>
  </si>
  <si>
    <t>近</t>
  </si>
  <si>
    <t>远</t>
  </si>
  <si>
    <t>低频</t>
  </si>
  <si>
    <t>低频</t>
    <phoneticPr fontId="1" type="noConversion"/>
  </si>
  <si>
    <t>高频</t>
  </si>
  <si>
    <t>高频</t>
    <phoneticPr fontId="1" type="noConversion"/>
  </si>
  <si>
    <t>低额</t>
  </si>
  <si>
    <t>低额</t>
    <phoneticPr fontId="1" type="noConversion"/>
  </si>
  <si>
    <t>高额</t>
  </si>
  <si>
    <t>高额</t>
    <phoneticPr fontId="1" type="noConversion"/>
  </si>
  <si>
    <t>用户量</t>
    <phoneticPr fontId="1" type="noConversion"/>
  </si>
  <si>
    <t>GMV总量</t>
    <phoneticPr fontId="1" type="noConversion"/>
  </si>
  <si>
    <t>平均客单价</t>
    <phoneticPr fontId="1" type="noConversion"/>
  </si>
  <si>
    <t>GCC3</t>
  </si>
  <si>
    <t>Others</t>
  </si>
  <si>
    <t>[30-40)</t>
  </si>
  <si>
    <t>[40-50)</t>
  </si>
  <si>
    <t>[50-60)</t>
  </si>
  <si>
    <t>[60-70)</t>
  </si>
  <si>
    <t>[70-80)</t>
  </si>
  <si>
    <t>[80-90)</t>
  </si>
  <si>
    <t>&gt;=90</t>
  </si>
  <si>
    <t>定义流失</t>
    <phoneticPr fontId="1" type="noConversion"/>
  </si>
  <si>
    <t>高、中、低活跃</t>
    <phoneticPr fontId="1" type="noConversion"/>
  </si>
  <si>
    <t>结论：RFM理论支撑，通过用户最近一次交易时间、累计交易订单量、累计交易额三个维度交叉分析用户价值。</t>
    <phoneticPr fontId="1" type="noConversion"/>
  </si>
  <si>
    <t>天数</t>
    <phoneticPr fontId="1" type="noConversion"/>
  </si>
  <si>
    <t>累计交易量</t>
    <phoneticPr fontId="1" type="noConversion"/>
  </si>
  <si>
    <t>累计交易额</t>
    <phoneticPr fontId="1" type="noConversion"/>
  </si>
  <si>
    <t>&lt;90天</t>
    <phoneticPr fontId="1" type="noConversion"/>
  </si>
  <si>
    <t>&gt;=90天</t>
    <phoneticPr fontId="1" type="noConversion"/>
  </si>
  <si>
    <t>&lt;3单</t>
    <phoneticPr fontId="1" type="noConversion"/>
  </si>
  <si>
    <t>&gt;=3单</t>
    <phoneticPr fontId="1" type="noConversion"/>
  </si>
  <si>
    <t>&lt;300</t>
    <phoneticPr fontId="1" type="noConversion"/>
  </si>
  <si>
    <t>&gt;=300</t>
    <phoneticPr fontId="1" type="noConversion"/>
  </si>
  <si>
    <t>1[30-50)</t>
  </si>
  <si>
    <t>2[50-100)</t>
  </si>
  <si>
    <t>3[100-200)</t>
  </si>
  <si>
    <t>4[200-300)</t>
  </si>
  <si>
    <t>5[300-500)</t>
  </si>
  <si>
    <t>1[0-7)</t>
  </si>
  <si>
    <t>2[7-15)</t>
  </si>
  <si>
    <t>3[15-30)</t>
  </si>
  <si>
    <t>4[30-60)</t>
  </si>
  <si>
    <t>5[60-90)</t>
  </si>
  <si>
    <t>6[90-180)</t>
  </si>
  <si>
    <t>7180+</t>
  </si>
  <si>
    <t>0[0-30)</t>
  </si>
  <si>
    <t>6500+</t>
  </si>
  <si>
    <t>最后一次访问与倒数第二次访问日期间隔</t>
    <phoneticPr fontId="1" type="noConversion"/>
  </si>
  <si>
    <t>数据来源：</t>
    <phoneticPr fontId="1" type="noConversion"/>
  </si>
  <si>
    <t>1[0-30)</t>
  </si>
  <si>
    <t>2[30-50)</t>
  </si>
  <si>
    <t>3[50-100)</t>
  </si>
  <si>
    <t>4[100-200)</t>
  </si>
  <si>
    <t>5[200-300)</t>
  </si>
  <si>
    <t>6[300-500)</t>
  </si>
  <si>
    <t>7[500+)</t>
  </si>
  <si>
    <t>7[180+)</t>
  </si>
  <si>
    <t>印尼特例</t>
    <phoneticPr fontId="1" type="noConversion"/>
  </si>
  <si>
    <t>划分规则</t>
    <phoneticPr fontId="1" type="noConversion"/>
  </si>
  <si>
    <t>指标：近一年交易量、交易额</t>
    <phoneticPr fontId="1" type="noConversion"/>
  </si>
  <si>
    <t>数据源：</t>
    <phoneticPr fontId="1" type="noConversion"/>
  </si>
  <si>
    <t>口径：选取20170101-20180101期间登录过app的用户，计算这批用户最后一次访问与倒数第二次访问的时间间隔</t>
    <phoneticPr fontId="1" type="noConversion"/>
  </si>
  <si>
    <t>用户占比不足5%，可划定30天为流失期限</t>
  </si>
  <si>
    <t>登录用户</t>
    <phoneticPr fontId="1" type="noConversion"/>
  </si>
  <si>
    <t>结论：</t>
    <phoneticPr fontId="1" type="noConversion"/>
  </si>
  <si>
    <t>近一年交易订单量分布</t>
    <phoneticPr fontId="1" type="noConversion"/>
  </si>
  <si>
    <t>近一年交易金额分布</t>
    <phoneticPr fontId="1" type="noConversion"/>
  </si>
  <si>
    <t>重要用户占消费用户占比</t>
    <phoneticPr fontId="1" type="noConversion"/>
  </si>
  <si>
    <t>重要用户GMV贡献</t>
    <phoneticPr fontId="1" type="noConversion"/>
  </si>
  <si>
    <t>1日</t>
  </si>
  <si>
    <t>2日</t>
  </si>
  <si>
    <t>3日</t>
  </si>
  <si>
    <t>4日</t>
  </si>
  <si>
    <t>5日</t>
  </si>
  <si>
    <t>5-10日</t>
  </si>
  <si>
    <t>10-15日</t>
  </si>
  <si>
    <t>15-20日</t>
  </si>
  <si>
    <t>20-25日</t>
  </si>
  <si>
    <t>&gt;25日</t>
  </si>
  <si>
    <t>口径：选取近一年中，以每个月为统计周期，取各月统计值的均值</t>
    <phoneticPr fontId="1" type="noConversion"/>
  </si>
  <si>
    <t>划分原则：用户活跃在用户流失期内进行划分，划分高 中 低比例为0.2、0.16、0.64（整体二八划分后，在八的部分中再按二八划分）</t>
    <phoneticPr fontId="1" type="noConversion"/>
  </si>
  <si>
    <t>整体情况</t>
    <phoneticPr fontId="1" type="noConversion"/>
  </si>
  <si>
    <t>总人数</t>
    <phoneticPr fontId="1" type="noConversion"/>
  </si>
  <si>
    <t>dim.dim_user_info 用户信息表</t>
    <phoneticPr fontId="1" type="noConversion"/>
  </si>
  <si>
    <t>ods.user_visit_info 取的userid访问数据</t>
    <phoneticPr fontId="1" type="noConversion"/>
  </si>
  <si>
    <t>结论：对于平台用户来说，其最后一次访问与倒数第二次访问日期间隔30日以上时，</t>
    <phoneticPr fontId="1" type="noConversion"/>
  </si>
  <si>
    <t>（登录用户）、&lt;=2日的为低活跃用户，3-4日为中活跃用户，&gt;=5日的为高活跃用户（近30日活跃天数）</t>
    <phoneticPr fontId="1" type="noConversion"/>
  </si>
  <si>
    <t>下单用户量：</t>
    <phoneticPr fontId="1" type="noConversion"/>
  </si>
  <si>
    <t>全平台用户量：</t>
    <phoneticPr fontId="1" type="noConversion"/>
  </si>
  <si>
    <t>消费用户量：</t>
    <phoneticPr fontId="1" type="noConversion"/>
  </si>
  <si>
    <t>dw.user_consume_info</t>
    <phoneticPr fontId="1" type="noConversion"/>
  </si>
  <si>
    <t>dim.dim_user_info</t>
    <phoneticPr fontId="1" type="noConversion"/>
  </si>
  <si>
    <t>数据截止时间：20180830</t>
    <phoneticPr fontId="1" type="noConversion"/>
  </si>
  <si>
    <t>其他参考定义流失的口径：</t>
    <phoneticPr fontId="1" type="noConversion"/>
  </si>
  <si>
    <t>用户流失周期口径：截取某日首次登录的一批用户，观察这批用户在n日后有再次登录行为的用户量及占比（即用户回访率）</t>
    <phoneticPr fontId="1" type="noConversion"/>
  </si>
  <si>
    <t>结论：RFM三维度交叉分析，仅“重要价值”和“重要保持”的xxx%的用户就占据了xxx%的GMV贡献，这部分用户仅仅是全平台用户的xxx%，可见GMV的关键贡献还是在少部分的用户手中</t>
    <phoneticPr fontId="1" type="noConversion"/>
  </si>
  <si>
    <t>结论：xxx%有消费记录的用户贡献了xxx%的GMV</t>
    <phoneticPr fontId="1" type="noConversion"/>
  </si>
  <si>
    <t>结论：xxx%有消费记录的用户贡献了xxx%的GMV，而这xxx%的有消费用户仅是全平台xxx%的用户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</si>
</sst>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%"/>
    <numFmt numFmtId="177" formatCode="0.00_);[Red]\(0.00\)"/>
    <numFmt numFmtId="178" formatCode="0_ "/>
    <numFmt numFmtId="179" formatCode="0_);[Red]\(0\)"/>
  </numFmts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7"/>
      <color rgb="FF424242"/>
      <name val="Roboto"/>
    </font>
    <font>
      <b/>
      <sz val="14"/>
      <color theme="1"/>
      <name val="等线"/>
      <family val="3"/>
      <charset val="134"/>
      <scheme val="minor"/>
    </font>
    <font>
      <sz val="10"/>
      <color rgb="FF424242"/>
      <name val="Roboto"/>
    </font>
    <font>
      <sz val="11"/>
      <color rgb="FF424242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DCDCDC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1" xfId="0" applyBorder="1" applyAlignment="1">
      <alignment horizontal="center"/>
    </xf>
    <xf numFmtId="10" fontId="0" fillId="0" borderId="0" xfId="0" applyNumberFormat="1"/>
    <xf numFmtId="0" fontId="0" fillId="0" borderId="1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0" fillId="0" borderId="1" xfId="0" applyNumberFormat="1" applyBorder="1"/>
    <xf numFmtId="0" fontId="0" fillId="0" borderId="0" xfId="0" applyBorder="1"/>
    <xf numFmtId="176" fontId="0" fillId="0" borderId="0" xfId="0" applyNumberFormat="1"/>
    <xf numFmtId="0" fontId="0" fillId="0" borderId="0" xfId="0" applyFill="1"/>
    <xf numFmtId="10" fontId="0" fillId="0" borderId="0" xfId="0" applyNumberFormat="1" applyFill="1"/>
    <xf numFmtId="0" fontId="4" fillId="0" borderId="0" xfId="0" applyFont="1"/>
    <xf numFmtId="0" fontId="0" fillId="0" borderId="0" xfId="0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2" fillId="8" borderId="1" xfId="0" applyFont="1" applyFill="1" applyBorder="1" applyAlignment="1">
      <alignment horizontal="center"/>
    </xf>
    <xf numFmtId="10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/>
    <xf numFmtId="10" fontId="0" fillId="5" borderId="1" xfId="0" applyNumberFormat="1" applyFill="1" applyBorder="1"/>
    <xf numFmtId="10" fontId="0" fillId="7" borderId="0" xfId="0" applyNumberFormat="1" applyFill="1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0" fontId="0" fillId="0" borderId="0" xfId="0" applyNumberFormat="1" applyFill="1" applyBorder="1"/>
    <xf numFmtId="0" fontId="0" fillId="9" borderId="1" xfId="0" applyFill="1" applyBorder="1" applyAlignment="1">
      <alignment vertical="center" wrapText="1"/>
    </xf>
    <xf numFmtId="0" fontId="0" fillId="9" borderId="1" xfId="0" applyFill="1" applyBorder="1" applyAlignment="1">
      <alignment horizontal="right" wrapText="1"/>
    </xf>
    <xf numFmtId="0" fontId="8" fillId="10" borderId="1" xfId="0" applyFont="1" applyFill="1" applyBorder="1" applyAlignment="1">
      <alignment horizontal="left" vertical="top"/>
    </xf>
    <xf numFmtId="0" fontId="8" fillId="12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vertical="center" wrapText="1"/>
    </xf>
    <xf numFmtId="10" fontId="0" fillId="0" borderId="1" xfId="0" applyNumberFormat="1" applyFill="1" applyBorder="1"/>
    <xf numFmtId="0" fontId="8" fillId="0" borderId="1" xfId="0" applyFont="1" applyFill="1" applyBorder="1" applyAlignment="1">
      <alignment horizontal="left" vertical="top"/>
    </xf>
    <xf numFmtId="0" fontId="8" fillId="0" borderId="4" xfId="0" applyFont="1" applyFill="1" applyBorder="1" applyAlignment="1">
      <alignment horizontal="left" vertical="top"/>
    </xf>
    <xf numFmtId="177" fontId="8" fillId="0" borderId="1" xfId="0" applyNumberFormat="1" applyFont="1" applyFill="1" applyBorder="1" applyAlignment="1">
      <alignment horizontal="right" vertical="top"/>
    </xf>
    <xf numFmtId="176" fontId="0" fillId="0" borderId="0" xfId="0" applyNumberFormat="1" applyFill="1"/>
    <xf numFmtId="177" fontId="8" fillId="0" borderId="4" xfId="0" applyNumberFormat="1" applyFont="1" applyFill="1" applyBorder="1" applyAlignment="1">
      <alignment horizontal="left" vertical="top"/>
    </xf>
    <xf numFmtId="0" fontId="0" fillId="0" borderId="0" xfId="0" applyFill="1" applyAlignment="1">
      <alignment vertical="center" wrapText="1"/>
    </xf>
    <xf numFmtId="11" fontId="0" fillId="0" borderId="0" xfId="0" applyNumberFormat="1" applyFill="1" applyAlignment="1">
      <alignment vertical="center" wrapText="1"/>
    </xf>
    <xf numFmtId="177" fontId="0" fillId="0" borderId="0" xfId="0" applyNumberFormat="1" applyFill="1" applyAlignment="1">
      <alignment vertical="center" wrapText="1"/>
    </xf>
    <xf numFmtId="0" fontId="8" fillId="0" borderId="0" xfId="0" applyFont="1" applyFill="1" applyBorder="1" applyAlignment="1">
      <alignment horizontal="left" vertical="top"/>
    </xf>
    <xf numFmtId="11" fontId="8" fillId="0" borderId="4" xfId="0" applyNumberFormat="1" applyFont="1" applyFill="1" applyBorder="1" applyAlignment="1">
      <alignment horizontal="left" vertical="top"/>
    </xf>
    <xf numFmtId="0" fontId="8" fillId="9" borderId="1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/>
    </xf>
    <xf numFmtId="177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8" fillId="0" borderId="4" xfId="0" applyFont="1" applyFill="1" applyBorder="1" applyAlignment="1">
      <alignment horizontal="right"/>
    </xf>
    <xf numFmtId="177" fontId="8" fillId="0" borderId="4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10" fontId="2" fillId="3" borderId="2" xfId="0" applyNumberFormat="1" applyFont="1" applyFill="1" applyBorder="1" applyAlignment="1">
      <alignment horizontal="center"/>
    </xf>
    <xf numFmtId="0" fontId="0" fillId="0" borderId="2" xfId="0" applyBorder="1"/>
    <xf numFmtId="0" fontId="8" fillId="0" borderId="1" xfId="0" applyFont="1" applyFill="1" applyBorder="1" applyAlignment="1">
      <alignment horizontal="right"/>
    </xf>
    <xf numFmtId="10" fontId="0" fillId="0" borderId="1" xfId="0" applyNumberFormat="1" applyFill="1" applyBorder="1" applyAlignment="1">
      <alignment horizontal="right"/>
    </xf>
    <xf numFmtId="177" fontId="8" fillId="0" borderId="1" xfId="0" applyNumberFormat="1" applyFont="1" applyFill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0" fontId="8" fillId="0" borderId="1" xfId="0" applyNumberFormat="1" applyFont="1" applyFill="1" applyBorder="1" applyAlignment="1">
      <alignment horizontal="right"/>
    </xf>
    <xf numFmtId="0" fontId="5" fillId="2" borderId="0" xfId="0" applyFont="1" applyFill="1"/>
    <xf numFmtId="0" fontId="2" fillId="0" borderId="0" xfId="0" applyFon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wrapText="1"/>
    </xf>
    <xf numFmtId="176" fontId="0" fillId="0" borderId="0" xfId="0" applyNumberFormat="1" applyFill="1" applyBorder="1"/>
    <xf numFmtId="0" fontId="0" fillId="0" borderId="0" xfId="0" applyAlignment="1">
      <alignment horizontal="right"/>
    </xf>
    <xf numFmtId="177" fontId="0" fillId="0" borderId="0" xfId="0" applyNumberFormat="1" applyAlignment="1">
      <alignment horizontal="right"/>
    </xf>
    <xf numFmtId="0" fontId="0" fillId="10" borderId="0" xfId="0" applyFill="1"/>
    <xf numFmtId="0" fontId="2" fillId="4" borderId="1" xfId="0" applyFont="1" applyFill="1" applyBorder="1" applyAlignment="1">
      <alignment horizontal="center" vertical="center"/>
    </xf>
    <xf numFmtId="0" fontId="2" fillId="2" borderId="0" xfId="0" applyFont="1" applyFill="1"/>
    <xf numFmtId="0" fontId="2" fillId="4" borderId="0" xfId="0" quotePrefix="1" applyFont="1" applyFill="1" applyAlignment="1">
      <alignment horizontal="center" vertical="center" wrapText="1"/>
    </xf>
    <xf numFmtId="0" fontId="0" fillId="7" borderId="0" xfId="0" applyFill="1"/>
    <xf numFmtId="0" fontId="8" fillId="0" borderId="1" xfId="0" applyFont="1" applyFill="1" applyBorder="1" applyAlignment="1">
      <alignment horizontal="right" vertical="top"/>
    </xf>
    <xf numFmtId="0" fontId="8" fillId="10" borderId="1" xfId="0" applyFont="1" applyFill="1" applyBorder="1" applyAlignment="1">
      <alignment horizontal="right" vertical="top"/>
    </xf>
    <xf numFmtId="0" fontId="0" fillId="0" borderId="1" xfId="0" applyBorder="1" applyAlignment="1">
      <alignment horizontal="right" vertical="center" wrapText="1"/>
    </xf>
    <xf numFmtId="177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177" fontId="0" fillId="0" borderId="1" xfId="0" applyNumberFormat="1" applyBorder="1" applyAlignment="1">
      <alignment horizontal="right"/>
    </xf>
    <xf numFmtId="177" fontId="0" fillId="0" borderId="6" xfId="0" applyNumberFormat="1" applyBorder="1" applyAlignment="1">
      <alignment horizontal="right" vertical="center" wrapText="1"/>
    </xf>
    <xf numFmtId="177" fontId="0" fillId="0" borderId="6" xfId="0" applyNumberFormat="1" applyBorder="1" applyAlignment="1">
      <alignment horizontal="right"/>
    </xf>
    <xf numFmtId="0" fontId="0" fillId="0" borderId="7" xfId="0" applyBorder="1" applyAlignment="1">
      <alignment vertical="center" wrapText="1"/>
    </xf>
    <xf numFmtId="0" fontId="0" fillId="0" borderId="7" xfId="0" applyBorder="1"/>
    <xf numFmtId="0" fontId="8" fillId="0" borderId="7" xfId="0" applyFont="1" applyFill="1" applyBorder="1" applyAlignment="1">
      <alignment horizontal="left" vertical="top" indent="1"/>
    </xf>
    <xf numFmtId="176" fontId="0" fillId="14" borderId="0" xfId="0" applyNumberFormat="1" applyFill="1"/>
    <xf numFmtId="0" fontId="0" fillId="14" borderId="0" xfId="0" applyFill="1"/>
    <xf numFmtId="0" fontId="13" fillId="0" borderId="0" xfId="0" applyFont="1"/>
    <xf numFmtId="0" fontId="0" fillId="2" borderId="1" xfId="0" applyFill="1" applyBorder="1" applyAlignment="1">
      <alignment horizontal="center"/>
    </xf>
    <xf numFmtId="10" fontId="0" fillId="2" borderId="1" xfId="0" applyNumberFormat="1" applyFill="1" applyBorder="1"/>
    <xf numFmtId="0" fontId="0" fillId="6" borderId="0" xfId="0" applyFill="1"/>
    <xf numFmtId="0" fontId="2" fillId="16" borderId="0" xfId="0" applyFont="1" applyFill="1"/>
    <xf numFmtId="177" fontId="0" fillId="0" borderId="0" xfId="0" applyNumberFormat="1" applyFill="1"/>
    <xf numFmtId="177" fontId="0" fillId="0" borderId="7" xfId="0" applyNumberFormat="1" applyBorder="1" applyAlignment="1">
      <alignment vertical="center" wrapText="1"/>
    </xf>
    <xf numFmtId="0" fontId="8" fillId="12" borderId="1" xfId="0" applyFont="1" applyFill="1" applyBorder="1" applyAlignment="1">
      <alignment horizontal="right"/>
    </xf>
    <xf numFmtId="177" fontId="8" fillId="12" borderId="1" xfId="0" applyNumberFormat="1" applyFont="1" applyFill="1" applyBorder="1" applyAlignment="1">
      <alignment horizontal="right"/>
    </xf>
    <xf numFmtId="0" fontId="0" fillId="10" borderId="1" xfId="0" applyFill="1" applyBorder="1"/>
    <xf numFmtId="0" fontId="8" fillId="11" borderId="1" xfId="0" applyFont="1" applyFill="1" applyBorder="1" applyAlignment="1">
      <alignment horizontal="right"/>
    </xf>
    <xf numFmtId="177" fontId="8" fillId="11" borderId="1" xfId="0" applyNumberFormat="1" applyFont="1" applyFill="1" applyBorder="1" applyAlignment="1">
      <alignment horizontal="right"/>
    </xf>
    <xf numFmtId="0" fontId="8" fillId="10" borderId="1" xfId="0" applyFont="1" applyFill="1" applyBorder="1" applyAlignment="1">
      <alignment horizontal="right"/>
    </xf>
    <xf numFmtId="177" fontId="8" fillId="10" borderId="1" xfId="0" applyNumberFormat="1" applyFont="1" applyFill="1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177" fontId="0" fillId="0" borderId="1" xfId="0" applyNumberFormat="1" applyFill="1" applyBorder="1" applyAlignment="1">
      <alignment horizontal="right"/>
    </xf>
    <xf numFmtId="10" fontId="0" fillId="9" borderId="1" xfId="0" applyNumberFormat="1" applyFill="1" applyBorder="1"/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8" fillId="11" borderId="1" xfId="0" applyFont="1" applyFill="1" applyBorder="1" applyAlignment="1">
      <alignment horizontal="right" vertical="top"/>
    </xf>
    <xf numFmtId="177" fontId="8" fillId="11" borderId="1" xfId="0" applyNumberFormat="1" applyFont="1" applyFill="1" applyBorder="1" applyAlignment="1">
      <alignment horizontal="right" vertical="top"/>
    </xf>
    <xf numFmtId="177" fontId="8" fillId="12" borderId="1" xfId="0" applyNumberFormat="1" applyFont="1" applyFill="1" applyBorder="1" applyAlignment="1">
      <alignment horizontal="right" vertical="top"/>
    </xf>
    <xf numFmtId="177" fontId="8" fillId="10" borderId="1" xfId="0" applyNumberFormat="1" applyFont="1" applyFill="1" applyBorder="1" applyAlignment="1">
      <alignment horizontal="right" vertical="top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177" fontId="0" fillId="0" borderId="2" xfId="0" applyNumberFormat="1" applyFill="1" applyBorder="1" applyAlignment="1">
      <alignment horizontal="right"/>
    </xf>
    <xf numFmtId="0" fontId="0" fillId="0" borderId="5" xfId="0" applyFill="1" applyBorder="1"/>
    <xf numFmtId="0" fontId="0" fillId="0" borderId="5" xfId="0" applyFill="1" applyBorder="1" applyAlignment="1">
      <alignment horizontal="right"/>
    </xf>
    <xf numFmtId="177" fontId="0" fillId="0" borderId="5" xfId="0" applyNumberFormat="1" applyFill="1" applyBorder="1" applyAlignment="1">
      <alignment horizontal="right"/>
    </xf>
    <xf numFmtId="176" fontId="0" fillId="0" borderId="1" xfId="0" applyNumberFormat="1" applyFill="1" applyBorder="1"/>
    <xf numFmtId="0" fontId="8" fillId="11" borderId="2" xfId="0" applyFont="1" applyFill="1" applyBorder="1" applyAlignment="1">
      <alignment horizontal="left" vertical="top"/>
    </xf>
    <xf numFmtId="0" fontId="8" fillId="11" borderId="2" xfId="0" applyFont="1" applyFill="1" applyBorder="1" applyAlignment="1">
      <alignment horizontal="right"/>
    </xf>
    <xf numFmtId="177" fontId="8" fillId="11" borderId="2" xfId="0" applyNumberFormat="1" applyFont="1" applyFill="1" applyBorder="1" applyAlignment="1">
      <alignment horizontal="right"/>
    </xf>
    <xf numFmtId="0" fontId="0" fillId="9" borderId="1" xfId="0" applyFill="1" applyBorder="1"/>
    <xf numFmtId="176" fontId="0" fillId="6" borderId="0" xfId="0" applyNumberFormat="1" applyFill="1"/>
    <xf numFmtId="10" fontId="0" fillId="6" borderId="0" xfId="0" applyNumberFormat="1" applyFill="1"/>
    <xf numFmtId="179" fontId="0" fillId="0" borderId="0" xfId="0" applyNumberFormat="1"/>
    <xf numFmtId="0" fontId="13" fillId="0" borderId="0" xfId="0" applyFont="1" applyFill="1" applyBorder="1" applyAlignment="1">
      <alignment horizontal="left"/>
    </xf>
    <xf numFmtId="10" fontId="0" fillId="14" borderId="0" xfId="0" applyNumberFormat="1" applyFill="1"/>
    <xf numFmtId="10" fontId="8" fillId="7" borderId="0" xfId="0" applyNumberFormat="1" applyFont="1" applyFill="1" applyBorder="1" applyAlignment="1">
      <alignment horizontal="right" vertical="top"/>
    </xf>
    <xf numFmtId="176" fontId="0" fillId="7" borderId="1" xfId="0" applyNumberFormat="1" applyFill="1" applyBorder="1" applyAlignment="1">
      <alignment horizontal="right"/>
    </xf>
    <xf numFmtId="0" fontId="4" fillId="0" borderId="0" xfId="0" applyFont="1" applyFill="1" applyBorder="1"/>
    <xf numFmtId="178" fontId="0" fillId="0" borderId="0" xfId="0" applyNumberFormat="1" applyFill="1" applyBorder="1"/>
    <xf numFmtId="179" fontId="0" fillId="0" borderId="0" xfId="0" applyNumberFormat="1" applyFill="1" applyBorder="1"/>
    <xf numFmtId="10" fontId="16" fillId="0" borderId="1" xfId="0" applyNumberFormat="1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16" fillId="0" borderId="0" xfId="0" applyFont="1" applyFill="1" applyBorder="1"/>
    <xf numFmtId="10" fontId="16" fillId="0" borderId="0" xfId="0" applyNumberFormat="1" applyFont="1" applyFill="1" applyBorder="1"/>
    <xf numFmtId="0" fontId="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2" fillId="0" borderId="0" xfId="0" applyFont="1" applyFill="1"/>
    <xf numFmtId="58" fontId="0" fillId="0" borderId="0" xfId="0" applyNumberForma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Fill="1" applyBorder="1"/>
    <xf numFmtId="176" fontId="4" fillId="0" borderId="0" xfId="0" applyNumberFormat="1" applyFont="1" applyFill="1" applyBorder="1"/>
    <xf numFmtId="10" fontId="0" fillId="18" borderId="1" xfId="0" applyNumberFormat="1" applyFill="1" applyBorder="1" applyAlignment="1">
      <alignment horizontal="right"/>
    </xf>
    <xf numFmtId="10" fontId="8" fillId="18" borderId="1" xfId="0" applyNumberFormat="1" applyFont="1" applyFill="1" applyBorder="1" applyAlignment="1">
      <alignment horizontal="right"/>
    </xf>
    <xf numFmtId="176" fontId="0" fillId="18" borderId="0" xfId="0" applyNumberFormat="1" applyFill="1"/>
    <xf numFmtId="10" fontId="8" fillId="18" borderId="0" xfId="0" applyNumberFormat="1" applyFont="1" applyFill="1" applyBorder="1" applyAlignment="1">
      <alignment horizontal="right" vertical="top"/>
    </xf>
    <xf numFmtId="0" fontId="0" fillId="18" borderId="0" xfId="0" applyFill="1"/>
    <xf numFmtId="10" fontId="0" fillId="18" borderId="0" xfId="0" applyNumberFormat="1" applyFill="1"/>
    <xf numFmtId="176" fontId="15" fillId="0" borderId="0" xfId="0" applyNumberFormat="1" applyFont="1" applyFill="1"/>
    <xf numFmtId="0" fontId="3" fillId="13" borderId="0" xfId="0" applyFont="1" applyFill="1"/>
    <xf numFmtId="0" fontId="3" fillId="0" borderId="0" xfId="0" applyFont="1"/>
    <xf numFmtId="0" fontId="17" fillId="0" borderId="0" xfId="0" applyFont="1"/>
    <xf numFmtId="0" fontId="18" fillId="0" borderId="0" xfId="0" applyFont="1"/>
    <xf numFmtId="0" fontId="12" fillId="0" borderId="0" xfId="0" applyFont="1"/>
    <xf numFmtId="177" fontId="16" fillId="0" borderId="1" xfId="0" applyNumberFormat="1" applyFont="1" applyFill="1" applyBorder="1" applyAlignment="1">
      <alignment horizontal="center"/>
    </xf>
    <xf numFmtId="0" fontId="15" fillId="0" borderId="0" xfId="0" applyFont="1" applyFill="1"/>
    <xf numFmtId="0" fontId="3" fillId="0" borderId="0" xfId="0" applyFont="1" applyFill="1"/>
    <xf numFmtId="10" fontId="3" fillId="0" borderId="0" xfId="0" applyNumberFormat="1" applyFont="1"/>
    <xf numFmtId="0" fontId="2" fillId="0" borderId="0" xfId="0" applyFont="1"/>
    <xf numFmtId="177" fontId="0" fillId="9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8" borderId="1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wrapText="1"/>
    </xf>
    <xf numFmtId="0" fontId="3" fillId="8" borderId="8" xfId="0" applyFont="1" applyFill="1" applyBorder="1" applyAlignment="1">
      <alignment horizontal="center" wrapText="1"/>
    </xf>
    <xf numFmtId="0" fontId="3" fillId="8" borderId="7" xfId="0" applyFont="1" applyFill="1" applyBorder="1" applyAlignment="1">
      <alignment horizontal="center" wrapText="1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77" fontId="9" fillId="9" borderId="2" xfId="0" applyNumberFormat="1" applyFont="1" applyFill="1" applyBorder="1" applyAlignment="1">
      <alignment horizontal="center" vertical="center"/>
    </xf>
    <xf numFmtId="177" fontId="9" fillId="9" borderId="3" xfId="0" applyNumberFormat="1" applyFont="1" applyFill="1" applyBorder="1" applyAlignment="1">
      <alignment horizontal="center" vertical="center"/>
    </xf>
    <xf numFmtId="177" fontId="9" fillId="9" borderId="5" xfId="0" applyNumberFormat="1" applyFont="1" applyFill="1" applyBorder="1" applyAlignment="1">
      <alignment horizontal="center" vertical="center"/>
    </xf>
    <xf numFmtId="177" fontId="9" fillId="0" borderId="2" xfId="0" applyNumberFormat="1" applyFont="1" applyFill="1" applyBorder="1" applyAlignment="1">
      <alignment horizontal="center" vertical="center"/>
    </xf>
    <xf numFmtId="177" fontId="9" fillId="0" borderId="5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435429</xdr:colOff>
      <xdr:row>31</xdr:row>
      <xdr:rowOff>0</xdr:rowOff>
    </xdr:from>
    <xdr:to>
      <xdr:col>11</xdr:col>
      <xdr:colOff>308429</xdr:colOff>
      <xdr:row>42</xdr:row>
      <xdr:rowOff>32312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7FCD1FC-58BC-473A-BCA0-573B77E02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429" y="6767286"/>
          <a:ext cx="8536214" cy="2028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53"/>
  <sheetViews>
    <sheetView tabSelected="1" zoomScale="70" zoomScaleNormal="70" workbookViewId="0">
      <selection activeCell="I29" sqref="I29"/>
    </sheetView>
  </sheetViews>
  <sheetFormatPr defaultRowHeight="14" x14ac:dyDescent="0.3"/>
  <cols>
    <col min="1" max="1" width="25.33203125" customWidth="1"/>
    <col min="2" max="2" width="13.33203125" customWidth="1"/>
    <col min="3" max="3" width="15.58203125" style="2" customWidth="1"/>
    <col min="4" max="4" width="13.33203125" bestFit="1" customWidth="1"/>
    <col min="5" max="5" width="14.83203125" bestFit="1" customWidth="1"/>
    <col min="6" max="6" width="12.58203125" customWidth="1"/>
    <col min="7" max="7" width="15" style="9" customWidth="1"/>
    <col min="8" max="8" width="13.33203125" style="9" bestFit="1" customWidth="1"/>
    <col min="9" max="9" width="14.83203125" style="9" bestFit="1" customWidth="1"/>
    <col min="10" max="10" width="13.25" style="9" customWidth="1"/>
    <col min="11" max="11" width="12.25" style="9" customWidth="1"/>
    <col min="12" max="12" width="17" style="9" customWidth="1"/>
    <col min="14" max="14" width="13.58203125" customWidth="1"/>
    <col min="15" max="15" width="14.75" customWidth="1"/>
    <col min="16" max="16" width="14.83203125" style="2" bestFit="1" customWidth="1"/>
    <col min="17" max="17" width="11.25" bestFit="1" customWidth="1"/>
    <col min="18" max="18" width="15.75" customWidth="1"/>
    <col min="19" max="19" width="11.33203125" bestFit="1" customWidth="1"/>
    <col min="20" max="20" width="9.83203125" bestFit="1" customWidth="1"/>
    <col min="21" max="21" width="10.5" bestFit="1" customWidth="1"/>
    <col min="22" max="22" width="12.08203125" bestFit="1" customWidth="1"/>
    <col min="23" max="23" width="9.33203125" customWidth="1"/>
    <col min="24" max="24" width="12.5" customWidth="1"/>
    <col min="25" max="25" width="15.75" style="2" bestFit="1" customWidth="1"/>
    <col min="26" max="26" width="14.75" bestFit="1" customWidth="1"/>
    <col min="27" max="27" width="14.83203125" bestFit="1" customWidth="1"/>
    <col min="28" max="28" width="11.25" bestFit="1" customWidth="1"/>
    <col min="29" max="29" width="11.58203125" bestFit="1" customWidth="1"/>
    <col min="30" max="30" width="11.33203125" bestFit="1" customWidth="1"/>
    <col min="31" max="31" width="9.83203125" bestFit="1" customWidth="1"/>
    <col min="32" max="32" width="11.25" bestFit="1" customWidth="1"/>
  </cols>
  <sheetData>
    <row r="2" spans="1:25" x14ac:dyDescent="0.3">
      <c r="A2" s="85" t="s">
        <v>98</v>
      </c>
      <c r="F2" s="12" t="s">
        <v>73</v>
      </c>
    </row>
    <row r="3" spans="1:25" x14ac:dyDescent="0.3">
      <c r="A3" s="85" t="s">
        <v>141</v>
      </c>
    </row>
    <row r="4" spans="1:25" x14ac:dyDescent="0.3">
      <c r="A4" s="85" t="s">
        <v>140</v>
      </c>
    </row>
    <row r="5" spans="1:25" x14ac:dyDescent="0.3">
      <c r="A5" s="85" t="s">
        <v>142</v>
      </c>
      <c r="H5" s="117"/>
      <c r="I5" s="117"/>
      <c r="J5" s="117"/>
      <c r="K5" s="117"/>
      <c r="L5" s="117"/>
      <c r="M5" s="84"/>
      <c r="N5" s="84"/>
      <c r="O5" s="84"/>
      <c r="P5" s="118"/>
      <c r="Q5" s="84"/>
      <c r="R5" s="84"/>
    </row>
    <row r="6" spans="1:25" x14ac:dyDescent="0.3">
      <c r="A6" s="85" t="s">
        <v>109</v>
      </c>
      <c r="H6" s="117"/>
      <c r="I6" s="117"/>
      <c r="J6" s="117"/>
      <c r="K6" s="117"/>
      <c r="L6" s="117"/>
      <c r="M6" s="84"/>
      <c r="N6" s="84"/>
      <c r="O6" s="84"/>
      <c r="P6" s="118"/>
      <c r="Q6" s="84"/>
      <c r="R6" s="84"/>
    </row>
    <row r="7" spans="1:25" ht="15.5" x14ac:dyDescent="0.35">
      <c r="A7" s="85"/>
      <c r="H7" s="117"/>
      <c r="I7" s="148" t="s">
        <v>108</v>
      </c>
      <c r="J7" s="147"/>
      <c r="K7" s="117"/>
      <c r="L7" s="117"/>
      <c r="M7" s="84"/>
      <c r="N7" s="84"/>
      <c r="O7" s="139"/>
      <c r="P7" s="23"/>
      <c r="Q7" s="58"/>
      <c r="R7" s="84"/>
    </row>
    <row r="8" spans="1:25" x14ac:dyDescent="0.3">
      <c r="A8" t="s">
        <v>138</v>
      </c>
      <c r="B8">
        <v>100000000</v>
      </c>
      <c r="H8" s="117"/>
      <c r="I8" s="117"/>
      <c r="J8" s="169" t="s">
        <v>74</v>
      </c>
      <c r="K8" s="112" t="s">
        <v>5</v>
      </c>
      <c r="L8" s="112" t="s">
        <v>77</v>
      </c>
      <c r="M8" s="84"/>
      <c r="N8" s="84"/>
      <c r="O8" s="161"/>
      <c r="P8" s="60"/>
      <c r="Q8" s="60"/>
      <c r="R8" s="84"/>
    </row>
    <row r="9" spans="1:25" x14ac:dyDescent="0.3">
      <c r="A9" t="s">
        <v>137</v>
      </c>
      <c r="B9">
        <v>50000000</v>
      </c>
      <c r="C9" s="2">
        <f>B9/B8</f>
        <v>0.5</v>
      </c>
      <c r="H9" s="117"/>
      <c r="I9" s="117"/>
      <c r="J9" s="169"/>
      <c r="K9" s="112" t="s">
        <v>6</v>
      </c>
      <c r="L9" s="112" t="s">
        <v>78</v>
      </c>
      <c r="M9" s="84"/>
      <c r="N9" s="84"/>
      <c r="O9" s="161"/>
      <c r="P9" s="60"/>
      <c r="Q9" s="60"/>
      <c r="R9" s="84"/>
      <c r="W9" s="10"/>
      <c r="X9" s="10"/>
    </row>
    <row r="10" spans="1:25" x14ac:dyDescent="0.3">
      <c r="A10" t="s">
        <v>139</v>
      </c>
      <c r="B10">
        <v>40000000</v>
      </c>
      <c r="C10" s="2">
        <f>B10/B8</f>
        <v>0.4</v>
      </c>
      <c r="H10" s="117"/>
      <c r="I10" s="117"/>
      <c r="J10" s="170" t="s">
        <v>75</v>
      </c>
      <c r="K10" s="112" t="s">
        <v>52</v>
      </c>
      <c r="L10" s="112" t="s">
        <v>79</v>
      </c>
      <c r="M10" s="84"/>
      <c r="N10" s="84"/>
      <c r="O10" s="162"/>
      <c r="P10" s="60"/>
      <c r="Q10" s="60"/>
      <c r="R10" s="84"/>
      <c r="W10" s="10"/>
      <c r="X10" s="10"/>
    </row>
    <row r="11" spans="1:25" x14ac:dyDescent="0.3">
      <c r="H11" s="117"/>
      <c r="I11" s="117"/>
      <c r="J11" s="170"/>
      <c r="K11" s="112" t="s">
        <v>54</v>
      </c>
      <c r="L11" s="112" t="s">
        <v>80</v>
      </c>
      <c r="M11" s="84"/>
      <c r="N11" s="84"/>
      <c r="O11" s="162"/>
      <c r="P11" s="60"/>
      <c r="Q11" s="60"/>
      <c r="R11" s="84"/>
      <c r="W11" s="10"/>
      <c r="X11" s="10"/>
    </row>
    <row r="12" spans="1:25" x14ac:dyDescent="0.3">
      <c r="H12" s="117"/>
      <c r="I12" s="117"/>
      <c r="J12" s="170" t="s">
        <v>76</v>
      </c>
      <c r="K12" s="112" t="s">
        <v>56</v>
      </c>
      <c r="L12" s="112" t="s">
        <v>81</v>
      </c>
      <c r="M12" s="84"/>
      <c r="N12" s="84"/>
      <c r="O12" s="163"/>
      <c r="P12" s="140"/>
      <c r="Q12" s="140"/>
      <c r="R12" s="84"/>
      <c r="W12" s="10"/>
      <c r="X12" s="10"/>
    </row>
    <row r="13" spans="1:25" x14ac:dyDescent="0.3">
      <c r="H13" s="117"/>
      <c r="I13" s="117"/>
      <c r="J13" s="170"/>
      <c r="K13" s="112" t="s">
        <v>58</v>
      </c>
      <c r="L13" s="112" t="s">
        <v>82</v>
      </c>
      <c r="M13" s="84"/>
      <c r="N13" s="84"/>
      <c r="O13" s="163"/>
      <c r="P13" s="140"/>
      <c r="Q13" s="140"/>
      <c r="R13" s="84"/>
      <c r="W13" s="10"/>
      <c r="X13" s="10"/>
    </row>
    <row r="14" spans="1:25" x14ac:dyDescent="0.3">
      <c r="H14" s="117"/>
      <c r="I14" s="117"/>
      <c r="J14" s="117"/>
      <c r="K14" s="117"/>
      <c r="L14" s="117"/>
      <c r="M14" s="84"/>
      <c r="N14" s="84"/>
      <c r="O14" s="84"/>
      <c r="P14" s="118"/>
      <c r="Q14" s="84"/>
      <c r="R14" s="84"/>
      <c r="W14" s="10"/>
      <c r="X14" s="10"/>
    </row>
    <row r="15" spans="1:25" x14ac:dyDescent="0.3">
      <c r="H15" s="117"/>
      <c r="I15" s="117"/>
      <c r="J15" s="117"/>
      <c r="K15" s="117"/>
      <c r="L15" s="117"/>
      <c r="M15" s="84"/>
      <c r="N15" s="84"/>
      <c r="O15" s="84"/>
      <c r="P15" s="118"/>
      <c r="Q15" s="84"/>
      <c r="R15" s="84"/>
      <c r="W15" s="10"/>
      <c r="X15" s="10"/>
    </row>
    <row r="16" spans="1:25" s="80" customFormat="1" x14ac:dyDescent="0.3">
      <c r="C16" s="121"/>
      <c r="G16" s="79"/>
      <c r="H16" s="79"/>
      <c r="I16" s="79"/>
      <c r="J16" s="79"/>
      <c r="K16" s="79"/>
      <c r="L16" s="79"/>
      <c r="P16" s="121"/>
      <c r="Y16" s="121"/>
    </row>
    <row r="17" spans="1:32" x14ac:dyDescent="0.3">
      <c r="G17" s="34"/>
      <c r="H17" s="34"/>
      <c r="I17" s="34"/>
      <c r="N17" s="10"/>
      <c r="W17" s="10"/>
      <c r="X17" s="10"/>
    </row>
    <row r="18" spans="1:32" x14ac:dyDescent="0.3">
      <c r="A18" s="10"/>
      <c r="G18" s="34"/>
      <c r="H18" s="34"/>
      <c r="I18" s="34"/>
      <c r="N18" s="10"/>
      <c r="W18" s="10"/>
      <c r="X18" s="10"/>
    </row>
    <row r="19" spans="1:32" ht="15.5" x14ac:dyDescent="0.35">
      <c r="A19" s="154" t="s">
        <v>45</v>
      </c>
      <c r="N19" s="155" t="s">
        <v>46</v>
      </c>
      <c r="W19" s="10"/>
      <c r="X19" s="10"/>
      <c r="Y19" s="156" t="s">
        <v>47</v>
      </c>
    </row>
    <row r="20" spans="1:32" x14ac:dyDescent="0.3">
      <c r="A20" s="12" t="s">
        <v>146</v>
      </c>
      <c r="N20" s="12" t="s">
        <v>146</v>
      </c>
      <c r="W20" s="10"/>
      <c r="X20" s="10"/>
      <c r="Y20" s="12" t="s">
        <v>147</v>
      </c>
    </row>
    <row r="21" spans="1:32" ht="15.75" customHeight="1" x14ac:dyDescent="0.35">
      <c r="A21" s="160" t="s">
        <v>0</v>
      </c>
      <c r="B21" s="160"/>
      <c r="C21" s="160"/>
      <c r="D21" s="160"/>
      <c r="E21" s="160"/>
      <c r="F21" s="160"/>
      <c r="G21" s="160"/>
      <c r="H21" s="99"/>
      <c r="I21" s="60"/>
      <c r="K21" s="34"/>
      <c r="L21" s="34"/>
      <c r="N21" s="164" t="s">
        <v>115</v>
      </c>
      <c r="O21" s="165"/>
      <c r="P21" s="165"/>
      <c r="Q21" s="165"/>
      <c r="R21" s="165"/>
      <c r="S21" s="165"/>
      <c r="T21" s="166"/>
      <c r="U21" s="99"/>
      <c r="V21" s="59"/>
      <c r="W21" s="59"/>
      <c r="X21" s="10"/>
      <c r="Y21" s="164" t="s">
        <v>116</v>
      </c>
      <c r="Z21" s="165"/>
      <c r="AA21" s="165"/>
      <c r="AB21" s="165"/>
      <c r="AC21" s="165"/>
      <c r="AD21" s="165"/>
      <c r="AE21" s="166"/>
      <c r="AF21" s="99"/>
    </row>
    <row r="22" spans="1:32" ht="14.5" thickBot="1" x14ac:dyDescent="0.35">
      <c r="A22" s="16" t="s">
        <v>35</v>
      </c>
      <c r="B22" s="16" t="s">
        <v>59</v>
      </c>
      <c r="C22" s="17" t="s">
        <v>3</v>
      </c>
      <c r="D22" s="18" t="s">
        <v>23</v>
      </c>
      <c r="E22" s="18" t="s">
        <v>43</v>
      </c>
      <c r="F22" s="18" t="s">
        <v>25</v>
      </c>
      <c r="G22" s="18"/>
      <c r="H22" s="100"/>
      <c r="I22" s="101"/>
      <c r="K22" s="34"/>
      <c r="L22" s="34"/>
      <c r="N22" s="16" t="s">
        <v>34</v>
      </c>
      <c r="O22" s="16" t="s">
        <v>59</v>
      </c>
      <c r="P22" s="17" t="s">
        <v>3</v>
      </c>
      <c r="Q22" s="18" t="s">
        <v>23</v>
      </c>
      <c r="R22" s="18" t="s">
        <v>43</v>
      </c>
      <c r="S22" s="18" t="s">
        <v>25</v>
      </c>
      <c r="T22" s="18"/>
      <c r="W22" s="100"/>
      <c r="X22" s="10"/>
      <c r="Y22" s="16" t="s">
        <v>35</v>
      </c>
      <c r="Z22" s="16" t="s">
        <v>59</v>
      </c>
      <c r="AA22" s="17" t="s">
        <v>3</v>
      </c>
      <c r="AB22" s="18" t="s">
        <v>23</v>
      </c>
      <c r="AC22" s="18" t="s">
        <v>43</v>
      </c>
      <c r="AD22" s="18" t="s">
        <v>25</v>
      </c>
      <c r="AE22" s="18"/>
    </row>
    <row r="23" spans="1:32" ht="14.5" thickBot="1" x14ac:dyDescent="0.35">
      <c r="A23" s="41" t="s">
        <v>37</v>
      </c>
      <c r="B23" s="50"/>
      <c r="C23" s="52"/>
      <c r="D23" s="98"/>
      <c r="E23" s="98"/>
      <c r="F23" s="52"/>
      <c r="G23" s="158" t="s">
        <v>5</v>
      </c>
      <c r="H23" s="39"/>
      <c r="I23" s="101"/>
      <c r="K23" s="32"/>
      <c r="L23" s="35"/>
      <c r="N23" s="15">
        <v>1</v>
      </c>
      <c r="O23" s="50"/>
      <c r="P23" s="52"/>
      <c r="Q23" s="7"/>
      <c r="R23" s="7"/>
      <c r="S23" s="52"/>
      <c r="T23" s="174" t="s">
        <v>52</v>
      </c>
      <c r="W23" s="10"/>
      <c r="X23" s="10"/>
      <c r="Y23" s="15" t="s">
        <v>28</v>
      </c>
      <c r="Z23" s="50"/>
      <c r="AA23" s="52"/>
      <c r="AB23" s="7"/>
      <c r="AC23" s="7"/>
      <c r="AD23" s="52"/>
      <c r="AE23" s="168" t="s">
        <v>56</v>
      </c>
    </row>
    <row r="24" spans="1:32" ht="14.5" thickBot="1" x14ac:dyDescent="0.35">
      <c r="A24" s="41" t="s">
        <v>36</v>
      </c>
      <c r="B24" s="50"/>
      <c r="C24" s="52"/>
      <c r="D24" s="98"/>
      <c r="E24" s="98"/>
      <c r="F24" s="52"/>
      <c r="G24" s="158"/>
      <c r="H24" s="39"/>
      <c r="I24" s="101"/>
      <c r="K24" s="32"/>
      <c r="L24" s="35"/>
      <c r="N24" s="29">
        <v>2</v>
      </c>
      <c r="O24" s="50"/>
      <c r="P24" s="52"/>
      <c r="Q24" s="7"/>
      <c r="R24" s="7"/>
      <c r="S24" s="52"/>
      <c r="T24" s="175"/>
      <c r="W24" s="10"/>
      <c r="X24" s="10"/>
      <c r="Y24" s="15" t="s">
        <v>29</v>
      </c>
      <c r="Z24" s="50"/>
      <c r="AA24" s="52"/>
      <c r="AB24" s="7"/>
      <c r="AC24" s="7"/>
      <c r="AD24" s="52"/>
      <c r="AE24" s="168"/>
    </row>
    <row r="25" spans="1:32" ht="14.5" thickBot="1" x14ac:dyDescent="0.35">
      <c r="A25" s="41" t="s">
        <v>38</v>
      </c>
      <c r="B25" s="50"/>
      <c r="C25" s="52"/>
      <c r="D25" s="98"/>
      <c r="E25" s="98"/>
      <c r="F25" s="52"/>
      <c r="G25" s="158"/>
      <c r="H25" s="39"/>
      <c r="I25" s="101"/>
      <c r="K25" s="32"/>
      <c r="L25" s="35"/>
      <c r="N25" s="24">
        <v>3</v>
      </c>
      <c r="O25" s="50"/>
      <c r="P25" s="52"/>
      <c r="Q25" s="19"/>
      <c r="R25" s="19"/>
      <c r="S25" s="52"/>
      <c r="T25" s="171" t="s">
        <v>54</v>
      </c>
      <c r="W25" s="10"/>
      <c r="X25" s="10"/>
      <c r="Y25" s="15" t="s">
        <v>31</v>
      </c>
      <c r="Z25" s="50"/>
      <c r="AA25" s="52"/>
      <c r="AB25" s="7"/>
      <c r="AC25" s="7"/>
      <c r="AD25" s="52"/>
      <c r="AE25" s="168"/>
    </row>
    <row r="26" spans="1:32" ht="14.5" thickBot="1" x14ac:dyDescent="0.35">
      <c r="A26" s="41" t="s">
        <v>41</v>
      </c>
      <c r="B26" s="50"/>
      <c r="C26" s="52"/>
      <c r="D26" s="98"/>
      <c r="E26" s="98"/>
      <c r="F26" s="52"/>
      <c r="G26" s="158"/>
      <c r="H26" s="39"/>
      <c r="I26" s="101"/>
      <c r="K26" s="32"/>
      <c r="L26" s="35"/>
      <c r="N26" s="24">
        <v>4</v>
      </c>
      <c r="O26" s="50"/>
      <c r="P26" s="52"/>
      <c r="Q26" s="19"/>
      <c r="R26" s="19"/>
      <c r="S26" s="52"/>
      <c r="T26" s="172"/>
      <c r="W26" s="10"/>
      <c r="X26" s="10"/>
      <c r="Y26" s="15" t="s">
        <v>33</v>
      </c>
      <c r="Z26" s="50"/>
      <c r="AA26" s="52"/>
      <c r="AB26" s="7"/>
      <c r="AC26" s="7"/>
      <c r="AD26" s="52"/>
      <c r="AE26" s="168"/>
    </row>
    <row r="27" spans="1:32" ht="14.5" thickBot="1" x14ac:dyDescent="0.35">
      <c r="A27" s="41" t="s">
        <v>39</v>
      </c>
      <c r="B27" s="50"/>
      <c r="C27" s="52"/>
      <c r="D27" s="98"/>
      <c r="E27" s="98"/>
      <c r="F27" s="52"/>
      <c r="G27" s="158"/>
      <c r="H27" s="39"/>
      <c r="I27" s="101"/>
      <c r="K27" s="32"/>
      <c r="L27" s="35"/>
      <c r="N27" s="24">
        <v>5</v>
      </c>
      <c r="O27" s="50"/>
      <c r="P27" s="52"/>
      <c r="Q27" s="19"/>
      <c r="R27" s="19"/>
      <c r="S27" s="52"/>
      <c r="T27" s="172"/>
      <c r="Y27" s="29" t="s">
        <v>32</v>
      </c>
      <c r="Z27" s="50"/>
      <c r="AA27" s="52"/>
      <c r="AB27" s="7"/>
      <c r="AC27" s="7"/>
      <c r="AD27" s="52"/>
      <c r="AE27" s="168"/>
    </row>
    <row r="28" spans="1:32" ht="14.5" thickBot="1" x14ac:dyDescent="0.35">
      <c r="A28" s="28" t="s">
        <v>40</v>
      </c>
      <c r="B28" s="50"/>
      <c r="C28" s="52"/>
      <c r="D28" s="30"/>
      <c r="E28" s="30"/>
      <c r="F28" s="52"/>
      <c r="G28" s="159" t="s">
        <v>6</v>
      </c>
      <c r="H28" s="39"/>
      <c r="I28" s="101"/>
      <c r="K28" s="32"/>
      <c r="L28" s="35"/>
      <c r="N28" s="24">
        <v>6</v>
      </c>
      <c r="O28" s="50"/>
      <c r="P28" s="52"/>
      <c r="Q28" s="19"/>
      <c r="R28" s="19"/>
      <c r="S28" s="52"/>
      <c r="T28" s="172"/>
      <c r="Y28" s="24" t="s">
        <v>30</v>
      </c>
      <c r="Z28" s="50"/>
      <c r="AA28" s="52"/>
      <c r="AB28" s="98"/>
      <c r="AC28" s="98"/>
      <c r="AD28" s="52"/>
      <c r="AE28" s="167" t="s">
        <v>58</v>
      </c>
    </row>
    <row r="29" spans="1:32" x14ac:dyDescent="0.3">
      <c r="A29" s="28" t="s">
        <v>42</v>
      </c>
      <c r="B29" s="50"/>
      <c r="C29" s="52"/>
      <c r="D29" s="30"/>
      <c r="E29" s="30"/>
      <c r="F29" s="52"/>
      <c r="G29" s="159"/>
      <c r="H29" s="39"/>
      <c r="I29" s="101"/>
      <c r="K29" s="32"/>
      <c r="L29" s="35"/>
      <c r="N29" s="24">
        <v>7</v>
      </c>
      <c r="O29" s="50"/>
      <c r="P29" s="52"/>
      <c r="Q29" s="19"/>
      <c r="R29" s="19"/>
      <c r="S29" s="52"/>
      <c r="T29" s="172"/>
      <c r="Y29" s="24" t="s">
        <v>27</v>
      </c>
      <c r="Z29" s="50"/>
      <c r="AA29" s="52"/>
      <c r="AB29" s="98"/>
      <c r="AC29" s="98"/>
      <c r="AD29" s="52"/>
      <c r="AE29" s="167"/>
    </row>
    <row r="30" spans="1:32" x14ac:dyDescent="0.3">
      <c r="A30" s="21"/>
      <c r="B30" s="21"/>
      <c r="C30" s="22"/>
      <c r="D30" s="20"/>
      <c r="E30" s="20"/>
      <c r="G30"/>
      <c r="I30" s="101"/>
      <c r="N30" s="24">
        <v>8</v>
      </c>
      <c r="O30" s="50"/>
      <c r="P30" s="52"/>
      <c r="Q30" s="19"/>
      <c r="R30" s="19"/>
      <c r="S30" s="52"/>
      <c r="T30" s="172"/>
      <c r="Y30" s="21"/>
      <c r="Z30" s="21"/>
      <c r="AA30" s="22"/>
      <c r="AB30" s="20"/>
      <c r="AC30" s="20"/>
    </row>
    <row r="31" spans="1:32" x14ac:dyDescent="0.3">
      <c r="A31" s="21"/>
      <c r="B31" s="36"/>
      <c r="C31" s="10"/>
      <c r="D31" s="23"/>
      <c r="E31" s="23"/>
      <c r="G31"/>
      <c r="N31" s="24">
        <v>9</v>
      </c>
      <c r="O31" s="50"/>
      <c r="P31" s="52"/>
      <c r="Q31" s="19"/>
      <c r="R31" s="19"/>
      <c r="S31" s="52"/>
      <c r="T31" s="172"/>
      <c r="Y31" s="21"/>
      <c r="Z31" s="36"/>
      <c r="AA31" s="10"/>
      <c r="AB31" s="23"/>
      <c r="AC31" s="23"/>
    </row>
    <row r="32" spans="1:32" x14ac:dyDescent="0.3">
      <c r="N32" s="24">
        <v>10</v>
      </c>
      <c r="O32" s="50"/>
      <c r="P32" s="52"/>
      <c r="Q32" s="19"/>
      <c r="R32" s="19"/>
      <c r="S32" s="52"/>
      <c r="T32" s="172"/>
      <c r="Y32" s="21"/>
      <c r="Z32" s="21"/>
      <c r="AA32" s="22"/>
      <c r="AB32" s="21"/>
    </row>
    <row r="33" spans="1:31" x14ac:dyDescent="0.3">
      <c r="N33" s="25" t="s">
        <v>24</v>
      </c>
      <c r="O33" s="50"/>
      <c r="P33" s="52"/>
      <c r="Q33" s="19"/>
      <c r="R33" s="19"/>
      <c r="S33" s="52"/>
      <c r="T33" s="173"/>
      <c r="Y33" s="21"/>
      <c r="Z33" s="21"/>
      <c r="AA33" s="22"/>
      <c r="AB33" s="21"/>
    </row>
    <row r="34" spans="1:31" x14ac:dyDescent="0.3">
      <c r="Q34" s="20"/>
      <c r="R34" s="20"/>
      <c r="Y34" s="21"/>
      <c r="Z34" s="21"/>
      <c r="AA34" s="21"/>
      <c r="AB34" s="21"/>
    </row>
    <row r="35" spans="1:31" x14ac:dyDescent="0.3">
      <c r="O35" s="10"/>
      <c r="P35" s="10"/>
      <c r="Q35" s="23"/>
      <c r="R35" s="23"/>
      <c r="Y35" s="21"/>
      <c r="Z35" s="21"/>
      <c r="AA35" s="21"/>
      <c r="AB35" s="21"/>
    </row>
    <row r="36" spans="1:31" x14ac:dyDescent="0.3">
      <c r="R36" s="10"/>
      <c r="S36" s="23"/>
      <c r="T36" s="23"/>
      <c r="Y36" s="21"/>
      <c r="Z36" s="21"/>
      <c r="AA36" s="21"/>
      <c r="AB36" s="21"/>
    </row>
    <row r="37" spans="1:31" x14ac:dyDescent="0.3">
      <c r="R37" s="10"/>
      <c r="S37" s="23"/>
      <c r="T37" s="23"/>
      <c r="Y37" s="21"/>
      <c r="Z37" s="21"/>
      <c r="AA37" s="21"/>
      <c r="AB37" s="21"/>
    </row>
    <row r="38" spans="1:31" x14ac:dyDescent="0.3">
      <c r="Y38" s="21"/>
      <c r="Z38" s="21"/>
      <c r="AA38" s="21"/>
      <c r="AB38" s="21"/>
    </row>
    <row r="39" spans="1:31" ht="18" thickBot="1" x14ac:dyDescent="0.4">
      <c r="A39" s="55" t="s">
        <v>44</v>
      </c>
      <c r="L39" s="34"/>
      <c r="M39" s="10"/>
      <c r="N39" s="10"/>
      <c r="O39" s="10"/>
      <c r="P39" s="11"/>
      <c r="Q39" s="10"/>
      <c r="R39" s="10"/>
      <c r="S39" s="10"/>
      <c r="T39" s="10"/>
      <c r="U39" s="10"/>
      <c r="V39" s="10"/>
      <c r="W39" s="10"/>
      <c r="X39" s="10"/>
      <c r="Y39" s="36"/>
      <c r="Z39" s="36"/>
      <c r="AA39" s="37"/>
      <c r="AB39" s="36"/>
      <c r="AC39" s="10"/>
      <c r="AD39" s="10"/>
      <c r="AE39" s="10"/>
    </row>
    <row r="40" spans="1:31" ht="14.5" thickBot="1" x14ac:dyDescent="0.35">
      <c r="A40" s="47" t="s">
        <v>45</v>
      </c>
      <c r="B40" s="47" t="s">
        <v>46</v>
      </c>
      <c r="C40" s="48" t="s">
        <v>47</v>
      </c>
      <c r="D40" s="48" t="s">
        <v>48</v>
      </c>
      <c r="E40" s="48" t="s">
        <v>59</v>
      </c>
      <c r="F40" s="48" t="s">
        <v>23</v>
      </c>
      <c r="G40" s="48" t="s">
        <v>60</v>
      </c>
      <c r="H40" s="48" t="s">
        <v>43</v>
      </c>
      <c r="I40" s="48" t="s">
        <v>61</v>
      </c>
      <c r="M40" s="10"/>
      <c r="N40" s="32"/>
      <c r="O40" s="32"/>
      <c r="P40" s="32"/>
      <c r="Q40" s="10"/>
      <c r="R40" s="86"/>
      <c r="S40" s="11"/>
      <c r="T40" s="11"/>
      <c r="U40" s="32"/>
      <c r="V40" s="36"/>
      <c r="W40" s="10"/>
      <c r="X40" s="10"/>
      <c r="Y40" s="36"/>
      <c r="Z40" s="36"/>
      <c r="AA40" s="38"/>
      <c r="AB40" s="36"/>
      <c r="AC40" s="32"/>
      <c r="AD40" s="10"/>
      <c r="AE40" s="10"/>
    </row>
    <row r="41" spans="1:31" ht="14.5" thickBot="1" x14ac:dyDescent="0.35">
      <c r="A41" s="3" t="s">
        <v>5</v>
      </c>
      <c r="B41" s="3" t="s">
        <v>7</v>
      </c>
      <c r="C41" s="7" t="s">
        <v>10</v>
      </c>
      <c r="D41" s="3" t="s">
        <v>11</v>
      </c>
      <c r="E41" s="50"/>
      <c r="F41" s="123"/>
      <c r="G41" s="52"/>
      <c r="H41" s="141"/>
      <c r="I41" s="33"/>
      <c r="L41" s="10"/>
      <c r="M41" s="32"/>
      <c r="N41" s="32"/>
      <c r="O41" s="32"/>
      <c r="P41" s="32"/>
      <c r="Q41" s="10"/>
      <c r="R41" s="86"/>
      <c r="S41" s="11"/>
      <c r="T41" s="11"/>
      <c r="U41" s="32"/>
      <c r="V41" s="36"/>
      <c r="W41" s="10"/>
      <c r="X41" s="10"/>
      <c r="Y41" s="36"/>
      <c r="Z41" s="36"/>
      <c r="AA41" s="38"/>
      <c r="AB41" s="36"/>
      <c r="AC41" s="32"/>
      <c r="AD41" s="10"/>
      <c r="AE41" s="10"/>
    </row>
    <row r="42" spans="1:31" ht="14.5" thickBot="1" x14ac:dyDescent="0.35">
      <c r="A42" s="3" t="s">
        <v>6</v>
      </c>
      <c r="B42" s="3" t="s">
        <v>7</v>
      </c>
      <c r="C42" s="7" t="s">
        <v>10</v>
      </c>
      <c r="D42" s="3" t="s">
        <v>12</v>
      </c>
      <c r="E42" s="50"/>
      <c r="F42" s="123"/>
      <c r="G42" s="52"/>
      <c r="H42" s="142"/>
      <c r="I42" s="33"/>
      <c r="N42" s="32"/>
      <c r="O42" s="32"/>
      <c r="P42" s="32"/>
      <c r="Q42" s="10"/>
      <c r="R42" s="86"/>
      <c r="S42" s="11"/>
      <c r="T42" s="11"/>
      <c r="U42" s="32"/>
      <c r="V42" s="36"/>
      <c r="W42" s="10"/>
      <c r="X42" s="10"/>
      <c r="Y42" s="36"/>
      <c r="Z42" s="36"/>
      <c r="AA42" s="38"/>
      <c r="AB42" s="36"/>
      <c r="AC42" s="32"/>
      <c r="AD42" s="10"/>
      <c r="AE42" s="10"/>
    </row>
    <row r="43" spans="1:31" ht="14.5" thickBot="1" x14ac:dyDescent="0.35">
      <c r="A43" s="3" t="s">
        <v>5</v>
      </c>
      <c r="B43" s="3" t="s">
        <v>8</v>
      </c>
      <c r="C43" s="7" t="s">
        <v>10</v>
      </c>
      <c r="D43" s="3" t="s">
        <v>13</v>
      </c>
      <c r="E43" s="50"/>
      <c r="F43" s="53"/>
      <c r="G43" s="52"/>
      <c r="H43" s="54"/>
      <c r="I43" s="33"/>
      <c r="L43" s="34"/>
      <c r="M43" s="32"/>
      <c r="N43" s="32"/>
      <c r="O43" s="32"/>
      <c r="P43" s="32"/>
      <c r="Q43" s="10"/>
      <c r="R43" s="86"/>
      <c r="S43" s="11"/>
      <c r="T43" s="11"/>
      <c r="U43" s="32"/>
      <c r="V43" s="36"/>
      <c r="W43" s="36"/>
      <c r="X43" s="37"/>
      <c r="Y43" s="36"/>
      <c r="Z43" s="36"/>
      <c r="AA43" s="38"/>
      <c r="AB43" s="36"/>
      <c r="AC43" s="32"/>
      <c r="AD43" s="10"/>
      <c r="AE43" s="10"/>
    </row>
    <row r="44" spans="1:31" ht="14.5" thickBot="1" x14ac:dyDescent="0.35">
      <c r="A44" s="3" t="s">
        <v>6</v>
      </c>
      <c r="B44" s="3" t="s">
        <v>8</v>
      </c>
      <c r="C44" s="7" t="s">
        <v>10</v>
      </c>
      <c r="D44" s="3" t="s">
        <v>14</v>
      </c>
      <c r="E44" s="50"/>
      <c r="F44" s="53"/>
      <c r="G44" s="52"/>
      <c r="H44" s="51"/>
      <c r="I44" s="33"/>
      <c r="L44" s="34"/>
      <c r="M44" s="32"/>
      <c r="N44" s="32"/>
      <c r="O44" s="32"/>
      <c r="P44" s="32"/>
      <c r="Q44" s="10"/>
      <c r="R44" s="86"/>
      <c r="S44" s="11"/>
      <c r="T44" s="11"/>
      <c r="U44" s="32"/>
      <c r="V44" s="36"/>
      <c r="W44" s="36"/>
      <c r="X44" s="36"/>
      <c r="Y44" s="36"/>
      <c r="Z44" s="36"/>
      <c r="AA44" s="38"/>
      <c r="AB44" s="36"/>
      <c r="AC44" s="32"/>
      <c r="AD44" s="10"/>
      <c r="AE44" s="10"/>
    </row>
    <row r="45" spans="1:31" ht="14.5" thickBot="1" x14ac:dyDescent="0.35">
      <c r="A45" s="3" t="s">
        <v>5</v>
      </c>
      <c r="B45" s="3" t="s">
        <v>7</v>
      </c>
      <c r="C45" s="7" t="s">
        <v>9</v>
      </c>
      <c r="D45" s="3" t="s">
        <v>15</v>
      </c>
      <c r="E45" s="50"/>
      <c r="F45" s="53"/>
      <c r="G45" s="52"/>
      <c r="H45" s="54"/>
      <c r="I45" s="103"/>
      <c r="L45" s="34"/>
      <c r="M45" s="32"/>
      <c r="N45" s="32"/>
      <c r="O45" s="32"/>
      <c r="P45" s="32"/>
      <c r="Q45" s="10"/>
      <c r="R45" s="86"/>
      <c r="S45" s="11"/>
      <c r="T45" s="11"/>
      <c r="U45" s="32"/>
      <c r="V45" s="36"/>
      <c r="W45" s="36"/>
      <c r="X45" s="37"/>
      <c r="Y45" s="36"/>
      <c r="Z45" s="36"/>
      <c r="AA45" s="38"/>
      <c r="AB45" s="36"/>
      <c r="AC45" s="32"/>
      <c r="AD45" s="10"/>
      <c r="AE45" s="10"/>
    </row>
    <row r="46" spans="1:31" ht="14.5" thickBot="1" x14ac:dyDescent="0.35">
      <c r="A46" s="3" t="s">
        <v>6</v>
      </c>
      <c r="B46" s="3" t="s">
        <v>7</v>
      </c>
      <c r="C46" s="7" t="s">
        <v>9</v>
      </c>
      <c r="D46" s="3" t="s">
        <v>16</v>
      </c>
      <c r="E46" s="50"/>
      <c r="F46" s="53"/>
      <c r="G46" s="52"/>
      <c r="H46" s="54"/>
      <c r="I46" s="104"/>
      <c r="L46" s="34"/>
      <c r="M46" s="32"/>
      <c r="N46" s="32"/>
      <c r="O46" s="32"/>
      <c r="P46" s="32"/>
      <c r="Q46" s="10"/>
      <c r="R46" s="86"/>
      <c r="S46" s="11"/>
      <c r="T46" s="11"/>
      <c r="U46" s="32"/>
      <c r="V46" s="36"/>
      <c r="W46" s="36"/>
      <c r="X46" s="36"/>
      <c r="Y46" s="36"/>
      <c r="Z46" s="36"/>
      <c r="AA46" s="38"/>
      <c r="AB46" s="36"/>
      <c r="AC46" s="32"/>
      <c r="AD46" s="10"/>
      <c r="AE46" s="10"/>
    </row>
    <row r="47" spans="1:31" x14ac:dyDescent="0.3">
      <c r="A47" s="3" t="s">
        <v>5</v>
      </c>
      <c r="B47" s="3" t="s">
        <v>8</v>
      </c>
      <c r="C47" s="7" t="s">
        <v>9</v>
      </c>
      <c r="D47" s="3" t="s">
        <v>17</v>
      </c>
      <c r="E47" s="50"/>
      <c r="F47" s="53"/>
      <c r="G47" s="52"/>
      <c r="H47" s="51"/>
      <c r="I47" s="105"/>
      <c r="L47" s="34"/>
      <c r="M47" s="32"/>
      <c r="N47" s="32"/>
      <c r="O47" s="32"/>
      <c r="P47" s="32"/>
      <c r="Q47" s="10"/>
      <c r="R47" s="86"/>
      <c r="S47" s="11"/>
      <c r="T47" s="11"/>
      <c r="U47" s="32"/>
      <c r="V47" s="36"/>
      <c r="W47" s="36"/>
      <c r="X47" s="37"/>
      <c r="Y47" s="36"/>
      <c r="Z47" s="36"/>
      <c r="AA47" s="38"/>
      <c r="AB47" s="36"/>
      <c r="AC47" s="10"/>
      <c r="AD47" s="10"/>
      <c r="AE47" s="10"/>
    </row>
    <row r="48" spans="1:31" x14ac:dyDescent="0.3">
      <c r="A48" s="3" t="s">
        <v>6</v>
      </c>
      <c r="B48" s="3" t="s">
        <v>8</v>
      </c>
      <c r="C48" s="7" t="s">
        <v>9</v>
      </c>
      <c r="D48" s="3" t="s">
        <v>18</v>
      </c>
      <c r="E48" s="50"/>
      <c r="F48" s="53"/>
      <c r="G48" s="52"/>
      <c r="H48" s="54"/>
      <c r="I48" s="105"/>
      <c r="L48" s="34"/>
      <c r="M48" s="10"/>
      <c r="N48" s="10"/>
      <c r="O48" s="10"/>
      <c r="P48" s="86"/>
      <c r="Q48" s="10"/>
      <c r="R48" s="10"/>
      <c r="S48" s="10"/>
      <c r="T48" s="36"/>
      <c r="U48" s="36"/>
      <c r="V48" s="36"/>
      <c r="W48" s="36"/>
      <c r="X48" s="37"/>
      <c r="Y48" s="11"/>
      <c r="Z48" s="10"/>
      <c r="AA48" s="10"/>
      <c r="AB48" s="10"/>
      <c r="AC48" s="10"/>
      <c r="AD48" s="10"/>
      <c r="AE48" s="10"/>
    </row>
    <row r="49" spans="1:31" ht="14.5" thickBot="1" x14ac:dyDescent="0.35">
      <c r="A49" s="39"/>
      <c r="B49" s="39"/>
      <c r="C49" s="39"/>
      <c r="D49" s="39"/>
      <c r="E49" s="44"/>
      <c r="F49" s="42"/>
      <c r="G49" s="43"/>
      <c r="H49" s="42"/>
      <c r="I49" s="42"/>
      <c r="L49" s="34"/>
      <c r="M49" s="10"/>
      <c r="N49" s="36"/>
      <c r="O49" s="36"/>
      <c r="P49" s="38"/>
      <c r="Q49" s="36"/>
      <c r="R49" s="10"/>
      <c r="S49" s="10"/>
      <c r="T49" s="36"/>
      <c r="U49" s="36"/>
      <c r="V49" s="36"/>
      <c r="W49" s="36"/>
      <c r="X49" s="37"/>
      <c r="Y49" s="11"/>
      <c r="Z49" s="10"/>
      <c r="AA49" s="10"/>
      <c r="AB49" s="10"/>
      <c r="AC49" s="10"/>
      <c r="AD49" s="10"/>
      <c r="AE49" s="10"/>
    </row>
    <row r="50" spans="1:31" ht="14.5" thickBot="1" x14ac:dyDescent="0.35">
      <c r="A50" s="39"/>
      <c r="D50" s="67" t="s">
        <v>117</v>
      </c>
      <c r="F50" s="122">
        <f>SUM(F41:F42)</f>
        <v>0</v>
      </c>
      <c r="G50" s="143" t="s">
        <v>118</v>
      </c>
      <c r="H50" s="144">
        <f>SUM(H41:H42)</f>
        <v>0</v>
      </c>
      <c r="I50" s="143"/>
      <c r="J50" s="145" t="s">
        <v>26</v>
      </c>
      <c r="K50" s="146">
        <f>C10*F50</f>
        <v>0</v>
      </c>
      <c r="L50" s="34"/>
      <c r="M50" s="10"/>
      <c r="N50" s="36"/>
      <c r="O50" s="36"/>
      <c r="P50" s="38"/>
      <c r="Q50" s="36"/>
      <c r="R50" s="10"/>
      <c r="S50" s="10"/>
      <c r="T50" s="36"/>
      <c r="U50" s="36"/>
      <c r="V50" s="36"/>
      <c r="W50" s="36"/>
      <c r="X50" s="37"/>
      <c r="Y50" s="32"/>
      <c r="Z50" s="32"/>
      <c r="AA50" s="32"/>
      <c r="AB50" s="32"/>
      <c r="AC50" s="32"/>
      <c r="AD50" s="10"/>
      <c r="AE50" s="10"/>
    </row>
    <row r="51" spans="1:31" ht="14.5" thickBot="1" x14ac:dyDescent="0.35">
      <c r="A51" s="12" t="s">
        <v>145</v>
      </c>
      <c r="B51" s="32"/>
      <c r="C51" s="32"/>
      <c r="D51" s="45"/>
      <c r="E51" s="46"/>
      <c r="F51" s="46"/>
      <c r="G51" s="34"/>
      <c r="H51" s="39"/>
      <c r="I51" s="39"/>
      <c r="J51" s="39"/>
      <c r="K51" s="39"/>
      <c r="L51" s="34"/>
      <c r="M51" s="10"/>
      <c r="N51" s="32"/>
      <c r="O51" s="32"/>
      <c r="P51" s="32"/>
      <c r="Q51" s="32"/>
      <c r="R51" s="40"/>
      <c r="S51" s="10"/>
      <c r="T51" s="36"/>
      <c r="U51" s="36"/>
      <c r="V51" s="36"/>
      <c r="W51" s="36"/>
      <c r="X51" s="37"/>
      <c r="Y51" s="32"/>
      <c r="Z51" s="32"/>
      <c r="AA51" s="32"/>
      <c r="AB51" s="32"/>
      <c r="AC51" s="32"/>
      <c r="AD51" s="10"/>
      <c r="AE51" s="10"/>
    </row>
    <row r="52" spans="1:31" ht="14.5" thickBot="1" x14ac:dyDescent="0.35">
      <c r="A52" s="12"/>
      <c r="B52" s="32"/>
      <c r="C52" s="32"/>
      <c r="D52" s="45"/>
      <c r="E52" s="46"/>
      <c r="F52" s="46"/>
      <c r="G52" s="34"/>
      <c r="H52" s="39"/>
      <c r="I52" s="39"/>
      <c r="J52" s="39"/>
      <c r="K52" s="39"/>
      <c r="L52" s="34"/>
      <c r="M52" s="10"/>
      <c r="N52" s="32"/>
      <c r="O52" s="32"/>
      <c r="P52" s="32"/>
      <c r="Q52" s="32"/>
      <c r="R52" s="40"/>
      <c r="S52" s="10"/>
      <c r="T52" s="36"/>
      <c r="U52" s="36"/>
      <c r="V52" s="36"/>
      <c r="W52" s="36"/>
      <c r="X52" s="37"/>
      <c r="Y52" s="32"/>
      <c r="Z52" s="32"/>
      <c r="AA52" s="32"/>
      <c r="AB52" s="32"/>
      <c r="AC52" s="32"/>
      <c r="AD52" s="10"/>
      <c r="AE52" s="10"/>
    </row>
    <row r="53" spans="1:31" x14ac:dyDescent="0.3">
      <c r="A53" s="32"/>
      <c r="B53" s="32"/>
      <c r="C53" s="32"/>
      <c r="D53" s="45"/>
      <c r="E53" s="46"/>
      <c r="F53" s="46"/>
      <c r="G53" s="34"/>
      <c r="H53" s="39"/>
      <c r="I53" s="39"/>
      <c r="J53" s="39"/>
      <c r="K53" s="39"/>
      <c r="L53" s="34"/>
      <c r="M53" s="10"/>
      <c r="N53" s="32"/>
      <c r="O53" s="32"/>
      <c r="P53" s="32"/>
      <c r="Q53" s="32"/>
      <c r="R53" s="32"/>
      <c r="S53" s="10"/>
      <c r="T53" s="36"/>
      <c r="U53" s="36"/>
      <c r="V53" s="36"/>
      <c r="W53" s="36"/>
      <c r="X53" s="37"/>
      <c r="Y53" s="32"/>
      <c r="Z53" s="32"/>
      <c r="AA53" s="32"/>
      <c r="AB53" s="32"/>
      <c r="AC53" s="32"/>
      <c r="AD53" s="10"/>
      <c r="AE53" s="10"/>
    </row>
  </sheetData>
  <mergeCells count="15">
    <mergeCell ref="Y21:AE21"/>
    <mergeCell ref="AE28:AE29"/>
    <mergeCell ref="AE23:AE27"/>
    <mergeCell ref="J8:J9"/>
    <mergeCell ref="J10:J11"/>
    <mergeCell ref="J12:J13"/>
    <mergeCell ref="N21:T21"/>
    <mergeCell ref="T25:T33"/>
    <mergeCell ref="T23:T24"/>
    <mergeCell ref="G23:G27"/>
    <mergeCell ref="G28:G29"/>
    <mergeCell ref="A21:G21"/>
    <mergeCell ref="O8:O9"/>
    <mergeCell ref="O10:O11"/>
    <mergeCell ref="O12:O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9036-F7D2-485D-9A51-DFA98C76B46A}">
  <dimension ref="A1:AI65"/>
  <sheetViews>
    <sheetView zoomScale="70" zoomScaleNormal="70" workbookViewId="0">
      <selection activeCell="D14" sqref="D14:F23"/>
    </sheetView>
  </sheetViews>
  <sheetFormatPr defaultRowHeight="14" x14ac:dyDescent="0.3"/>
  <cols>
    <col min="3" max="3" width="19.83203125" customWidth="1"/>
    <col min="4" max="4" width="14.08203125" customWidth="1"/>
    <col min="5" max="5" width="9.33203125" customWidth="1"/>
    <col min="6" max="6" width="9.58203125" customWidth="1"/>
    <col min="17" max="17" width="13" customWidth="1"/>
    <col min="18" max="18" width="11.4140625" customWidth="1"/>
    <col min="19" max="19" width="11.9140625" customWidth="1"/>
    <col min="20" max="20" width="10.33203125" customWidth="1"/>
    <col min="22" max="22" width="10.58203125" customWidth="1"/>
    <col min="23" max="23" width="11.1640625" customWidth="1"/>
    <col min="24" max="24" width="13.5" customWidth="1"/>
    <col min="25" max="25" width="10.9140625" customWidth="1"/>
    <col min="26" max="26" width="10.5" customWidth="1"/>
    <col min="27" max="27" width="10.83203125" customWidth="1"/>
    <col min="28" max="28" width="10.33203125" customWidth="1"/>
    <col min="30" max="30" width="9.83203125" customWidth="1"/>
    <col min="34" max="34" width="11.5" customWidth="1"/>
    <col min="35" max="35" width="11.25" bestFit="1" customWidth="1"/>
  </cols>
  <sheetData>
    <row r="1" spans="1:29" ht="17.5" x14ac:dyDescent="0.35">
      <c r="A1" s="6" t="s">
        <v>110</v>
      </c>
    </row>
    <row r="2" spans="1:29" ht="17.5" x14ac:dyDescent="0.35">
      <c r="A2" s="6" t="s">
        <v>134</v>
      </c>
    </row>
    <row r="3" spans="1:29" ht="17.5" x14ac:dyDescent="0.35">
      <c r="A3" s="6" t="s">
        <v>133</v>
      </c>
    </row>
    <row r="7" spans="1:29" x14ac:dyDescent="0.3">
      <c r="C7" s="176" t="s">
        <v>71</v>
      </c>
      <c r="D7" s="177"/>
      <c r="E7" s="177"/>
      <c r="F7" s="177"/>
      <c r="G7" s="177"/>
      <c r="P7" s="178" t="s">
        <v>72</v>
      </c>
      <c r="Q7" s="178"/>
      <c r="R7" s="178"/>
      <c r="S7" s="178"/>
      <c r="T7" s="178"/>
      <c r="U7" s="178"/>
      <c r="V7" s="178"/>
      <c r="W7" s="178"/>
    </row>
    <row r="8" spans="1:29" x14ac:dyDescent="0.3">
      <c r="C8" s="177"/>
      <c r="D8" s="177"/>
      <c r="E8" s="177"/>
      <c r="F8" s="177"/>
      <c r="G8" s="177"/>
      <c r="P8" s="178"/>
      <c r="Q8" s="178"/>
      <c r="R8" s="178"/>
      <c r="S8" s="178"/>
      <c r="T8" s="178"/>
      <c r="U8" s="178"/>
      <c r="V8" s="178"/>
      <c r="W8" s="178"/>
    </row>
    <row r="9" spans="1:29" ht="18.649999999999999" customHeight="1" x14ac:dyDescent="0.35">
      <c r="C9" s="149" t="s">
        <v>111</v>
      </c>
      <c r="D9" s="150"/>
      <c r="E9" s="150"/>
      <c r="F9" s="150"/>
      <c r="G9" s="150"/>
      <c r="H9" s="150"/>
      <c r="I9" s="150"/>
      <c r="J9" s="150"/>
      <c r="K9" s="150"/>
      <c r="L9" s="150"/>
      <c r="P9" s="149" t="s">
        <v>130</v>
      </c>
    </row>
    <row r="10" spans="1:29" ht="17.5" x14ac:dyDescent="0.35">
      <c r="C10" s="6" t="s">
        <v>135</v>
      </c>
      <c r="D10" s="150"/>
      <c r="E10" s="150"/>
      <c r="F10" s="150"/>
      <c r="G10" s="150"/>
      <c r="H10" s="150"/>
      <c r="I10" s="150"/>
      <c r="J10" s="150"/>
      <c r="K10" s="150"/>
      <c r="L10" s="150"/>
      <c r="P10" s="81"/>
    </row>
    <row r="11" spans="1:29" ht="17.5" x14ac:dyDescent="0.35">
      <c r="C11" s="6" t="s">
        <v>112</v>
      </c>
      <c r="D11" s="150"/>
      <c r="E11" s="150"/>
      <c r="F11" s="150"/>
      <c r="G11" s="150"/>
      <c r="H11" s="150"/>
      <c r="I11" s="150"/>
      <c r="J11" s="150"/>
      <c r="K11" s="150"/>
      <c r="L11" s="150"/>
      <c r="P11" s="81"/>
    </row>
    <row r="13" spans="1:29" ht="42" customHeight="1" x14ac:dyDescent="0.3">
      <c r="B13" s="65" t="s">
        <v>131</v>
      </c>
      <c r="C13" s="66" t="s">
        <v>97</v>
      </c>
      <c r="D13" s="64" t="s">
        <v>1</v>
      </c>
      <c r="E13" s="64" t="s">
        <v>2</v>
      </c>
      <c r="F13" s="64" t="s">
        <v>132</v>
      </c>
      <c r="O13" s="179" t="s">
        <v>113</v>
      </c>
      <c r="P13" s="179"/>
      <c r="Q13" s="179"/>
    </row>
    <row r="14" spans="1:29" ht="15.5" customHeight="1" x14ac:dyDescent="0.35">
      <c r="C14" s="1" t="s">
        <v>37</v>
      </c>
      <c r="D14" s="1"/>
      <c r="E14" s="7"/>
      <c r="H14" s="12"/>
      <c r="O14" s="151" t="s">
        <v>114</v>
      </c>
      <c r="P14" s="151" t="s">
        <v>136</v>
      </c>
      <c r="AC14" s="2"/>
    </row>
    <row r="15" spans="1:29" ht="16" customHeight="1" x14ac:dyDescent="0.35">
      <c r="C15" s="1" t="s">
        <v>36</v>
      </c>
      <c r="D15" s="1"/>
      <c r="E15" s="7"/>
      <c r="H15" s="12"/>
      <c r="O15" s="152"/>
      <c r="P15" s="4"/>
      <c r="AC15" s="2"/>
    </row>
    <row r="16" spans="1:29" x14ac:dyDescent="0.3">
      <c r="C16" s="1" t="s">
        <v>38</v>
      </c>
      <c r="D16" s="1"/>
      <c r="E16" s="7"/>
      <c r="O16" s="152"/>
      <c r="AC16" s="2"/>
    </row>
    <row r="17" spans="1:29" ht="17.5" x14ac:dyDescent="0.35">
      <c r="C17" s="82" t="s">
        <v>64</v>
      </c>
      <c r="D17" s="82"/>
      <c r="E17" s="83"/>
      <c r="O17" s="151" t="s">
        <v>129</v>
      </c>
      <c r="Q17" s="58"/>
      <c r="R17" s="124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23"/>
    </row>
    <row r="18" spans="1:29" ht="22.5" customHeight="1" x14ac:dyDescent="0.3">
      <c r="C18" s="1" t="s">
        <v>65</v>
      </c>
      <c r="D18" s="1"/>
      <c r="E18" s="7"/>
      <c r="P18" s="136"/>
      <c r="Q18" s="131" t="s">
        <v>4</v>
      </c>
      <c r="R18" s="131" t="s">
        <v>1</v>
      </c>
      <c r="S18" s="131" t="s">
        <v>2</v>
      </c>
      <c r="T18" s="58"/>
      <c r="U18" s="58"/>
      <c r="V18" s="100"/>
      <c r="W18" s="134"/>
      <c r="X18" s="134"/>
      <c r="Y18" s="134"/>
      <c r="AA18" s="58"/>
      <c r="AB18" s="58"/>
      <c r="AC18" s="23"/>
    </row>
    <row r="19" spans="1:29" ht="16.5" x14ac:dyDescent="0.45">
      <c r="C19" s="1" t="s">
        <v>66</v>
      </c>
      <c r="D19" s="1"/>
      <c r="E19" s="7"/>
      <c r="Q19" s="129" t="s">
        <v>119</v>
      </c>
      <c r="R19" s="153"/>
      <c r="S19" s="127"/>
      <c r="T19" s="14"/>
      <c r="U19" s="58"/>
      <c r="V19" s="58"/>
      <c r="W19" s="135"/>
      <c r="X19" s="132"/>
      <c r="Y19" s="133"/>
      <c r="AA19" s="56"/>
      <c r="AB19" s="14"/>
      <c r="AC19" s="23"/>
    </row>
    <row r="20" spans="1:29" ht="16.5" x14ac:dyDescent="0.45">
      <c r="C20" s="1" t="s">
        <v>67</v>
      </c>
      <c r="D20" s="1"/>
      <c r="E20" s="7"/>
      <c r="Q20" s="129" t="s">
        <v>120</v>
      </c>
      <c r="R20" s="153"/>
      <c r="S20" s="127"/>
      <c r="T20" s="23"/>
      <c r="U20" s="58"/>
      <c r="V20" s="58"/>
      <c r="W20" s="135"/>
      <c r="X20" s="132"/>
      <c r="Y20" s="133"/>
      <c r="AA20" s="125"/>
      <c r="AB20" s="23"/>
      <c r="AC20" s="125"/>
    </row>
    <row r="21" spans="1:29" ht="16.5" x14ac:dyDescent="0.45">
      <c r="C21" s="1" t="s">
        <v>68</v>
      </c>
      <c r="D21" s="1"/>
      <c r="E21" s="7"/>
      <c r="Q21" s="130" t="s">
        <v>121</v>
      </c>
      <c r="R21" s="153"/>
      <c r="S21" s="127"/>
      <c r="T21" s="23"/>
      <c r="U21" s="58"/>
      <c r="V21" s="58"/>
      <c r="W21" s="135"/>
      <c r="X21" s="132"/>
      <c r="Y21" s="133"/>
      <c r="AA21" s="125"/>
      <c r="AB21" s="23"/>
      <c r="AC21" s="125"/>
    </row>
    <row r="22" spans="1:29" ht="16.5" x14ac:dyDescent="0.45">
      <c r="C22" s="1" t="s">
        <v>69</v>
      </c>
      <c r="D22" s="1"/>
      <c r="E22" s="7"/>
      <c r="Q22" s="130" t="s">
        <v>122</v>
      </c>
      <c r="R22" s="153"/>
      <c r="S22" s="127"/>
      <c r="T22" s="23"/>
      <c r="U22" s="58"/>
      <c r="V22" s="58"/>
      <c r="W22" s="135"/>
      <c r="X22" s="132"/>
      <c r="Y22" s="133"/>
      <c r="AA22" s="125"/>
      <c r="AB22" s="23"/>
      <c r="AC22" s="125"/>
    </row>
    <row r="23" spans="1:29" ht="16.5" x14ac:dyDescent="0.45">
      <c r="C23" s="1" t="s">
        <v>70</v>
      </c>
      <c r="D23" s="1"/>
      <c r="E23" s="7"/>
      <c r="Q23" s="128" t="s">
        <v>123</v>
      </c>
      <c r="R23" s="153"/>
      <c r="S23" s="127"/>
      <c r="T23" s="23"/>
      <c r="U23" s="58"/>
      <c r="V23" s="58"/>
      <c r="W23" s="135"/>
      <c r="X23" s="132"/>
      <c r="Y23" s="133"/>
      <c r="AA23" s="125"/>
      <c r="AB23" s="23"/>
      <c r="AC23" s="125"/>
    </row>
    <row r="24" spans="1:29" ht="16.5" x14ac:dyDescent="0.45">
      <c r="Q24" s="128" t="s">
        <v>124</v>
      </c>
      <c r="R24" s="153"/>
      <c r="S24" s="127"/>
      <c r="T24" s="23"/>
      <c r="U24" s="58"/>
      <c r="V24" s="58"/>
      <c r="W24" s="135"/>
      <c r="X24" s="132"/>
      <c r="Y24" s="133"/>
      <c r="AA24" s="125"/>
      <c r="AB24" s="23"/>
      <c r="AC24" s="125"/>
    </row>
    <row r="25" spans="1:29" ht="16.5" x14ac:dyDescent="0.45">
      <c r="Q25" s="128" t="s">
        <v>125</v>
      </c>
      <c r="R25" s="153"/>
      <c r="S25" s="127"/>
      <c r="T25" s="23"/>
      <c r="U25" s="58"/>
      <c r="V25" s="58"/>
      <c r="W25" s="135"/>
      <c r="X25" s="132"/>
      <c r="Y25" s="133"/>
      <c r="AA25" s="125"/>
      <c r="AB25" s="23"/>
      <c r="AC25" s="125"/>
    </row>
    <row r="26" spans="1:29" ht="16.5" x14ac:dyDescent="0.45">
      <c r="B26" s="58"/>
      <c r="C26" s="58"/>
      <c r="D26" s="58"/>
      <c r="E26" s="58"/>
      <c r="F26" s="58"/>
      <c r="Q26" s="128" t="s">
        <v>126</v>
      </c>
      <c r="R26" s="153"/>
      <c r="S26" s="127"/>
      <c r="T26" s="23"/>
      <c r="U26" s="58"/>
      <c r="V26" s="58"/>
      <c r="W26" s="135"/>
      <c r="X26" s="132"/>
      <c r="Y26" s="133"/>
      <c r="AA26" s="125"/>
      <c r="AB26" s="23"/>
      <c r="AC26" s="125"/>
    </row>
    <row r="27" spans="1:29" ht="16.5" x14ac:dyDescent="0.45">
      <c r="B27" s="100"/>
      <c r="C27" s="13"/>
      <c r="D27" s="13"/>
      <c r="E27" s="57"/>
      <c r="F27" s="58"/>
      <c r="G27" s="5"/>
      <c r="Q27" s="128" t="s">
        <v>127</v>
      </c>
      <c r="R27" s="153"/>
      <c r="S27" s="127"/>
      <c r="T27" s="23"/>
      <c r="U27" s="58"/>
      <c r="V27" s="58"/>
      <c r="W27" s="135"/>
      <c r="X27" s="132"/>
      <c r="Y27" s="133"/>
      <c r="AA27" s="125"/>
      <c r="AB27" s="23"/>
      <c r="AC27" s="125"/>
    </row>
    <row r="28" spans="1:29" ht="16.5" x14ac:dyDescent="0.45">
      <c r="A28" s="157" t="s">
        <v>143</v>
      </c>
      <c r="B28" s="58"/>
      <c r="C28" s="13"/>
      <c r="D28" s="13"/>
      <c r="E28" s="57"/>
      <c r="F28" s="58"/>
      <c r="Q28" s="128" t="s">
        <v>128</v>
      </c>
      <c r="R28" s="153"/>
      <c r="S28" s="127"/>
      <c r="T28" s="23"/>
      <c r="U28" s="58"/>
      <c r="V28" s="58"/>
      <c r="W28" s="135"/>
      <c r="X28" s="132"/>
      <c r="Y28" s="133"/>
      <c r="AA28" s="125"/>
      <c r="AB28" s="23"/>
      <c r="AC28" s="125"/>
    </row>
    <row r="29" spans="1:29" ht="17.5" x14ac:dyDescent="0.35">
      <c r="A29" s="151" t="s">
        <v>144</v>
      </c>
      <c r="B29" s="58"/>
      <c r="C29" s="13"/>
      <c r="D29" s="13"/>
      <c r="E29" s="57"/>
      <c r="F29" s="58"/>
      <c r="Q29" s="58"/>
      <c r="R29" s="13"/>
      <c r="S29" s="58"/>
      <c r="T29" s="23"/>
      <c r="U29" s="58"/>
      <c r="V29" s="58"/>
      <c r="W29" s="58"/>
      <c r="X29" s="58"/>
      <c r="Y29" s="58"/>
      <c r="Z29" s="13"/>
      <c r="AA29" s="125"/>
      <c r="AB29" s="23"/>
      <c r="AC29" s="125"/>
    </row>
    <row r="30" spans="1:29" x14ac:dyDescent="0.3">
      <c r="B30" s="58"/>
      <c r="C30" s="13"/>
      <c r="D30" s="13"/>
      <c r="E30" s="57"/>
      <c r="F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23"/>
    </row>
    <row r="31" spans="1:29" x14ac:dyDescent="0.3">
      <c r="B31" s="58"/>
      <c r="C31" s="13"/>
      <c r="D31" s="13"/>
      <c r="E31" s="57"/>
      <c r="F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23"/>
    </row>
    <row r="32" spans="1:29" x14ac:dyDescent="0.3">
      <c r="B32" s="58"/>
      <c r="C32" s="13"/>
      <c r="D32" s="13"/>
      <c r="E32" s="57"/>
      <c r="F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23"/>
    </row>
    <row r="33" spans="2:35" x14ac:dyDescent="0.3">
      <c r="B33" s="58"/>
      <c r="C33" s="13"/>
      <c r="D33" s="13"/>
      <c r="E33" s="57"/>
      <c r="F33" s="58"/>
      <c r="X33" s="58"/>
      <c r="Y33" s="58"/>
      <c r="Z33" s="58"/>
      <c r="AA33" s="58"/>
      <c r="AB33" s="58"/>
      <c r="AC33" s="23"/>
    </row>
    <row r="34" spans="2:35" ht="14" customHeight="1" x14ac:dyDescent="0.3">
      <c r="B34" s="58"/>
      <c r="C34" s="13"/>
      <c r="D34" s="13"/>
      <c r="E34" s="57"/>
      <c r="F34" s="58"/>
      <c r="X34" s="58"/>
      <c r="Y34" s="58"/>
      <c r="AC34" s="119"/>
    </row>
    <row r="35" spans="2:35" ht="14" customHeight="1" x14ac:dyDescent="0.3">
      <c r="B35" s="58"/>
      <c r="C35" s="13"/>
      <c r="D35" s="13"/>
      <c r="E35" s="57"/>
      <c r="F35" s="58"/>
      <c r="X35" s="58"/>
      <c r="Y35" s="58"/>
      <c r="AC35" s="119"/>
    </row>
    <row r="36" spans="2:35" ht="14" customHeight="1" x14ac:dyDescent="0.3">
      <c r="B36" s="58"/>
      <c r="C36" s="13"/>
      <c r="D36" s="13"/>
      <c r="E36" s="57"/>
      <c r="F36" s="58"/>
      <c r="X36" s="58"/>
      <c r="Y36" s="58"/>
      <c r="AC36" s="119"/>
    </row>
    <row r="37" spans="2:35" x14ac:dyDescent="0.3">
      <c r="B37" s="58"/>
      <c r="C37" s="58"/>
      <c r="D37" s="58"/>
      <c r="E37" s="58"/>
      <c r="F37" s="58"/>
      <c r="X37" s="58"/>
      <c r="Y37" s="58"/>
      <c r="AC37" s="119"/>
    </row>
    <row r="38" spans="2:35" x14ac:dyDescent="0.3">
      <c r="B38" s="58"/>
      <c r="C38" s="58"/>
      <c r="D38" s="58"/>
      <c r="E38" s="58"/>
      <c r="F38" s="58"/>
      <c r="X38" s="58"/>
      <c r="Y38" s="58"/>
      <c r="Z38" s="58"/>
      <c r="AA38" s="58"/>
      <c r="AB38" s="58"/>
      <c r="AC38" s="126"/>
      <c r="AD38" s="58"/>
      <c r="AE38" s="58"/>
      <c r="AF38" s="58"/>
      <c r="AG38" s="58"/>
      <c r="AH38" s="58"/>
      <c r="AI38" s="58"/>
    </row>
    <row r="39" spans="2:35" x14ac:dyDescent="0.3">
      <c r="B39" s="100"/>
      <c r="C39" s="13"/>
      <c r="D39" s="13"/>
      <c r="E39" s="57"/>
      <c r="F39" s="58"/>
      <c r="G39" s="5"/>
      <c r="X39" s="58"/>
      <c r="Y39" s="58"/>
      <c r="Z39" s="58"/>
      <c r="AA39" s="58"/>
      <c r="AB39" s="58"/>
      <c r="AC39" s="126"/>
      <c r="AD39" s="58"/>
      <c r="AE39" s="58"/>
      <c r="AF39" s="58"/>
      <c r="AG39" s="58"/>
      <c r="AH39" s="58"/>
      <c r="AI39" s="58"/>
    </row>
    <row r="40" spans="2:35" x14ac:dyDescent="0.3">
      <c r="B40" s="58"/>
      <c r="C40" s="13"/>
      <c r="D40" s="13"/>
      <c r="E40" s="57"/>
      <c r="F40" s="58"/>
      <c r="X40" s="58"/>
      <c r="Y40" s="58"/>
      <c r="Z40" s="100"/>
      <c r="AA40" s="56"/>
      <c r="AB40" s="56"/>
      <c r="AC40" s="14"/>
      <c r="AD40" s="14"/>
      <c r="AE40" s="14"/>
      <c r="AF40" s="14"/>
      <c r="AG40" s="58"/>
      <c r="AH40" s="58"/>
      <c r="AI40" s="58"/>
    </row>
    <row r="41" spans="2:35" x14ac:dyDescent="0.3">
      <c r="B41" s="58"/>
      <c r="C41" s="13"/>
      <c r="D41" s="13"/>
      <c r="E41" s="57"/>
      <c r="F41" s="58"/>
      <c r="X41" s="58"/>
      <c r="Y41" s="58"/>
      <c r="Z41" s="58"/>
      <c r="AA41" s="137"/>
      <c r="AB41" s="13"/>
      <c r="AC41" s="23"/>
      <c r="AD41" s="13"/>
      <c r="AE41" s="23"/>
      <c r="AF41" s="58"/>
      <c r="AG41" s="58"/>
      <c r="AH41" s="58"/>
      <c r="AI41" s="58"/>
    </row>
    <row r="42" spans="2:35" x14ac:dyDescent="0.3">
      <c r="B42" s="58"/>
      <c r="C42" s="13"/>
      <c r="D42" s="13"/>
      <c r="E42" s="57"/>
      <c r="F42" s="58"/>
      <c r="X42" s="58"/>
      <c r="Y42" s="58"/>
      <c r="Z42" s="58"/>
      <c r="AA42" s="137"/>
      <c r="AB42" s="13"/>
      <c r="AC42" s="23"/>
      <c r="AD42" s="13"/>
      <c r="AE42" s="23"/>
      <c r="AF42" s="58"/>
      <c r="AG42" s="58"/>
      <c r="AH42" s="58"/>
      <c r="AI42" s="58"/>
    </row>
    <row r="43" spans="2:35" x14ac:dyDescent="0.3">
      <c r="B43" s="58"/>
      <c r="C43" s="13"/>
      <c r="D43" s="13"/>
      <c r="E43" s="57"/>
      <c r="F43" s="58"/>
      <c r="X43" s="58"/>
      <c r="Y43" s="58"/>
      <c r="Z43" s="58"/>
      <c r="AA43" s="13"/>
      <c r="AB43" s="13"/>
      <c r="AC43" s="23"/>
      <c r="AD43" s="13"/>
      <c r="AE43" s="23"/>
      <c r="AF43" s="58"/>
      <c r="AG43" s="58"/>
      <c r="AH43" s="58"/>
      <c r="AI43" s="58"/>
    </row>
    <row r="44" spans="2:35" x14ac:dyDescent="0.3">
      <c r="B44" s="58"/>
      <c r="C44" s="13"/>
      <c r="D44" s="13"/>
      <c r="E44" s="57"/>
      <c r="F44" s="58"/>
      <c r="X44" s="58"/>
      <c r="Y44" s="58"/>
      <c r="Z44" s="58"/>
      <c r="AA44" s="13"/>
      <c r="AB44" s="13"/>
      <c r="AC44" s="23"/>
      <c r="AD44" s="13"/>
      <c r="AE44" s="23"/>
      <c r="AF44" s="58"/>
      <c r="AG44" s="58"/>
      <c r="AH44" s="58"/>
      <c r="AI44" s="58"/>
    </row>
    <row r="45" spans="2:35" x14ac:dyDescent="0.3">
      <c r="B45" s="58"/>
      <c r="C45" s="13"/>
      <c r="D45" s="13"/>
      <c r="E45" s="57"/>
      <c r="F45" s="58"/>
      <c r="X45" s="58"/>
      <c r="Y45" s="58"/>
      <c r="Z45" s="58"/>
      <c r="AA45" s="13"/>
      <c r="AB45" s="13"/>
      <c r="AC45" s="23"/>
      <c r="AD45" s="13"/>
      <c r="AE45" s="23"/>
      <c r="AF45" s="58"/>
      <c r="AG45" s="58"/>
      <c r="AH45" s="58"/>
      <c r="AI45" s="58"/>
    </row>
    <row r="46" spans="2:35" x14ac:dyDescent="0.3">
      <c r="B46" s="58"/>
      <c r="C46" s="13"/>
      <c r="D46" s="13"/>
      <c r="E46" s="57"/>
      <c r="F46" s="58"/>
      <c r="X46" s="58"/>
      <c r="Y46" s="58"/>
      <c r="Z46" s="58"/>
      <c r="AA46" s="13"/>
      <c r="AB46" s="13"/>
      <c r="AC46" s="23"/>
      <c r="AD46" s="13"/>
      <c r="AE46" s="23"/>
      <c r="AF46" s="58"/>
      <c r="AG46" s="58"/>
      <c r="AH46" s="58"/>
      <c r="AI46" s="58"/>
    </row>
    <row r="47" spans="2:35" x14ac:dyDescent="0.3">
      <c r="B47" s="58"/>
      <c r="C47" s="13"/>
      <c r="D47" s="13"/>
      <c r="E47" s="57"/>
      <c r="F47" s="58"/>
      <c r="N47" s="58"/>
      <c r="O47" s="58"/>
      <c r="P47" s="58"/>
      <c r="Q47" s="13"/>
      <c r="R47" s="13"/>
      <c r="S47" s="23"/>
      <c r="T47" s="13"/>
      <c r="U47" s="23"/>
      <c r="V47" s="58"/>
      <c r="W47" s="58"/>
      <c r="X47" s="58"/>
      <c r="Y47" s="58"/>
      <c r="Z47" s="58"/>
      <c r="AA47" s="13"/>
      <c r="AB47" s="13"/>
      <c r="AC47" s="23"/>
      <c r="AD47" s="13"/>
      <c r="AE47" s="23"/>
      <c r="AF47" s="58"/>
      <c r="AG47" s="58"/>
      <c r="AH47" s="58"/>
      <c r="AI47" s="58"/>
    </row>
    <row r="48" spans="2:35" x14ac:dyDescent="0.3">
      <c r="B48" s="58"/>
      <c r="C48" s="13"/>
      <c r="D48" s="13"/>
      <c r="E48" s="57"/>
      <c r="F48" s="58"/>
      <c r="N48" s="58"/>
      <c r="O48" s="58"/>
      <c r="P48" s="58"/>
      <c r="Q48" s="13"/>
      <c r="R48" s="13"/>
      <c r="S48" s="23"/>
      <c r="T48" s="13"/>
      <c r="U48" s="23"/>
      <c r="V48" s="58"/>
      <c r="W48" s="58"/>
      <c r="X48" s="58"/>
      <c r="Y48" s="58"/>
      <c r="Z48" s="58"/>
      <c r="AA48" s="13"/>
      <c r="AB48" s="13"/>
      <c r="AC48" s="23"/>
      <c r="AD48" s="13"/>
      <c r="AE48" s="23"/>
      <c r="AF48" s="58"/>
      <c r="AG48" s="58"/>
      <c r="AH48" s="58"/>
      <c r="AI48" s="58"/>
    </row>
    <row r="49" spans="2:35" x14ac:dyDescent="0.3">
      <c r="B49" s="58"/>
      <c r="C49" s="58"/>
      <c r="D49" s="58"/>
      <c r="E49" s="58"/>
      <c r="F49" s="58"/>
      <c r="N49" s="58"/>
      <c r="O49" s="58"/>
      <c r="P49" s="58"/>
      <c r="Q49" s="13"/>
      <c r="R49" s="13"/>
      <c r="S49" s="23"/>
      <c r="T49" s="13"/>
      <c r="U49" s="23"/>
      <c r="V49" s="58"/>
      <c r="W49" s="58"/>
      <c r="X49" s="58"/>
      <c r="Y49" s="58"/>
      <c r="Z49" s="58"/>
      <c r="AA49" s="13"/>
      <c r="AB49" s="13"/>
      <c r="AC49" s="23"/>
      <c r="AD49" s="13"/>
      <c r="AE49" s="23"/>
      <c r="AF49" s="58"/>
      <c r="AG49" s="58"/>
      <c r="AH49" s="58"/>
      <c r="AI49" s="58"/>
    </row>
    <row r="50" spans="2:35" x14ac:dyDescent="0.3">
      <c r="B50" s="58"/>
      <c r="C50" s="58"/>
      <c r="D50" s="58"/>
      <c r="E50" s="58"/>
      <c r="F50" s="58"/>
      <c r="N50" s="58"/>
      <c r="O50" s="58"/>
      <c r="P50" s="58"/>
      <c r="Q50" s="13"/>
      <c r="R50" s="13"/>
      <c r="S50" s="23"/>
      <c r="T50" s="13"/>
      <c r="U50" s="23"/>
      <c r="V50" s="58"/>
      <c r="W50" s="58"/>
      <c r="X50" s="58"/>
      <c r="Y50" s="58"/>
      <c r="Z50" s="58"/>
      <c r="AA50" s="13"/>
      <c r="AB50" s="13"/>
      <c r="AC50" s="23"/>
      <c r="AD50" s="13"/>
      <c r="AE50" s="23"/>
      <c r="AF50" s="58"/>
      <c r="AG50" s="58"/>
      <c r="AH50" s="58"/>
      <c r="AI50" s="58"/>
    </row>
    <row r="51" spans="2:35" x14ac:dyDescent="0.3">
      <c r="N51" s="58"/>
      <c r="O51" s="58"/>
      <c r="P51" s="58"/>
      <c r="Q51" s="13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2:35" x14ac:dyDescent="0.3"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</row>
    <row r="53" spans="2:35" ht="15.5" x14ac:dyDescent="0.35">
      <c r="N53" s="58"/>
      <c r="O53" s="58"/>
      <c r="P53" s="120"/>
      <c r="Q53" s="58"/>
      <c r="R53" s="58"/>
      <c r="S53" s="58"/>
      <c r="T53" s="58"/>
      <c r="U53" s="58"/>
      <c r="V53" s="58"/>
      <c r="W53" s="58"/>
      <c r="X53" s="58"/>
      <c r="Y53" s="58"/>
      <c r="Z53" s="120"/>
      <c r="AA53" s="58"/>
      <c r="AB53" s="58"/>
      <c r="AC53" s="58"/>
      <c r="AD53" s="58"/>
      <c r="AE53" s="58"/>
      <c r="AF53" s="58"/>
      <c r="AG53" s="58"/>
      <c r="AH53" s="58"/>
      <c r="AI53" s="58"/>
    </row>
    <row r="54" spans="2:35" ht="15.5" x14ac:dyDescent="0.35">
      <c r="N54" s="58"/>
      <c r="O54" s="58"/>
      <c r="P54" s="138"/>
      <c r="Q54" s="58"/>
      <c r="R54" s="58"/>
      <c r="S54" s="58"/>
      <c r="T54" s="58"/>
      <c r="U54" s="58"/>
      <c r="V54" s="58"/>
      <c r="W54" s="58"/>
      <c r="X54" s="58"/>
      <c r="Y54" s="58"/>
      <c r="Z54" s="138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2:35" x14ac:dyDescent="0.3">
      <c r="N55" s="58"/>
      <c r="O55" s="58"/>
      <c r="P55" s="58"/>
      <c r="Q55" s="58"/>
      <c r="R55" s="13"/>
      <c r="S55" s="58"/>
      <c r="T55" s="23"/>
      <c r="U55" s="58"/>
      <c r="V55" s="58"/>
      <c r="W55" s="58"/>
      <c r="X55" s="58"/>
      <c r="Y55" s="58"/>
      <c r="Z55" s="13"/>
      <c r="AA55" s="58"/>
      <c r="AB55" s="23"/>
      <c r="AC55" s="126"/>
      <c r="AD55" s="58"/>
      <c r="AE55" s="58"/>
      <c r="AF55" s="58"/>
      <c r="AG55" s="58"/>
      <c r="AH55" s="58"/>
      <c r="AI55" s="58"/>
    </row>
    <row r="56" spans="2:35" x14ac:dyDescent="0.3">
      <c r="Q56" s="58"/>
      <c r="R56" s="13"/>
      <c r="S56" s="58"/>
      <c r="T56" s="23"/>
      <c r="U56" s="58"/>
      <c r="V56" s="58"/>
      <c r="W56" s="58"/>
      <c r="X56" s="58"/>
      <c r="Y56" s="58"/>
      <c r="Z56" s="13"/>
      <c r="AA56" s="58"/>
      <c r="AB56" s="23"/>
      <c r="AC56" s="126"/>
    </row>
    <row r="57" spans="2:35" x14ac:dyDescent="0.3">
      <c r="Q57" s="58"/>
      <c r="R57" s="13"/>
      <c r="S57" s="58"/>
      <c r="T57" s="23"/>
      <c r="U57" s="58"/>
      <c r="V57" s="58"/>
      <c r="W57" s="58"/>
      <c r="X57" s="58"/>
      <c r="Y57" s="58"/>
      <c r="Z57" s="13"/>
      <c r="AA57" s="58"/>
      <c r="AB57" s="23"/>
      <c r="AC57" s="126"/>
    </row>
    <row r="58" spans="2:35" x14ac:dyDescent="0.3">
      <c r="Q58" s="58"/>
      <c r="R58" s="13"/>
      <c r="S58" s="58"/>
      <c r="T58" s="23"/>
      <c r="U58" s="58"/>
      <c r="V58" s="58"/>
      <c r="W58" s="58"/>
      <c r="X58" s="58"/>
      <c r="Y58" s="58"/>
      <c r="Z58" s="13"/>
      <c r="AA58" s="58"/>
      <c r="AB58" s="23"/>
      <c r="AC58" s="126"/>
    </row>
    <row r="59" spans="2:35" x14ac:dyDescent="0.3">
      <c r="Q59" s="58"/>
      <c r="R59" s="13"/>
      <c r="S59" s="58"/>
      <c r="T59" s="23"/>
      <c r="U59" s="58"/>
      <c r="V59" s="58"/>
      <c r="W59" s="58"/>
      <c r="X59" s="58"/>
      <c r="Y59" s="58"/>
      <c r="Z59" s="13"/>
      <c r="AA59" s="58"/>
      <c r="AB59" s="23"/>
      <c r="AC59" s="126"/>
    </row>
    <row r="60" spans="2:35" x14ac:dyDescent="0.3">
      <c r="Q60" s="58"/>
      <c r="R60" s="13"/>
      <c r="S60" s="58"/>
      <c r="T60" s="23"/>
      <c r="U60" s="58"/>
      <c r="V60" s="58"/>
      <c r="W60" s="58"/>
      <c r="X60" s="58"/>
      <c r="Y60" s="58"/>
      <c r="Z60" s="13"/>
      <c r="AA60" s="58"/>
      <c r="AB60" s="23"/>
      <c r="AC60" s="126"/>
    </row>
    <row r="61" spans="2:35" x14ac:dyDescent="0.3">
      <c r="Q61" s="58"/>
      <c r="R61" s="13"/>
      <c r="S61" s="58"/>
      <c r="T61" s="23"/>
      <c r="U61" s="58"/>
      <c r="V61" s="58"/>
      <c r="W61" s="58"/>
      <c r="X61" s="58"/>
      <c r="Y61" s="58"/>
      <c r="Z61" s="13"/>
      <c r="AA61" s="58"/>
      <c r="AB61" s="23"/>
      <c r="AC61" s="126"/>
    </row>
    <row r="62" spans="2:35" x14ac:dyDescent="0.3">
      <c r="AC62" s="119"/>
    </row>
    <row r="63" spans="2:35" x14ac:dyDescent="0.3">
      <c r="AC63" s="119"/>
    </row>
    <row r="64" spans="2:35" x14ac:dyDescent="0.3">
      <c r="AC64" s="119"/>
    </row>
    <row r="65" spans="29:29" x14ac:dyDescent="0.3">
      <c r="AC65" s="119"/>
    </row>
  </sheetData>
  <mergeCells count="3">
    <mergeCell ref="C7:G8"/>
    <mergeCell ref="P7:W8"/>
    <mergeCell ref="O13:Q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84D5-99E5-4B6B-85D4-DF9B7813A078}">
  <dimension ref="A1:U66"/>
  <sheetViews>
    <sheetView topLeftCell="A22" workbookViewId="0">
      <selection activeCell="T36" sqref="T36:T42"/>
    </sheetView>
  </sheetViews>
  <sheetFormatPr defaultRowHeight="14" x14ac:dyDescent="0.3"/>
  <cols>
    <col min="3" max="3" width="9" style="61"/>
    <col min="4" max="4" width="13.75" style="62" bestFit="1" customWidth="1"/>
    <col min="5" max="5" width="9.08203125" style="62" bestFit="1" customWidth="1"/>
    <col min="6" max="7" width="9" style="8"/>
    <col min="9" max="9" width="10.5" bestFit="1" customWidth="1"/>
    <col min="10" max="10" width="9" style="61"/>
    <col min="11" max="11" width="13.75" style="62" bestFit="1" customWidth="1"/>
    <col min="12" max="12" width="9.08203125" style="62" bestFit="1" customWidth="1"/>
    <col min="13" max="14" width="9" style="8"/>
    <col min="18" max="18" width="9" style="61"/>
    <col min="19" max="19" width="12.33203125" style="62" bestFit="1" customWidth="1"/>
    <col min="20" max="20" width="9.08203125" style="62" bestFit="1" customWidth="1"/>
  </cols>
  <sheetData>
    <row r="1" spans="1:20" x14ac:dyDescent="0.3">
      <c r="A1" s="15" t="s">
        <v>19</v>
      </c>
      <c r="B1" s="15">
        <v>1</v>
      </c>
      <c r="C1" s="70">
        <v>96893</v>
      </c>
      <c r="D1" s="71">
        <v>9461215.0900030099</v>
      </c>
      <c r="E1" s="74">
        <v>97.645015068043605</v>
      </c>
      <c r="H1" s="76" t="s">
        <v>19</v>
      </c>
      <c r="I1" s="15" t="s">
        <v>95</v>
      </c>
      <c r="J1" s="70">
        <v>5843</v>
      </c>
      <c r="K1" s="71">
        <v>103443.140000003</v>
      </c>
      <c r="L1" s="74">
        <v>16.326410984849002</v>
      </c>
      <c r="O1" s="78">
        <v>1</v>
      </c>
      <c r="P1" s="31" t="s">
        <v>19</v>
      </c>
      <c r="Q1" s="31" t="s">
        <v>88</v>
      </c>
      <c r="R1" s="68">
        <v>4622</v>
      </c>
      <c r="S1" s="33">
        <v>1540391.76</v>
      </c>
      <c r="T1" s="33">
        <v>110.89142322367</v>
      </c>
    </row>
    <row r="2" spans="1:20" x14ac:dyDescent="0.3">
      <c r="A2" s="15" t="s">
        <v>19</v>
      </c>
      <c r="B2" s="15">
        <v>2</v>
      </c>
      <c r="C2" s="70">
        <v>27413</v>
      </c>
      <c r="D2" s="71">
        <v>5936325.5900000902</v>
      </c>
      <c r="E2" s="74">
        <v>108.273780983823</v>
      </c>
      <c r="H2" s="76" t="s">
        <v>19</v>
      </c>
      <c r="I2" s="15" t="s">
        <v>83</v>
      </c>
      <c r="J2" s="70">
        <v>10984</v>
      </c>
      <c r="K2" s="71">
        <v>471301.04999996902</v>
      </c>
      <c r="L2" s="74">
        <v>41.054185540067003</v>
      </c>
      <c r="O2" s="78">
        <v>2</v>
      </c>
      <c r="P2" s="31" t="s">
        <v>19</v>
      </c>
      <c r="Q2" s="31" t="s">
        <v>89</v>
      </c>
      <c r="R2" s="68">
        <v>3913</v>
      </c>
      <c r="S2" s="33">
        <v>1023147.01</v>
      </c>
      <c r="T2" s="33">
        <v>101.70457355864799</v>
      </c>
    </row>
    <row r="3" spans="1:20" x14ac:dyDescent="0.3">
      <c r="A3" s="15" t="s">
        <v>19</v>
      </c>
      <c r="B3" s="15">
        <v>3</v>
      </c>
      <c r="C3" s="70">
        <v>11143</v>
      </c>
      <c r="D3" s="71">
        <v>3813132.8700000099</v>
      </c>
      <c r="E3" s="74">
        <v>114.063232725097</v>
      </c>
      <c r="H3" s="76" t="s">
        <v>19</v>
      </c>
      <c r="I3" s="15" t="s">
        <v>84</v>
      </c>
      <c r="J3" s="70">
        <v>53973</v>
      </c>
      <c r="K3" s="71">
        <v>3952634.0000004601</v>
      </c>
      <c r="L3" s="74">
        <v>69.642592853627207</v>
      </c>
      <c r="O3" s="78">
        <v>3</v>
      </c>
      <c r="P3" s="31" t="s">
        <v>19</v>
      </c>
      <c r="Q3" s="31" t="s">
        <v>90</v>
      </c>
      <c r="R3" s="68">
        <v>8716</v>
      </c>
      <c r="S3" s="33">
        <v>2028825.95</v>
      </c>
      <c r="T3" s="33">
        <v>100.96177904951401</v>
      </c>
    </row>
    <row r="4" spans="1:20" x14ac:dyDescent="0.3">
      <c r="A4" s="15" t="s">
        <v>19</v>
      </c>
      <c r="B4" s="15">
        <v>4</v>
      </c>
      <c r="C4" s="70">
        <v>5534</v>
      </c>
      <c r="D4" s="71">
        <v>2572888.8799999799</v>
      </c>
      <c r="E4" s="74">
        <v>116.225770429596</v>
      </c>
      <c r="H4" s="76" t="s">
        <v>19</v>
      </c>
      <c r="I4" s="15" t="s">
        <v>85</v>
      </c>
      <c r="J4" s="70">
        <v>38236</v>
      </c>
      <c r="K4" s="71">
        <v>5404678.45000003</v>
      </c>
      <c r="L4" s="74">
        <v>94.403232257952396</v>
      </c>
      <c r="O4" s="78">
        <v>4</v>
      </c>
      <c r="P4" s="31" t="s">
        <v>19</v>
      </c>
      <c r="Q4" s="31" t="s">
        <v>91</v>
      </c>
      <c r="R4" s="68">
        <v>16959</v>
      </c>
      <c r="S4" s="33">
        <v>4124979.27</v>
      </c>
      <c r="T4" s="33">
        <v>108.10829935003601</v>
      </c>
    </row>
    <row r="5" spans="1:20" x14ac:dyDescent="0.3">
      <c r="A5" s="15" t="s">
        <v>19</v>
      </c>
      <c r="B5" s="15">
        <v>5</v>
      </c>
      <c r="C5" s="70">
        <v>2981</v>
      </c>
      <c r="D5" s="71">
        <v>1825909.89</v>
      </c>
      <c r="E5" s="74">
        <v>122.495028176573</v>
      </c>
      <c r="H5" s="76" t="s">
        <v>19</v>
      </c>
      <c r="I5" s="15" t="s">
        <v>86</v>
      </c>
      <c r="J5" s="70">
        <v>15655</v>
      </c>
      <c r="K5" s="71">
        <v>3827622.7199999802</v>
      </c>
      <c r="L5" s="74">
        <v>112.194387384218</v>
      </c>
      <c r="O5" s="78">
        <v>5</v>
      </c>
      <c r="P5" s="31" t="s">
        <v>19</v>
      </c>
      <c r="Q5" s="31" t="s">
        <v>92</v>
      </c>
      <c r="R5" s="68">
        <v>8444</v>
      </c>
      <c r="S5" s="33">
        <v>1982142.23</v>
      </c>
      <c r="T5" s="33">
        <v>108.41455067549001</v>
      </c>
    </row>
    <row r="6" spans="1:20" x14ac:dyDescent="0.3">
      <c r="A6" s="15" t="s">
        <v>19</v>
      </c>
      <c r="B6" s="15">
        <v>6</v>
      </c>
      <c r="C6" s="70">
        <v>1772</v>
      </c>
      <c r="D6" s="71">
        <v>1310103.20999999</v>
      </c>
      <c r="E6" s="74">
        <v>123.211154895137</v>
      </c>
      <c r="H6" s="76" t="s">
        <v>19</v>
      </c>
      <c r="I6" s="15" t="s">
        <v>87</v>
      </c>
      <c r="J6" s="70">
        <v>13422</v>
      </c>
      <c r="K6" s="71">
        <v>5150086.4300000099</v>
      </c>
      <c r="L6" s="74">
        <v>133.31833885581099</v>
      </c>
      <c r="O6" s="78">
        <v>6</v>
      </c>
      <c r="P6" s="31" t="s">
        <v>19</v>
      </c>
      <c r="Q6" s="31" t="s">
        <v>93</v>
      </c>
      <c r="R6" s="68">
        <v>25391</v>
      </c>
      <c r="S6" s="33">
        <v>5148447.92</v>
      </c>
      <c r="T6" s="33">
        <v>106.438886086417</v>
      </c>
    </row>
    <row r="7" spans="1:20" x14ac:dyDescent="0.3">
      <c r="A7" s="15" t="s">
        <v>19</v>
      </c>
      <c r="B7" s="15">
        <v>7</v>
      </c>
      <c r="C7" s="70">
        <v>1048</v>
      </c>
      <c r="D7" s="71">
        <v>897049.94</v>
      </c>
      <c r="E7" s="74">
        <v>122.26399618372599</v>
      </c>
      <c r="H7" s="76" t="s">
        <v>19</v>
      </c>
      <c r="I7" s="15" t="s">
        <v>96</v>
      </c>
      <c r="J7" s="70">
        <v>11254</v>
      </c>
      <c r="K7" s="71">
        <v>10785669.49</v>
      </c>
      <c r="L7" s="74">
        <v>164.29048728103601</v>
      </c>
      <c r="O7" s="78">
        <v>7</v>
      </c>
      <c r="P7" s="31" t="s">
        <v>19</v>
      </c>
      <c r="Q7" s="31" t="s">
        <v>94</v>
      </c>
      <c r="R7" s="68">
        <v>81322</v>
      </c>
      <c r="S7" s="33">
        <v>13847501.140000001</v>
      </c>
      <c r="T7" s="33">
        <v>114.09892669984499</v>
      </c>
    </row>
    <row r="8" spans="1:20" x14ac:dyDescent="0.3">
      <c r="A8" s="15" t="s">
        <v>19</v>
      </c>
      <c r="B8" s="15">
        <v>8</v>
      </c>
      <c r="C8" s="70">
        <v>702</v>
      </c>
      <c r="D8" s="71">
        <v>706727.60999999905</v>
      </c>
      <c r="E8" s="74">
        <v>125.819585187822</v>
      </c>
      <c r="H8" s="76" t="s">
        <v>62</v>
      </c>
      <c r="I8" s="15" t="s">
        <v>95</v>
      </c>
      <c r="J8" s="70">
        <v>82659</v>
      </c>
      <c r="K8" s="71">
        <v>1310641.0699992499</v>
      </c>
      <c r="L8" s="74">
        <v>14.786458065381099</v>
      </c>
      <c r="O8" s="78">
        <v>8</v>
      </c>
      <c r="P8" s="31" t="s">
        <v>62</v>
      </c>
      <c r="Q8" s="31" t="s">
        <v>88</v>
      </c>
      <c r="R8" s="68">
        <v>45155</v>
      </c>
      <c r="S8" s="33">
        <v>18213260.810000099</v>
      </c>
      <c r="T8" s="33">
        <v>100.272861861846</v>
      </c>
    </row>
    <row r="9" spans="1:20" x14ac:dyDescent="0.3">
      <c r="A9" s="15" t="s">
        <v>19</v>
      </c>
      <c r="B9" s="15">
        <v>9</v>
      </c>
      <c r="C9" s="70">
        <v>492</v>
      </c>
      <c r="D9" s="71">
        <v>564836.27999999898</v>
      </c>
      <c r="E9" s="74">
        <v>127.531560171596</v>
      </c>
      <c r="H9" s="76" t="s">
        <v>62</v>
      </c>
      <c r="I9" s="15" t="s">
        <v>83</v>
      </c>
      <c r="J9" s="70">
        <v>63270</v>
      </c>
      <c r="K9" s="71">
        <v>2650026.2000001399</v>
      </c>
      <c r="L9" s="74">
        <v>36.393973769142903</v>
      </c>
      <c r="O9" s="78">
        <v>9</v>
      </c>
      <c r="P9" s="31" t="s">
        <v>62</v>
      </c>
      <c r="Q9" s="31" t="s">
        <v>89</v>
      </c>
      <c r="R9" s="68">
        <v>29658</v>
      </c>
      <c r="S9" s="33">
        <v>10168847.6999998</v>
      </c>
      <c r="T9" s="33">
        <v>117.10136921623899</v>
      </c>
    </row>
    <row r="10" spans="1:20" x14ac:dyDescent="0.3">
      <c r="A10" s="15" t="s">
        <v>19</v>
      </c>
      <c r="B10" s="15">
        <v>10</v>
      </c>
      <c r="C10" s="70">
        <v>328</v>
      </c>
      <c r="D10" s="71">
        <v>409025.18</v>
      </c>
      <c r="E10" s="74">
        <v>124.66509600731401</v>
      </c>
      <c r="H10" s="76" t="s">
        <v>62</v>
      </c>
      <c r="I10" s="15" t="s">
        <v>84</v>
      </c>
      <c r="J10" s="70">
        <v>481157</v>
      </c>
      <c r="K10" s="71">
        <v>36387587.760020599</v>
      </c>
      <c r="L10" s="74">
        <v>70.354286520858494</v>
      </c>
      <c r="O10" s="78">
        <v>10</v>
      </c>
      <c r="P10" s="31" t="s">
        <v>62</v>
      </c>
      <c r="Q10" s="31" t="s">
        <v>90</v>
      </c>
      <c r="R10" s="68">
        <v>64269</v>
      </c>
      <c r="S10" s="33">
        <v>19701292.139999598</v>
      </c>
      <c r="T10" s="33">
        <v>117.25843455384999</v>
      </c>
    </row>
    <row r="11" spans="1:20" x14ac:dyDescent="0.3">
      <c r="A11" s="15" t="s">
        <v>19</v>
      </c>
      <c r="B11" s="15">
        <v>11</v>
      </c>
      <c r="C11" s="70">
        <v>1061</v>
      </c>
      <c r="D11" s="71">
        <v>2198220.73999999</v>
      </c>
      <c r="E11" s="74">
        <v>131.378301458283</v>
      </c>
      <c r="H11" s="76" t="s">
        <v>62</v>
      </c>
      <c r="I11" s="15" t="s">
        <v>85</v>
      </c>
      <c r="J11" s="70">
        <v>673572</v>
      </c>
      <c r="K11" s="71">
        <v>91902440.100021198</v>
      </c>
      <c r="L11" s="74">
        <v>106.216862837129</v>
      </c>
      <c r="O11" s="78">
        <v>11</v>
      </c>
      <c r="P11" s="31" t="s">
        <v>62</v>
      </c>
      <c r="Q11" s="31" t="s">
        <v>91</v>
      </c>
      <c r="R11" s="68">
        <v>255170</v>
      </c>
      <c r="S11" s="33">
        <v>76125791.240000695</v>
      </c>
      <c r="T11" s="33">
        <v>126.47896564958501</v>
      </c>
    </row>
    <row r="12" spans="1:20" x14ac:dyDescent="0.3">
      <c r="A12" s="15" t="s">
        <v>62</v>
      </c>
      <c r="B12" s="15">
        <v>1</v>
      </c>
      <c r="C12" s="70">
        <v>1232989</v>
      </c>
      <c r="D12" s="71">
        <v>143640131.30989999</v>
      </c>
      <c r="E12" s="74">
        <v>116.497402501156</v>
      </c>
      <c r="H12" s="76" t="s">
        <v>62</v>
      </c>
      <c r="I12" s="15" t="s">
        <v>86</v>
      </c>
      <c r="J12" s="70">
        <v>260109</v>
      </c>
      <c r="K12" s="71">
        <v>63340240.260002598</v>
      </c>
      <c r="L12" s="74">
        <v>122.925120100922</v>
      </c>
      <c r="O12" s="78">
        <v>12</v>
      </c>
      <c r="P12" s="31" t="s">
        <v>62</v>
      </c>
      <c r="Q12" s="31" t="s">
        <v>92</v>
      </c>
      <c r="R12" s="68">
        <v>125308</v>
      </c>
      <c r="S12" s="33">
        <v>35377307.7699994</v>
      </c>
      <c r="T12" s="33">
        <v>123.48230093159501</v>
      </c>
    </row>
    <row r="13" spans="1:20" x14ac:dyDescent="0.3">
      <c r="A13" s="15" t="s">
        <v>62</v>
      </c>
      <c r="B13" s="15">
        <v>2</v>
      </c>
      <c r="C13" s="70">
        <v>371185</v>
      </c>
      <c r="D13" s="71">
        <v>90341582.760000095</v>
      </c>
      <c r="E13" s="74">
        <v>121.693309356103</v>
      </c>
      <c r="H13" s="76" t="s">
        <v>62</v>
      </c>
      <c r="I13" s="15" t="s">
        <v>87</v>
      </c>
      <c r="J13" s="70">
        <v>218201</v>
      </c>
      <c r="K13" s="71">
        <v>83579449.679999501</v>
      </c>
      <c r="L13" s="74">
        <v>140.352665139647</v>
      </c>
      <c r="O13" s="78">
        <v>13</v>
      </c>
      <c r="P13" s="31" t="s">
        <v>62</v>
      </c>
      <c r="Q13" s="31" t="s">
        <v>93</v>
      </c>
      <c r="R13" s="68">
        <v>333452</v>
      </c>
      <c r="S13" s="33">
        <v>75256995.2899988</v>
      </c>
      <c r="T13" s="33">
        <v>115.07696257173301</v>
      </c>
    </row>
    <row r="14" spans="1:20" x14ac:dyDescent="0.3">
      <c r="A14" s="15" t="s">
        <v>62</v>
      </c>
      <c r="B14" s="15">
        <v>3</v>
      </c>
      <c r="C14" s="70">
        <v>158608</v>
      </c>
      <c r="D14" s="71">
        <v>58912872.149999999</v>
      </c>
      <c r="E14" s="74">
        <v>123.812059370566</v>
      </c>
      <c r="H14" s="76" t="s">
        <v>62</v>
      </c>
      <c r="I14" s="15" t="s">
        <v>96</v>
      </c>
      <c r="J14" s="70">
        <v>176181</v>
      </c>
      <c r="K14" s="71">
        <v>165229194.30999899</v>
      </c>
      <c r="L14" s="74">
        <v>161.834078183781</v>
      </c>
      <c r="O14" s="78">
        <v>14</v>
      </c>
      <c r="P14" s="31" t="s">
        <v>62</v>
      </c>
      <c r="Q14" s="31" t="s">
        <v>94</v>
      </c>
      <c r="R14" s="68">
        <v>1102137</v>
      </c>
      <c r="S14" s="33">
        <v>209556084.42999801</v>
      </c>
      <c r="T14" s="33">
        <v>123.500903130483</v>
      </c>
    </row>
    <row r="15" spans="1:20" x14ac:dyDescent="0.3">
      <c r="A15" s="15" t="s">
        <v>62</v>
      </c>
      <c r="B15" s="15">
        <v>4</v>
      </c>
      <c r="C15" s="70">
        <v>77989</v>
      </c>
      <c r="D15" s="71">
        <v>39157833.829999998</v>
      </c>
      <c r="E15" s="74">
        <v>125.52318053449601</v>
      </c>
      <c r="H15" s="76" t="s">
        <v>21</v>
      </c>
      <c r="I15" s="15" t="s">
        <v>95</v>
      </c>
      <c r="J15" s="70">
        <v>137</v>
      </c>
      <c r="K15" s="71">
        <v>2688.5699999999902</v>
      </c>
      <c r="L15" s="74">
        <v>18.5487586206896</v>
      </c>
      <c r="O15" s="78">
        <v>15</v>
      </c>
      <c r="P15" s="31" t="s">
        <v>21</v>
      </c>
      <c r="Q15" s="31" t="s">
        <v>88</v>
      </c>
      <c r="R15" s="68">
        <v>3500</v>
      </c>
      <c r="S15" s="33">
        <v>1778422.45999999</v>
      </c>
      <c r="T15" s="33">
        <v>162.76985722130601</v>
      </c>
    </row>
    <row r="16" spans="1:20" x14ac:dyDescent="0.3">
      <c r="A16" s="15" t="s">
        <v>62</v>
      </c>
      <c r="B16" s="15">
        <v>5</v>
      </c>
      <c r="C16" s="70">
        <v>41631</v>
      </c>
      <c r="D16" s="71">
        <v>26278901.7999999</v>
      </c>
      <c r="E16" s="74">
        <v>126.246194200503</v>
      </c>
      <c r="H16" s="76" t="s">
        <v>21</v>
      </c>
      <c r="I16" s="15" t="s">
        <v>83</v>
      </c>
      <c r="J16" s="70">
        <v>2561</v>
      </c>
      <c r="K16" s="71">
        <v>113642.649999999</v>
      </c>
      <c r="L16" s="74">
        <v>43.979740712074097</v>
      </c>
      <c r="O16" s="78">
        <v>16</v>
      </c>
      <c r="P16" s="31" t="s">
        <v>21</v>
      </c>
      <c r="Q16" s="31" t="s">
        <v>89</v>
      </c>
      <c r="R16" s="68">
        <v>3254</v>
      </c>
      <c r="S16" s="33">
        <v>1341039.17</v>
      </c>
      <c r="T16" s="33">
        <v>149.186802758927</v>
      </c>
    </row>
    <row r="17" spans="1:20" x14ac:dyDescent="0.3">
      <c r="A17" s="15" t="s">
        <v>62</v>
      </c>
      <c r="B17" s="15">
        <v>6</v>
      </c>
      <c r="C17" s="70">
        <v>23925</v>
      </c>
      <c r="D17" s="71">
        <v>18325149.390000001</v>
      </c>
      <c r="E17" s="74">
        <v>127.656027404895</v>
      </c>
      <c r="H17" s="76" t="s">
        <v>21</v>
      </c>
      <c r="I17" s="15" t="s">
        <v>84</v>
      </c>
      <c r="J17" s="70">
        <v>39409</v>
      </c>
      <c r="K17" s="71">
        <v>3058229.8900000099</v>
      </c>
      <c r="L17" s="74">
        <v>77.118995612265806</v>
      </c>
      <c r="O17" s="78">
        <v>17</v>
      </c>
      <c r="P17" s="31" t="s">
        <v>21</v>
      </c>
      <c r="Q17" s="31" t="s">
        <v>90</v>
      </c>
      <c r="R17" s="68">
        <v>5710</v>
      </c>
      <c r="S17" s="33">
        <v>2009430.06</v>
      </c>
      <c r="T17" s="33">
        <v>146.32134712007499</v>
      </c>
    </row>
    <row r="18" spans="1:20" x14ac:dyDescent="0.3">
      <c r="A18" s="15" t="s">
        <v>62</v>
      </c>
      <c r="B18" s="15">
        <v>7</v>
      </c>
      <c r="C18" s="70">
        <v>14492</v>
      </c>
      <c r="D18" s="71">
        <v>12988565.0399999</v>
      </c>
      <c r="E18" s="74">
        <v>128.03554674946901</v>
      </c>
      <c r="H18" s="76" t="s">
        <v>21</v>
      </c>
      <c r="I18" s="15" t="s">
        <v>85</v>
      </c>
      <c r="J18" s="70">
        <v>41728</v>
      </c>
      <c r="K18" s="71">
        <v>5944896.22000005</v>
      </c>
      <c r="L18" s="74">
        <v>115.751810198797</v>
      </c>
      <c r="O18" s="78">
        <v>18</v>
      </c>
      <c r="P18" s="31" t="s">
        <v>21</v>
      </c>
      <c r="Q18" s="31" t="s">
        <v>91</v>
      </c>
      <c r="R18" s="68">
        <v>13743</v>
      </c>
      <c r="S18" s="33">
        <v>4731887.5</v>
      </c>
      <c r="T18" s="33">
        <v>149.733830137333</v>
      </c>
    </row>
    <row r="19" spans="1:20" x14ac:dyDescent="0.3">
      <c r="A19" s="15" t="s">
        <v>62</v>
      </c>
      <c r="B19" s="15">
        <v>8</v>
      </c>
      <c r="C19" s="70">
        <v>9664</v>
      </c>
      <c r="D19" s="71">
        <v>9929290.1800000109</v>
      </c>
      <c r="E19" s="74">
        <v>128.42977481148</v>
      </c>
      <c r="H19" s="76" t="s">
        <v>21</v>
      </c>
      <c r="I19" s="15" t="s">
        <v>86</v>
      </c>
      <c r="J19" s="70">
        <v>18854</v>
      </c>
      <c r="K19" s="71">
        <v>4613880.4800000004</v>
      </c>
      <c r="L19" s="74">
        <v>139.645323244552</v>
      </c>
      <c r="O19" s="78">
        <v>19</v>
      </c>
      <c r="P19" s="31" t="s">
        <v>21</v>
      </c>
      <c r="Q19" s="31" t="s">
        <v>92</v>
      </c>
      <c r="R19" s="68">
        <v>8750</v>
      </c>
      <c r="S19" s="33">
        <v>2980898.31</v>
      </c>
      <c r="T19" s="33">
        <v>151.87748051154</v>
      </c>
    </row>
    <row r="20" spans="1:20" x14ac:dyDescent="0.3">
      <c r="A20" s="15" t="s">
        <v>62</v>
      </c>
      <c r="B20" s="15">
        <v>9</v>
      </c>
      <c r="C20" s="70">
        <v>6343</v>
      </c>
      <c r="D20" s="71">
        <v>7382726.9799999902</v>
      </c>
      <c r="E20" s="74">
        <v>129.321888663116</v>
      </c>
      <c r="H20" s="76" t="s">
        <v>21</v>
      </c>
      <c r="I20" s="15" t="s">
        <v>87</v>
      </c>
      <c r="J20" s="70">
        <v>17787</v>
      </c>
      <c r="K20" s="71">
        <v>6881136.1500000004</v>
      </c>
      <c r="L20" s="74">
        <v>166.868034774595</v>
      </c>
      <c r="O20" s="78">
        <v>20</v>
      </c>
      <c r="P20" s="31" t="s">
        <v>21</v>
      </c>
      <c r="Q20" s="31" t="s">
        <v>93</v>
      </c>
      <c r="R20" s="68">
        <v>23253</v>
      </c>
      <c r="S20" s="33">
        <v>6461487.0199999996</v>
      </c>
      <c r="T20" s="33">
        <v>142.72277118812499</v>
      </c>
    </row>
    <row r="21" spans="1:20" x14ac:dyDescent="0.3">
      <c r="A21" s="15" t="s">
        <v>62</v>
      </c>
      <c r="B21" s="15">
        <v>10</v>
      </c>
      <c r="C21" s="70">
        <v>4251</v>
      </c>
      <c r="D21" s="71">
        <v>5623550.4199999999</v>
      </c>
      <c r="E21" s="74">
        <v>132.28461856931099</v>
      </c>
      <c r="H21" s="76" t="s">
        <v>21</v>
      </c>
      <c r="I21" s="15" t="s">
        <v>96</v>
      </c>
      <c r="J21" s="70">
        <v>16075</v>
      </c>
      <c r="K21" s="71">
        <v>16215033.689999901</v>
      </c>
      <c r="L21" s="74">
        <v>198.750195379052</v>
      </c>
      <c r="O21" s="78">
        <v>21</v>
      </c>
      <c r="P21" s="31" t="s">
        <v>21</v>
      </c>
      <c r="Q21" s="31" t="s">
        <v>94</v>
      </c>
      <c r="R21" s="68">
        <v>78341</v>
      </c>
      <c r="S21" s="33">
        <v>17526343.129999999</v>
      </c>
      <c r="T21" s="33">
        <v>146.71798930150001</v>
      </c>
    </row>
    <row r="22" spans="1:20" x14ac:dyDescent="0.3">
      <c r="A22" s="15" t="s">
        <v>62</v>
      </c>
      <c r="B22" s="15">
        <v>11</v>
      </c>
      <c r="C22" s="70">
        <v>14072</v>
      </c>
      <c r="D22" s="71">
        <v>31818975.519999798</v>
      </c>
      <c r="E22" s="74">
        <v>112.657871327967</v>
      </c>
      <c r="H22" s="76" t="s">
        <v>63</v>
      </c>
      <c r="I22" s="15" t="s">
        <v>95</v>
      </c>
      <c r="J22" s="70">
        <v>209116</v>
      </c>
      <c r="K22" s="71">
        <v>4250726.5600134302</v>
      </c>
      <c r="L22" s="74">
        <v>19.973909423315298</v>
      </c>
      <c r="O22" s="78">
        <v>22</v>
      </c>
      <c r="P22" s="31" t="s">
        <v>63</v>
      </c>
      <c r="Q22" s="31" t="s">
        <v>88</v>
      </c>
      <c r="R22" s="68">
        <v>22771</v>
      </c>
      <c r="S22" s="33">
        <v>21435252.970000502</v>
      </c>
      <c r="T22" s="33">
        <v>118.5715927735</v>
      </c>
    </row>
    <row r="23" spans="1:20" x14ac:dyDescent="0.3">
      <c r="A23" s="15" t="s">
        <v>21</v>
      </c>
      <c r="B23" s="15">
        <v>1</v>
      </c>
      <c r="C23" s="70">
        <v>87776</v>
      </c>
      <c r="D23" s="71">
        <v>11681576.250000101</v>
      </c>
      <c r="E23" s="74">
        <v>133.082439021613</v>
      </c>
      <c r="H23" s="76" t="s">
        <v>63</v>
      </c>
      <c r="I23" s="15" t="s">
        <v>83</v>
      </c>
      <c r="J23" s="70">
        <v>148634</v>
      </c>
      <c r="K23" s="71">
        <v>5883712.2500106804</v>
      </c>
      <c r="L23" s="74">
        <v>34.580989226771997</v>
      </c>
      <c r="O23" s="78">
        <v>23</v>
      </c>
      <c r="P23" s="31" t="s">
        <v>63</v>
      </c>
      <c r="Q23" s="31" t="s">
        <v>89</v>
      </c>
      <c r="R23" s="68">
        <v>17576</v>
      </c>
      <c r="S23" s="33">
        <v>11499482.4299998</v>
      </c>
      <c r="T23" s="33">
        <v>121.952207752265</v>
      </c>
    </row>
    <row r="24" spans="1:20" x14ac:dyDescent="0.3">
      <c r="A24" s="15" t="s">
        <v>21</v>
      </c>
      <c r="B24" s="15">
        <v>2</v>
      </c>
      <c r="C24" s="70">
        <v>25193</v>
      </c>
      <c r="D24" s="71">
        <v>7283138.3100000098</v>
      </c>
      <c r="E24" s="74">
        <v>144.54401551987601</v>
      </c>
      <c r="H24" s="76" t="s">
        <v>63</v>
      </c>
      <c r="I24" s="15" t="s">
        <v>84</v>
      </c>
      <c r="J24" s="70">
        <v>395599</v>
      </c>
      <c r="K24" s="71">
        <v>29663373.5800226</v>
      </c>
      <c r="L24" s="74">
        <v>65.155279876694905</v>
      </c>
      <c r="O24" s="78">
        <v>24</v>
      </c>
      <c r="P24" s="31" t="s">
        <v>63</v>
      </c>
      <c r="Q24" s="31" t="s">
        <v>90</v>
      </c>
      <c r="R24" s="68">
        <v>38723</v>
      </c>
      <c r="S24" s="33">
        <v>21502796.179999702</v>
      </c>
      <c r="T24" s="33">
        <v>119.991279052246</v>
      </c>
    </row>
    <row r="25" spans="1:20" x14ac:dyDescent="0.3">
      <c r="A25" s="15" t="s">
        <v>21</v>
      </c>
      <c r="B25" s="15">
        <v>3</v>
      </c>
      <c r="C25" s="70">
        <v>10496</v>
      </c>
      <c r="D25" s="71">
        <v>4727493.8600000003</v>
      </c>
      <c r="E25" s="74">
        <v>150.13162882276299</v>
      </c>
      <c r="H25" s="76" t="s">
        <v>63</v>
      </c>
      <c r="I25" s="15" t="s">
        <v>85</v>
      </c>
      <c r="J25" s="70">
        <v>530676</v>
      </c>
      <c r="K25" s="71">
        <v>71793727.419997603</v>
      </c>
      <c r="L25" s="74">
        <v>104.19293983275</v>
      </c>
      <c r="O25" s="78">
        <v>25</v>
      </c>
      <c r="P25" s="31" t="s">
        <v>63</v>
      </c>
      <c r="Q25" s="31" t="s">
        <v>91</v>
      </c>
      <c r="R25" s="68">
        <v>121009</v>
      </c>
      <c r="S25" s="33">
        <v>74124725.590001598</v>
      </c>
      <c r="T25" s="33">
        <v>133.707432789786</v>
      </c>
    </row>
    <row r="26" spans="1:20" x14ac:dyDescent="0.3">
      <c r="A26" s="15" t="s">
        <v>21</v>
      </c>
      <c r="B26" s="15">
        <v>4</v>
      </c>
      <c r="C26" s="70">
        <v>5232</v>
      </c>
      <c r="D26" s="71">
        <v>3286021.2299999902</v>
      </c>
      <c r="E26" s="74">
        <v>157.008085909503</v>
      </c>
      <c r="H26" s="76" t="s">
        <v>63</v>
      </c>
      <c r="I26" s="15" t="s">
        <v>86</v>
      </c>
      <c r="J26" s="70">
        <v>219414</v>
      </c>
      <c r="K26" s="71">
        <v>53606965.190001801</v>
      </c>
      <c r="L26" s="74">
        <v>122.55738115651199</v>
      </c>
      <c r="O26" s="78">
        <v>26</v>
      </c>
      <c r="P26" s="31" t="s">
        <v>63</v>
      </c>
      <c r="Q26" s="31" t="s">
        <v>92</v>
      </c>
      <c r="R26" s="68">
        <v>78583</v>
      </c>
      <c r="S26" s="33">
        <v>34717321.5199994</v>
      </c>
      <c r="T26" s="33">
        <v>124.32878949139899</v>
      </c>
    </row>
    <row r="27" spans="1:20" x14ac:dyDescent="0.3">
      <c r="A27" s="15" t="s">
        <v>21</v>
      </c>
      <c r="B27" s="15">
        <v>5</v>
      </c>
      <c r="C27" s="70">
        <v>2807</v>
      </c>
      <c r="D27" s="71">
        <v>2250565.3399999901</v>
      </c>
      <c r="E27" s="74">
        <v>160.342429467084</v>
      </c>
      <c r="H27" s="76" t="s">
        <v>63</v>
      </c>
      <c r="I27" s="15" t="s">
        <v>87</v>
      </c>
      <c r="J27" s="70">
        <v>220658</v>
      </c>
      <c r="K27" s="71">
        <v>85734312.470000297</v>
      </c>
      <c r="L27" s="74">
        <v>139.74987688350501</v>
      </c>
      <c r="O27" s="78">
        <v>27</v>
      </c>
      <c r="P27" s="31" t="s">
        <v>63</v>
      </c>
      <c r="Q27" s="31" t="s">
        <v>93</v>
      </c>
      <c r="R27" s="68">
        <v>154613</v>
      </c>
      <c r="S27" s="33">
        <v>65509714.4999993</v>
      </c>
      <c r="T27" s="33">
        <v>126.76862545136299</v>
      </c>
    </row>
    <row r="28" spans="1:20" x14ac:dyDescent="0.3">
      <c r="A28" s="15" t="s">
        <v>21</v>
      </c>
      <c r="B28" s="15">
        <v>6</v>
      </c>
      <c r="C28" s="70">
        <v>1620</v>
      </c>
      <c r="D28" s="71">
        <v>1587719.14</v>
      </c>
      <c r="E28" s="74">
        <v>163.32889003188899</v>
      </c>
      <c r="H28" s="76" t="s">
        <v>63</v>
      </c>
      <c r="I28" s="15" t="s">
        <v>96</v>
      </c>
      <c r="J28" s="70">
        <v>302180</v>
      </c>
      <c r="K28" s="71">
        <v>365418926.36000699</v>
      </c>
      <c r="L28" s="74">
        <v>167.64627795909999</v>
      </c>
      <c r="O28" s="78">
        <v>28</v>
      </c>
      <c r="P28" s="31" t="s">
        <v>63</v>
      </c>
      <c r="Q28" s="31" t="s">
        <v>94</v>
      </c>
      <c r="R28" s="68">
        <v>1593002</v>
      </c>
      <c r="S28" s="33">
        <v>387562450.63999802</v>
      </c>
      <c r="T28" s="33">
        <v>131.23461260197701</v>
      </c>
    </row>
    <row r="29" spans="1:20" x14ac:dyDescent="0.3">
      <c r="A29" s="15" t="s">
        <v>21</v>
      </c>
      <c r="B29" s="15">
        <v>7</v>
      </c>
      <c r="C29" s="70">
        <v>1018</v>
      </c>
      <c r="D29" s="71">
        <v>1141746.6599999899</v>
      </c>
      <c r="E29" s="74">
        <v>160.20031710397001</v>
      </c>
      <c r="H29" s="76" t="s">
        <v>22</v>
      </c>
      <c r="I29" s="15" t="s">
        <v>95</v>
      </c>
      <c r="J29" s="70">
        <v>90</v>
      </c>
      <c r="K29" s="71">
        <v>1982.55</v>
      </c>
      <c r="L29" s="74">
        <v>21.797252747252699</v>
      </c>
      <c r="O29" s="78">
        <v>29</v>
      </c>
      <c r="P29" s="31" t="s">
        <v>22</v>
      </c>
      <c r="Q29" s="31" t="s">
        <v>88</v>
      </c>
      <c r="R29" s="68">
        <v>2460</v>
      </c>
      <c r="S29" s="33">
        <v>1616741.38</v>
      </c>
      <c r="T29" s="33">
        <v>175.92408922742101</v>
      </c>
    </row>
    <row r="30" spans="1:20" x14ac:dyDescent="0.3">
      <c r="A30" s="15" t="s">
        <v>21</v>
      </c>
      <c r="B30" s="15">
        <v>8</v>
      </c>
      <c r="C30" s="70">
        <v>697</v>
      </c>
      <c r="D30" s="71">
        <v>931418.14999999898</v>
      </c>
      <c r="E30" s="74">
        <v>167.010785368477</v>
      </c>
      <c r="H30" s="76" t="s">
        <v>22</v>
      </c>
      <c r="I30" s="15" t="s">
        <v>83</v>
      </c>
      <c r="J30" s="70">
        <v>571</v>
      </c>
      <c r="K30" s="71">
        <v>23872.89</v>
      </c>
      <c r="L30" s="74">
        <v>41.519808695652202</v>
      </c>
      <c r="O30" s="78">
        <v>30</v>
      </c>
      <c r="P30" s="31" t="s">
        <v>22</v>
      </c>
      <c r="Q30" s="31" t="s">
        <v>89</v>
      </c>
      <c r="R30" s="68">
        <v>2079</v>
      </c>
      <c r="S30" s="33">
        <v>1134566.05</v>
      </c>
      <c r="T30" s="33">
        <v>168.43335065320599</v>
      </c>
    </row>
    <row r="31" spans="1:20" x14ac:dyDescent="0.3">
      <c r="A31" s="15" t="s">
        <v>21</v>
      </c>
      <c r="B31" s="15">
        <v>9</v>
      </c>
      <c r="C31" s="70">
        <v>437</v>
      </c>
      <c r="D31" s="71">
        <v>657707.54</v>
      </c>
      <c r="E31" s="74">
        <v>167.185699034062</v>
      </c>
      <c r="H31" s="76" t="s">
        <v>22</v>
      </c>
      <c r="I31" s="15" t="s">
        <v>84</v>
      </c>
      <c r="J31" s="70">
        <v>19117</v>
      </c>
      <c r="K31" s="71">
        <v>1476640.29999975</v>
      </c>
      <c r="L31" s="74">
        <v>76.932442429913195</v>
      </c>
      <c r="O31" s="78">
        <v>31</v>
      </c>
      <c r="P31" s="31" t="s">
        <v>22</v>
      </c>
      <c r="Q31" s="31" t="s">
        <v>90</v>
      </c>
      <c r="R31" s="68">
        <v>3971</v>
      </c>
      <c r="S31" s="33">
        <v>1804743.06</v>
      </c>
      <c r="T31" s="33">
        <v>163.25138489371301</v>
      </c>
    </row>
    <row r="32" spans="1:20" x14ac:dyDescent="0.3">
      <c r="A32" s="15" t="s">
        <v>21</v>
      </c>
      <c r="B32" s="15">
        <v>10</v>
      </c>
      <c r="C32" s="70">
        <v>319</v>
      </c>
      <c r="D32" s="71">
        <v>522590.96999999898</v>
      </c>
      <c r="E32" s="74">
        <v>163.77059542463101</v>
      </c>
      <c r="H32" s="76" t="s">
        <v>22</v>
      </c>
      <c r="I32" s="15" t="s">
        <v>85</v>
      </c>
      <c r="J32" s="70">
        <v>16810</v>
      </c>
      <c r="K32" s="71">
        <v>2434210.9899999201</v>
      </c>
      <c r="L32" s="74">
        <v>112.627214639333</v>
      </c>
      <c r="O32" s="78">
        <v>32</v>
      </c>
      <c r="P32" s="31" t="s">
        <v>22</v>
      </c>
      <c r="Q32" s="31" t="s">
        <v>91</v>
      </c>
      <c r="R32" s="68">
        <v>9663</v>
      </c>
      <c r="S32" s="33">
        <v>4253722.24</v>
      </c>
      <c r="T32" s="33">
        <v>169.04002702272999</v>
      </c>
    </row>
    <row r="33" spans="1:21" x14ac:dyDescent="0.3">
      <c r="A33" s="15" t="s">
        <v>21</v>
      </c>
      <c r="B33" s="15">
        <v>11</v>
      </c>
      <c r="C33" s="70">
        <v>956</v>
      </c>
      <c r="D33" s="71">
        <v>2759530.2</v>
      </c>
      <c r="E33" s="74">
        <v>178.70296593705399</v>
      </c>
      <c r="H33" s="76" t="s">
        <v>22</v>
      </c>
      <c r="I33" s="15" t="s">
        <v>86</v>
      </c>
      <c r="J33" s="70">
        <v>8884</v>
      </c>
      <c r="K33" s="71">
        <v>2181251.0500000301</v>
      </c>
      <c r="L33" s="74">
        <v>135.13735518245699</v>
      </c>
      <c r="O33" s="78">
        <v>33</v>
      </c>
      <c r="P33" s="31" t="s">
        <v>22</v>
      </c>
      <c r="Q33" s="31" t="s">
        <v>92</v>
      </c>
      <c r="R33" s="68">
        <v>5731</v>
      </c>
      <c r="S33" s="33">
        <v>2224244.9900000002</v>
      </c>
      <c r="T33" s="33">
        <v>164.96669806422901</v>
      </c>
    </row>
    <row r="34" spans="1:21" x14ac:dyDescent="0.3">
      <c r="A34" s="15" t="s">
        <v>63</v>
      </c>
      <c r="B34" s="15">
        <v>1</v>
      </c>
      <c r="C34" s="70">
        <v>1213308</v>
      </c>
      <c r="D34" s="71">
        <v>123304229.67972</v>
      </c>
      <c r="E34" s="74">
        <v>101.62640405677401</v>
      </c>
      <c r="H34" s="76" t="s">
        <v>22</v>
      </c>
      <c r="I34" s="15" t="s">
        <v>87</v>
      </c>
      <c r="J34" s="70">
        <v>9390</v>
      </c>
      <c r="K34" s="71">
        <v>3648901.03999998</v>
      </c>
      <c r="L34" s="74">
        <v>164.39457740133199</v>
      </c>
      <c r="O34" s="78">
        <v>34</v>
      </c>
      <c r="P34" s="31" t="s">
        <v>22</v>
      </c>
      <c r="Q34" s="31" t="s">
        <v>93</v>
      </c>
      <c r="R34" s="68">
        <v>15022</v>
      </c>
      <c r="S34" s="33">
        <v>4868807.43</v>
      </c>
      <c r="T34" s="33">
        <v>159.01265325451499</v>
      </c>
    </row>
    <row r="35" spans="1:21" x14ac:dyDescent="0.3">
      <c r="A35" s="15" t="s">
        <v>63</v>
      </c>
      <c r="B35" s="15">
        <v>2</v>
      </c>
      <c r="C35" s="70">
        <v>331693</v>
      </c>
      <c r="D35" s="71">
        <v>80638144.579988003</v>
      </c>
      <c r="E35" s="74">
        <v>121.555209221748</v>
      </c>
      <c r="H35" s="76" t="s">
        <v>22</v>
      </c>
      <c r="I35" s="15" t="s">
        <v>96</v>
      </c>
      <c r="J35" s="70">
        <v>11553</v>
      </c>
      <c r="K35" s="71">
        <v>12838806.0599999</v>
      </c>
      <c r="L35" s="74">
        <v>215.18876120878801</v>
      </c>
      <c r="O35" s="78">
        <v>35</v>
      </c>
      <c r="P35" s="31" t="s">
        <v>22</v>
      </c>
      <c r="Q35" s="31" t="s">
        <v>94</v>
      </c>
      <c r="R35" s="68">
        <v>27489</v>
      </c>
      <c r="S35" s="33">
        <v>6702839.7300000004</v>
      </c>
      <c r="T35" s="33">
        <v>155.06502405959299</v>
      </c>
    </row>
    <row r="36" spans="1:21" x14ac:dyDescent="0.3">
      <c r="A36" s="15" t="s">
        <v>63</v>
      </c>
      <c r="B36" s="15">
        <v>3</v>
      </c>
      <c r="C36" s="70">
        <v>165204</v>
      </c>
      <c r="D36" s="71">
        <v>64998107.069999799</v>
      </c>
      <c r="E36" s="74">
        <v>131.146899032107</v>
      </c>
      <c r="H36" s="76" t="s">
        <v>20</v>
      </c>
      <c r="I36" s="76" t="s">
        <v>28</v>
      </c>
      <c r="J36" s="76">
        <v>95569</v>
      </c>
      <c r="K36" s="76">
        <v>1765051.0899988201</v>
      </c>
      <c r="L36" s="87">
        <v>18.051812696225198</v>
      </c>
      <c r="M36" s="63"/>
      <c r="O36" s="77"/>
      <c r="P36" s="76" t="s">
        <v>20</v>
      </c>
      <c r="Q36" s="76" t="s">
        <v>37</v>
      </c>
      <c r="R36" s="76">
        <v>7087</v>
      </c>
      <c r="S36" s="76">
        <v>660119.36000000301</v>
      </c>
      <c r="T36" s="87">
        <v>33.864482634792097</v>
      </c>
      <c r="U36" s="63"/>
    </row>
    <row r="37" spans="1:21" x14ac:dyDescent="0.3">
      <c r="A37" s="15" t="s">
        <v>63</v>
      </c>
      <c r="B37" s="15">
        <v>4</v>
      </c>
      <c r="C37" s="70">
        <v>96315</v>
      </c>
      <c r="D37" s="71">
        <v>52707231.120000601</v>
      </c>
      <c r="E37" s="74">
        <v>136.80915566330501</v>
      </c>
      <c r="H37" s="76" t="s">
        <v>20</v>
      </c>
      <c r="I37" s="76" t="s">
        <v>29</v>
      </c>
      <c r="J37" s="76">
        <v>26232</v>
      </c>
      <c r="K37" s="76">
        <v>1019620.81999968</v>
      </c>
      <c r="L37" s="87">
        <v>24.488359391879399</v>
      </c>
      <c r="O37" s="77"/>
      <c r="P37" s="76" t="s">
        <v>20</v>
      </c>
      <c r="Q37" s="76" t="s">
        <v>36</v>
      </c>
      <c r="R37" s="76">
        <v>6361</v>
      </c>
      <c r="S37" s="76">
        <v>431358.42</v>
      </c>
      <c r="T37" s="87">
        <v>29.8497972458653</v>
      </c>
    </row>
    <row r="38" spans="1:21" x14ac:dyDescent="0.3">
      <c r="A38" s="15" t="s">
        <v>63</v>
      </c>
      <c r="B38" s="15">
        <v>5</v>
      </c>
      <c r="C38" s="70">
        <v>60758</v>
      </c>
      <c r="D38" s="71">
        <v>42604598.810000002</v>
      </c>
      <c r="E38" s="74">
        <v>140.24312705116299</v>
      </c>
      <c r="H38" s="76" t="s">
        <v>20</v>
      </c>
      <c r="I38" s="76" t="s">
        <v>31</v>
      </c>
      <c r="J38" s="76">
        <v>21018</v>
      </c>
      <c r="K38" s="76">
        <v>1470399.93999965</v>
      </c>
      <c r="L38" s="87">
        <v>29.009429242205101</v>
      </c>
      <c r="O38" s="77"/>
      <c r="P38" s="76" t="s">
        <v>20</v>
      </c>
      <c r="Q38" s="76" t="s">
        <v>38</v>
      </c>
      <c r="R38" s="76">
        <v>14944</v>
      </c>
      <c r="S38" s="76">
        <v>931712.13000000303</v>
      </c>
      <c r="T38" s="87">
        <v>29.051577125752299</v>
      </c>
    </row>
    <row r="39" spans="1:21" x14ac:dyDescent="0.3">
      <c r="A39" s="15" t="s">
        <v>63</v>
      </c>
      <c r="B39" s="15">
        <v>6</v>
      </c>
      <c r="C39" s="70">
        <v>39983</v>
      </c>
      <c r="D39" s="71">
        <v>34441485.409999698</v>
      </c>
      <c r="E39" s="74">
        <v>143.56661099045701</v>
      </c>
      <c r="H39" s="76" t="s">
        <v>20</v>
      </c>
      <c r="I39" s="76" t="s">
        <v>33</v>
      </c>
      <c r="J39" s="76">
        <v>9435</v>
      </c>
      <c r="K39" s="76">
        <v>1300431.3799999701</v>
      </c>
      <c r="L39" s="87">
        <v>34.481422813808599</v>
      </c>
      <c r="O39" s="77"/>
      <c r="P39" s="76" t="s">
        <v>20</v>
      </c>
      <c r="Q39" s="76" t="s">
        <v>41</v>
      </c>
      <c r="R39" s="76">
        <v>35015</v>
      </c>
      <c r="S39" s="76">
        <v>1721487.02</v>
      </c>
      <c r="T39" s="87">
        <v>27.434509235206999</v>
      </c>
    </row>
    <row r="40" spans="1:21" x14ac:dyDescent="0.3">
      <c r="A40" s="15" t="s">
        <v>63</v>
      </c>
      <c r="B40" s="15">
        <v>7</v>
      </c>
      <c r="C40" s="70">
        <v>27861</v>
      </c>
      <c r="D40" s="71">
        <v>28289054.7999999</v>
      </c>
      <c r="E40" s="74">
        <v>145.05125315339299</v>
      </c>
      <c r="H40" s="76" t="s">
        <v>20</v>
      </c>
      <c r="I40" s="76" t="s">
        <v>32</v>
      </c>
      <c r="J40" s="76">
        <v>2442</v>
      </c>
      <c r="K40" s="76">
        <v>590850.35999999905</v>
      </c>
      <c r="L40" s="87">
        <v>39.519186676476401</v>
      </c>
      <c r="O40" s="77"/>
      <c r="P40" s="76" t="s">
        <v>20</v>
      </c>
      <c r="Q40" s="76" t="s">
        <v>39</v>
      </c>
      <c r="R40" s="76">
        <v>29992</v>
      </c>
      <c r="S40" s="76">
        <v>1110043.5</v>
      </c>
      <c r="T40" s="87">
        <v>25.0376564790798</v>
      </c>
    </row>
    <row r="41" spans="1:21" x14ac:dyDescent="0.3">
      <c r="A41" s="15" t="s">
        <v>63</v>
      </c>
      <c r="B41" s="15">
        <v>8</v>
      </c>
      <c r="C41" s="70">
        <v>19806</v>
      </c>
      <c r="D41" s="71">
        <v>23295443.249999799</v>
      </c>
      <c r="E41" s="74">
        <v>147.021718344703</v>
      </c>
      <c r="H41" s="76" t="s">
        <v>20</v>
      </c>
      <c r="I41" s="76" t="s">
        <v>30</v>
      </c>
      <c r="J41" s="76">
        <v>1533</v>
      </c>
      <c r="K41" s="76">
        <v>576325.45999999903</v>
      </c>
      <c r="L41" s="87">
        <v>44.261305583288497</v>
      </c>
      <c r="O41" s="77"/>
      <c r="P41" s="76" t="s">
        <v>20</v>
      </c>
      <c r="Q41" s="76" t="s">
        <v>40</v>
      </c>
      <c r="R41" s="76">
        <v>30722</v>
      </c>
      <c r="S41" s="76">
        <v>1337108.22</v>
      </c>
      <c r="T41" s="87">
        <v>26.356327761570601</v>
      </c>
    </row>
    <row r="42" spans="1:21" x14ac:dyDescent="0.3">
      <c r="A42" s="15" t="s">
        <v>63</v>
      </c>
      <c r="B42" s="15">
        <v>9</v>
      </c>
      <c r="C42" s="70">
        <v>14631</v>
      </c>
      <c r="D42" s="71">
        <v>19561542.879999898</v>
      </c>
      <c r="E42" s="74">
        <v>148.553644289185</v>
      </c>
      <c r="H42" s="76" t="s">
        <v>20</v>
      </c>
      <c r="I42" s="76" t="s">
        <v>27</v>
      </c>
      <c r="J42" s="76">
        <v>943</v>
      </c>
      <c r="K42" s="76">
        <v>911132.53999999899</v>
      </c>
      <c r="L42" s="87">
        <v>58.357365016332501</v>
      </c>
      <c r="O42" s="77"/>
      <c r="P42" s="76" t="s">
        <v>20</v>
      </c>
      <c r="Q42" s="76" t="s">
        <v>42</v>
      </c>
      <c r="R42" s="76">
        <v>33051</v>
      </c>
      <c r="S42" s="76">
        <v>1441982.9399999899</v>
      </c>
      <c r="T42" s="87">
        <v>30.313522251886599</v>
      </c>
    </row>
    <row r="43" spans="1:21" x14ac:dyDescent="0.3">
      <c r="A43" s="15" t="s">
        <v>63</v>
      </c>
      <c r="B43" s="15">
        <v>10</v>
      </c>
      <c r="C43" s="70">
        <v>10875</v>
      </c>
      <c r="D43" s="71">
        <v>16258372.2199999</v>
      </c>
      <c r="E43" s="74">
        <v>149.500907761767</v>
      </c>
      <c r="H43" s="77"/>
      <c r="O43" s="77"/>
      <c r="P43" s="3"/>
    </row>
    <row r="44" spans="1:21" x14ac:dyDescent="0.3">
      <c r="A44" s="15" t="s">
        <v>63</v>
      </c>
      <c r="B44" s="15">
        <v>11</v>
      </c>
      <c r="C44" s="70">
        <v>45843</v>
      </c>
      <c r="D44" s="71">
        <v>130253534.01000001</v>
      </c>
      <c r="E44" s="74">
        <v>150.98358063057799</v>
      </c>
      <c r="H44" s="77"/>
      <c r="I44" s="3"/>
      <c r="J44" s="72"/>
      <c r="K44" s="73"/>
      <c r="L44" s="75"/>
      <c r="O44" s="77"/>
      <c r="P44" s="3"/>
      <c r="Q44" s="3"/>
      <c r="R44" s="72"/>
      <c r="S44" s="73"/>
      <c r="T44" s="73"/>
    </row>
    <row r="45" spans="1:21" x14ac:dyDescent="0.3">
      <c r="A45" s="15" t="s">
        <v>22</v>
      </c>
      <c r="B45" s="15">
        <v>1</v>
      </c>
      <c r="C45" s="70">
        <v>38855</v>
      </c>
      <c r="D45" s="71">
        <v>5500885.0300004203</v>
      </c>
      <c r="E45" s="74">
        <v>141.571083745121</v>
      </c>
      <c r="H45" s="77"/>
      <c r="I45" s="3"/>
      <c r="J45" s="72"/>
      <c r="K45" s="73"/>
      <c r="L45" s="75"/>
      <c r="O45" s="77"/>
      <c r="P45" s="3"/>
      <c r="Q45" s="3"/>
      <c r="R45" s="72"/>
      <c r="S45" s="73"/>
      <c r="T45" s="73"/>
    </row>
    <row r="46" spans="1:21" x14ac:dyDescent="0.3">
      <c r="A46" s="15" t="s">
        <v>22</v>
      </c>
      <c r="B46" s="15">
        <v>2</v>
      </c>
      <c r="C46" s="70">
        <v>12690</v>
      </c>
      <c r="D46" s="71">
        <v>3999950.48</v>
      </c>
      <c r="E46" s="74">
        <v>157.596291714274</v>
      </c>
      <c r="H46" s="77"/>
      <c r="I46" s="3"/>
      <c r="J46" s="72"/>
      <c r="K46" s="73"/>
      <c r="L46" s="75"/>
      <c r="O46" s="77"/>
      <c r="P46" s="3"/>
      <c r="Q46" s="3"/>
      <c r="R46" s="72"/>
      <c r="S46" s="73"/>
      <c r="T46" s="73"/>
    </row>
    <row r="47" spans="1:21" x14ac:dyDescent="0.3">
      <c r="A47" s="15" t="s">
        <v>22</v>
      </c>
      <c r="B47" s="15">
        <v>3</v>
      </c>
      <c r="C47" s="70">
        <v>5994</v>
      </c>
      <c r="D47" s="71">
        <v>2960587.86</v>
      </c>
      <c r="E47" s="74">
        <v>164.632645276094</v>
      </c>
      <c r="H47" s="77"/>
      <c r="I47" s="3"/>
      <c r="J47" s="72"/>
      <c r="K47" s="73"/>
      <c r="L47" s="75"/>
      <c r="O47" s="77"/>
      <c r="P47" s="3"/>
      <c r="Q47" s="3"/>
      <c r="R47" s="72"/>
      <c r="S47" s="73"/>
      <c r="T47" s="73"/>
    </row>
    <row r="48" spans="1:21" x14ac:dyDescent="0.3">
      <c r="A48" s="15" t="s">
        <v>22</v>
      </c>
      <c r="B48" s="15">
        <v>4</v>
      </c>
      <c r="C48" s="70">
        <v>3165</v>
      </c>
      <c r="D48" s="71">
        <v>2111270.4900000002</v>
      </c>
      <c r="E48" s="74">
        <v>166.753928599636</v>
      </c>
      <c r="H48" s="77"/>
      <c r="I48" s="3"/>
      <c r="J48" s="72"/>
      <c r="K48" s="73"/>
      <c r="L48" s="75"/>
      <c r="O48" s="77"/>
      <c r="P48" s="3"/>
      <c r="Q48" s="3"/>
      <c r="R48" s="72"/>
      <c r="S48" s="73"/>
      <c r="T48" s="73"/>
    </row>
    <row r="49" spans="1:20" x14ac:dyDescent="0.3">
      <c r="A49" s="15" t="s">
        <v>22</v>
      </c>
      <c r="B49" s="15">
        <v>5</v>
      </c>
      <c r="C49" s="70">
        <v>1885</v>
      </c>
      <c r="D49" s="71">
        <v>1638418.27</v>
      </c>
      <c r="E49" s="74">
        <v>173.81914597920601</v>
      </c>
      <c r="H49" s="77"/>
      <c r="I49" s="3"/>
      <c r="J49" s="72"/>
      <c r="K49" s="73"/>
      <c r="L49" s="75"/>
      <c r="O49" s="77"/>
      <c r="P49" s="3"/>
      <c r="Q49" s="3"/>
      <c r="R49" s="72"/>
      <c r="S49" s="73"/>
      <c r="T49" s="73"/>
    </row>
    <row r="50" spans="1:20" x14ac:dyDescent="0.3">
      <c r="A50" s="15" t="s">
        <v>22</v>
      </c>
      <c r="B50" s="15">
        <v>6</v>
      </c>
      <c r="C50" s="70">
        <v>1090</v>
      </c>
      <c r="D50" s="71">
        <v>1152782.8799999999</v>
      </c>
      <c r="E50" s="74">
        <v>176.23970035162799</v>
      </c>
      <c r="H50" s="77"/>
      <c r="I50" s="3"/>
      <c r="J50" s="72"/>
      <c r="K50" s="73"/>
      <c r="L50" s="75"/>
      <c r="O50" s="77"/>
      <c r="P50" s="3"/>
      <c r="Q50" s="3"/>
      <c r="R50" s="72"/>
      <c r="S50" s="73"/>
      <c r="T50" s="73"/>
    </row>
    <row r="51" spans="1:20" x14ac:dyDescent="0.3">
      <c r="A51" s="15" t="s">
        <v>22</v>
      </c>
      <c r="B51" s="15">
        <v>7</v>
      </c>
      <c r="C51" s="70">
        <v>740</v>
      </c>
      <c r="D51" s="71">
        <v>900978.48</v>
      </c>
      <c r="E51" s="74">
        <v>173.90069098629601</v>
      </c>
      <c r="H51" s="77"/>
      <c r="I51" s="3"/>
      <c r="J51" s="72"/>
      <c r="K51" s="73"/>
      <c r="L51" s="75"/>
      <c r="O51" s="77"/>
      <c r="P51" s="3"/>
      <c r="Q51" s="3"/>
      <c r="R51" s="72"/>
      <c r="S51" s="73"/>
      <c r="T51" s="73"/>
    </row>
    <row r="52" spans="1:20" x14ac:dyDescent="0.3">
      <c r="A52" s="15" t="s">
        <v>22</v>
      </c>
      <c r="B52" s="15">
        <v>8</v>
      </c>
      <c r="C52" s="70">
        <v>535</v>
      </c>
      <c r="D52" s="71">
        <v>758655.96</v>
      </c>
      <c r="E52" s="74">
        <v>177.21489371642099</v>
      </c>
      <c r="H52" s="77"/>
      <c r="I52" s="3"/>
      <c r="J52" s="72"/>
      <c r="K52" s="73"/>
      <c r="L52" s="75"/>
      <c r="O52" s="77"/>
      <c r="P52" s="3"/>
      <c r="Q52" s="3"/>
      <c r="R52" s="72"/>
      <c r="S52" s="73"/>
      <c r="T52" s="73"/>
    </row>
    <row r="53" spans="1:20" x14ac:dyDescent="0.3">
      <c r="A53" s="15" t="s">
        <v>22</v>
      </c>
      <c r="B53" s="15">
        <v>9</v>
      </c>
      <c r="C53" s="70">
        <v>361</v>
      </c>
      <c r="D53" s="71">
        <v>595391.82999999996</v>
      </c>
      <c r="E53" s="74">
        <v>183.19779384615401</v>
      </c>
      <c r="H53" s="77"/>
      <c r="I53" s="3"/>
      <c r="J53" s="72"/>
      <c r="K53" s="73"/>
      <c r="L53" s="75"/>
      <c r="O53" s="77"/>
      <c r="P53" s="3"/>
      <c r="Q53" s="3"/>
      <c r="R53" s="72"/>
      <c r="S53" s="73"/>
      <c r="T53" s="73"/>
    </row>
    <row r="54" spans="1:20" x14ac:dyDescent="0.3">
      <c r="A54" s="15" t="s">
        <v>22</v>
      </c>
      <c r="B54" s="15">
        <v>10</v>
      </c>
      <c r="C54" s="70">
        <v>236</v>
      </c>
      <c r="D54" s="71">
        <v>413690.489999999</v>
      </c>
      <c r="E54" s="74">
        <v>175.21875900042301</v>
      </c>
      <c r="H54" s="77"/>
      <c r="I54" s="3"/>
      <c r="J54" s="72"/>
      <c r="K54" s="73"/>
      <c r="L54" s="75"/>
      <c r="O54" s="77"/>
      <c r="P54" s="3"/>
      <c r="Q54" s="3"/>
      <c r="R54" s="72"/>
      <c r="S54" s="73"/>
      <c r="T54" s="73"/>
    </row>
    <row r="55" spans="1:20" x14ac:dyDescent="0.3">
      <c r="A55" s="15" t="s">
        <v>22</v>
      </c>
      <c r="B55" s="15">
        <v>11</v>
      </c>
      <c r="C55" s="70">
        <v>864</v>
      </c>
      <c r="D55" s="71">
        <v>2573053.11</v>
      </c>
      <c r="E55" s="74">
        <v>189.809243877249</v>
      </c>
      <c r="H55" s="77"/>
      <c r="I55" s="3"/>
      <c r="J55" s="72"/>
      <c r="K55" s="73"/>
      <c r="L55" s="75"/>
      <c r="O55" s="77"/>
      <c r="P55" s="3"/>
      <c r="Q55" s="3"/>
      <c r="R55" s="72"/>
      <c r="S55" s="73"/>
      <c r="T55" s="73"/>
    </row>
    <row r="56" spans="1:20" x14ac:dyDescent="0.3">
      <c r="A56" s="15" t="s">
        <v>20</v>
      </c>
      <c r="B56" s="15">
        <v>1</v>
      </c>
      <c r="C56" s="15">
        <v>110757</v>
      </c>
      <c r="D56" s="15">
        <v>2570827.8400012199</v>
      </c>
      <c r="E56" s="74">
        <v>23.2112248325287</v>
      </c>
      <c r="F56" s="15"/>
    </row>
    <row r="57" spans="1:20" x14ac:dyDescent="0.3">
      <c r="A57" s="15" t="s">
        <v>20</v>
      </c>
      <c r="B57" s="15">
        <v>2</v>
      </c>
      <c r="C57" s="15">
        <v>23802</v>
      </c>
      <c r="D57" s="15">
        <v>1293704.68999964</v>
      </c>
      <c r="E57" s="74">
        <v>27.175836361719199</v>
      </c>
      <c r="F57" s="15"/>
    </row>
    <row r="58" spans="1:20" x14ac:dyDescent="0.3">
      <c r="A58" s="15" t="s">
        <v>20</v>
      </c>
      <c r="B58" s="15">
        <v>3</v>
      </c>
      <c r="C58" s="15">
        <v>9890</v>
      </c>
      <c r="D58" s="15">
        <v>877703.00999994797</v>
      </c>
      <c r="E58" s="74">
        <v>29.581207576419601</v>
      </c>
      <c r="F58" s="15"/>
    </row>
    <row r="59" spans="1:20" x14ac:dyDescent="0.3">
      <c r="A59" s="15" t="s">
        <v>20</v>
      </c>
      <c r="B59" s="15">
        <v>4</v>
      </c>
      <c r="C59" s="15">
        <v>4832</v>
      </c>
      <c r="D59" s="15">
        <v>586261.34000000404</v>
      </c>
      <c r="E59" s="74">
        <v>30.3307124010556</v>
      </c>
      <c r="F59" s="15"/>
    </row>
    <row r="60" spans="1:20" x14ac:dyDescent="0.3">
      <c r="A60" s="15" t="s">
        <v>20</v>
      </c>
      <c r="B60" s="15">
        <v>5</v>
      </c>
      <c r="C60" s="15">
        <v>2653</v>
      </c>
      <c r="D60" s="15">
        <v>413425.98000000097</v>
      </c>
      <c r="E60" s="74">
        <v>31.164403738881401</v>
      </c>
      <c r="F60" s="15"/>
    </row>
    <row r="61" spans="1:20" x14ac:dyDescent="0.3">
      <c r="A61" s="15" t="s">
        <v>20</v>
      </c>
      <c r="B61" s="15">
        <v>6</v>
      </c>
      <c r="C61" s="15">
        <v>1493</v>
      </c>
      <c r="D61" s="15">
        <v>285623.45</v>
      </c>
      <c r="E61" s="74">
        <v>31.881286973992601</v>
      </c>
      <c r="F61" s="15"/>
    </row>
    <row r="62" spans="1:20" x14ac:dyDescent="0.3">
      <c r="A62" s="15" t="s">
        <v>20</v>
      </c>
      <c r="B62" s="15">
        <v>7</v>
      </c>
      <c r="C62" s="15">
        <v>998</v>
      </c>
      <c r="D62" s="15">
        <v>238497.55999999901</v>
      </c>
      <c r="E62" s="74">
        <v>34.134615714898999</v>
      </c>
      <c r="F62" s="15"/>
    </row>
    <row r="63" spans="1:20" x14ac:dyDescent="0.3">
      <c r="A63" s="15" t="s">
        <v>20</v>
      </c>
      <c r="B63" s="15">
        <v>8</v>
      </c>
      <c r="C63" s="15">
        <v>658</v>
      </c>
      <c r="D63" s="15">
        <v>183544.03</v>
      </c>
      <c r="E63" s="74">
        <v>34.861354226020801</v>
      </c>
      <c r="F63" s="15"/>
    </row>
    <row r="64" spans="1:20" x14ac:dyDescent="0.3">
      <c r="A64" s="15" t="s">
        <v>20</v>
      </c>
      <c r="B64" s="15">
        <v>9</v>
      </c>
      <c r="C64" s="15">
        <v>459</v>
      </c>
      <c r="D64" s="15">
        <v>143733.32999999999</v>
      </c>
      <c r="E64" s="74">
        <v>34.7856558567279</v>
      </c>
      <c r="F64" s="15"/>
    </row>
    <row r="65" spans="1:5" x14ac:dyDescent="0.3">
      <c r="A65" s="15" t="s">
        <v>20</v>
      </c>
      <c r="B65" s="15">
        <v>10</v>
      </c>
      <c r="C65" s="15">
        <v>315</v>
      </c>
      <c r="D65" s="15">
        <v>113827.749999999</v>
      </c>
      <c r="E65" s="74">
        <v>36.124642970485503</v>
      </c>
    </row>
    <row r="66" spans="1:5" x14ac:dyDescent="0.3">
      <c r="A66" s="15" t="s">
        <v>20</v>
      </c>
      <c r="B66" s="15">
        <v>11</v>
      </c>
      <c r="C66" s="15">
        <v>1315</v>
      </c>
      <c r="D66" s="15">
        <v>926662.61</v>
      </c>
      <c r="E66" s="74">
        <v>41.589857277500997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F6C0-79ED-4392-8645-26DBE8D0A552}">
  <dimension ref="A1:Z80"/>
  <sheetViews>
    <sheetView topLeftCell="I37" workbookViewId="0">
      <selection activeCell="X65" sqref="X65:Z72"/>
    </sheetView>
  </sheetViews>
  <sheetFormatPr defaultRowHeight="14" x14ac:dyDescent="0.3"/>
  <cols>
    <col min="1" max="1" width="9" style="95"/>
    <col min="2" max="2" width="9" style="96"/>
    <col min="3" max="4" width="12.33203125" style="97" bestFit="1" customWidth="1"/>
    <col min="5" max="5" width="12.75" style="95" customWidth="1"/>
    <col min="6" max="6" width="11" style="95" customWidth="1"/>
    <col min="7" max="8" width="9" style="95"/>
    <col min="9" max="9" width="9" style="96"/>
    <col min="10" max="11" width="12.33203125" style="97" bestFit="1" customWidth="1"/>
    <col min="12" max="12" width="9.08203125" style="95" bestFit="1" customWidth="1"/>
    <col min="13" max="14" width="9" style="95"/>
    <col min="15" max="15" width="9" style="96"/>
    <col min="16" max="17" width="12.33203125" style="97" bestFit="1" customWidth="1"/>
    <col min="18" max="18" width="9.08203125" style="95" bestFit="1" customWidth="1"/>
    <col min="19" max="22" width="9" style="95"/>
    <col min="23" max="23" width="9" style="96"/>
    <col min="24" max="25" width="12.33203125" style="97" bestFit="1" customWidth="1"/>
    <col min="26" max="26" width="9.08203125" bestFit="1" customWidth="1"/>
  </cols>
  <sheetData>
    <row r="1" spans="1:26" x14ac:dyDescent="0.3">
      <c r="A1" s="31">
        <v>1</v>
      </c>
      <c r="B1" s="50">
        <v>1748791</v>
      </c>
      <c r="C1" s="52">
        <v>191882317.43988401</v>
      </c>
      <c r="D1" s="52">
        <v>109.722779175501</v>
      </c>
      <c r="E1" s="31"/>
      <c r="H1" s="31" t="s">
        <v>99</v>
      </c>
      <c r="I1" s="50">
        <v>208611</v>
      </c>
      <c r="J1" s="52">
        <v>3609850.6900091101</v>
      </c>
      <c r="K1" s="52">
        <v>16.515995964665802</v>
      </c>
      <c r="N1" s="31" t="s">
        <v>88</v>
      </c>
      <c r="O1" s="50">
        <v>78508</v>
      </c>
      <c r="P1" s="52">
        <v>34940677.530001603</v>
      </c>
      <c r="Q1" s="52">
        <v>113.12605355090901</v>
      </c>
      <c r="T1" s="31" t="s">
        <v>49</v>
      </c>
      <c r="U1" s="31" t="s">
        <v>53</v>
      </c>
      <c r="V1" s="31" t="s">
        <v>57</v>
      </c>
      <c r="W1" s="50">
        <v>208202</v>
      </c>
      <c r="X1" s="52">
        <v>180381497.88</v>
      </c>
      <c r="Y1" s="52">
        <v>138.52781352428201</v>
      </c>
      <c r="Z1" s="63"/>
    </row>
    <row r="2" spans="1:26" x14ac:dyDescent="0.3">
      <c r="A2" s="31">
        <v>2</v>
      </c>
      <c r="B2" s="50">
        <v>538334</v>
      </c>
      <c r="C2" s="52">
        <v>127731263.250002</v>
      </c>
      <c r="D2" s="52">
        <v>118.635592043611</v>
      </c>
      <c r="E2" s="31"/>
      <c r="H2" s="31" t="s">
        <v>100</v>
      </c>
      <c r="I2" s="50">
        <v>123147</v>
      </c>
      <c r="J2" s="52">
        <v>5081710.8300045999</v>
      </c>
      <c r="K2" s="52">
        <v>33.430115321390701</v>
      </c>
      <c r="N2" s="31" t="s">
        <v>89</v>
      </c>
      <c r="O2" s="50">
        <v>56480</v>
      </c>
      <c r="P2" s="52">
        <v>20224703.9100006</v>
      </c>
      <c r="Q2" s="52">
        <v>114.74423949983</v>
      </c>
      <c r="T2" s="31" t="s">
        <v>50</v>
      </c>
      <c r="U2" s="31" t="s">
        <v>53</v>
      </c>
      <c r="V2" s="31" t="s">
        <v>57</v>
      </c>
      <c r="W2" s="50">
        <v>190345</v>
      </c>
      <c r="X2" s="52">
        <v>121700228.319998</v>
      </c>
      <c r="Y2" s="52">
        <v>142.888441931865</v>
      </c>
    </row>
    <row r="3" spans="1:26" x14ac:dyDescent="0.3">
      <c r="A3" s="31">
        <v>3</v>
      </c>
      <c r="B3" s="50">
        <v>236251</v>
      </c>
      <c r="C3" s="52">
        <v>86235390.569999799</v>
      </c>
      <c r="D3" s="52">
        <v>121.67182346766199</v>
      </c>
      <c r="E3" s="31"/>
      <c r="H3" s="31" t="s">
        <v>101</v>
      </c>
      <c r="I3" s="50">
        <v>683380</v>
      </c>
      <c r="J3" s="52">
        <v>51426714.849989697</v>
      </c>
      <c r="K3" s="52">
        <v>67.361918699450499</v>
      </c>
      <c r="N3" s="31" t="s">
        <v>90</v>
      </c>
      <c r="O3" s="50">
        <v>121389</v>
      </c>
      <c r="P3" s="52">
        <v>37398015.970001496</v>
      </c>
      <c r="Q3" s="52">
        <v>112.22042270934099</v>
      </c>
      <c r="T3" s="31" t="s">
        <v>49</v>
      </c>
      <c r="U3" s="31" t="s">
        <v>51</v>
      </c>
      <c r="V3" s="31" t="s">
        <v>57</v>
      </c>
      <c r="W3" s="50">
        <v>52754</v>
      </c>
      <c r="X3" s="52">
        <v>23940128.399999999</v>
      </c>
      <c r="Y3" s="52">
        <v>265.41457665827801</v>
      </c>
    </row>
    <row r="4" spans="1:26" x14ac:dyDescent="0.3">
      <c r="A4" s="31">
        <v>4</v>
      </c>
      <c r="B4" s="50">
        <v>118261</v>
      </c>
      <c r="C4" s="52">
        <v>58623934.399999999</v>
      </c>
      <c r="D4" s="52">
        <v>123.928876533945</v>
      </c>
      <c r="E4" s="31"/>
      <c r="H4" s="31" t="s">
        <v>102</v>
      </c>
      <c r="I4" s="50">
        <v>877463</v>
      </c>
      <c r="J4" s="52">
        <v>120274832.470043</v>
      </c>
      <c r="K4" s="52">
        <v>102.432260453848</v>
      </c>
      <c r="N4" s="31" t="s">
        <v>91</v>
      </c>
      <c r="O4" s="50">
        <v>416545</v>
      </c>
      <c r="P4" s="52">
        <v>126030670.710007</v>
      </c>
      <c r="Q4" s="52">
        <v>123.141525244715</v>
      </c>
      <c r="T4" s="31" t="s">
        <v>50</v>
      </c>
      <c r="U4" s="31" t="s">
        <v>51</v>
      </c>
      <c r="V4" s="31" t="s">
        <v>57</v>
      </c>
      <c r="W4" s="50">
        <v>128154</v>
      </c>
      <c r="X4" s="52">
        <v>56659342.9900003</v>
      </c>
      <c r="Y4" s="52">
        <v>271.177784749544</v>
      </c>
    </row>
    <row r="5" spans="1:26" x14ac:dyDescent="0.3">
      <c r="A5" s="31">
        <v>5</v>
      </c>
      <c r="B5" s="50">
        <v>65085</v>
      </c>
      <c r="C5" s="52">
        <v>40809811.239999898</v>
      </c>
      <c r="D5" s="52">
        <v>125.404276978483</v>
      </c>
      <c r="E5" s="31"/>
      <c r="H5" s="31" t="s">
        <v>103</v>
      </c>
      <c r="I5" s="50">
        <v>356181</v>
      </c>
      <c r="J5" s="52">
        <v>86758498.189998701</v>
      </c>
      <c r="K5" s="52">
        <v>119.312250056726</v>
      </c>
      <c r="N5" s="31" t="s">
        <v>92</v>
      </c>
      <c r="O5" s="50">
        <v>226818</v>
      </c>
      <c r="P5" s="52">
        <v>59567638.160000399</v>
      </c>
      <c r="Q5" s="52">
        <v>117.390387598733</v>
      </c>
      <c r="T5" s="31" t="s">
        <v>49</v>
      </c>
      <c r="U5" s="31" t="s">
        <v>53</v>
      </c>
      <c r="V5" s="31" t="s">
        <v>55</v>
      </c>
      <c r="W5" s="50">
        <v>65890</v>
      </c>
      <c r="X5" s="52">
        <v>12426958.060000701</v>
      </c>
      <c r="Y5" s="52">
        <v>50.121640504004198</v>
      </c>
    </row>
    <row r="6" spans="1:26" x14ac:dyDescent="0.3">
      <c r="A6" s="31">
        <v>6</v>
      </c>
      <c r="B6" s="50">
        <v>38164</v>
      </c>
      <c r="C6" s="52">
        <v>28933720.7099999</v>
      </c>
      <c r="D6" s="52">
        <v>126.356406358494</v>
      </c>
      <c r="E6" s="31"/>
      <c r="H6" s="31" t="s">
        <v>104</v>
      </c>
      <c r="I6" s="50">
        <v>307113</v>
      </c>
      <c r="J6" s="52">
        <v>117809529.019997</v>
      </c>
      <c r="K6" s="52">
        <v>137.14570263442499</v>
      </c>
      <c r="N6" s="31" t="s">
        <v>93</v>
      </c>
      <c r="O6" s="50">
        <v>551733</v>
      </c>
      <c r="P6" s="52">
        <v>124454051.49999601</v>
      </c>
      <c r="Q6" s="52">
        <v>114.454716217642</v>
      </c>
      <c r="T6" s="31" t="s">
        <v>50</v>
      </c>
      <c r="U6" s="31" t="s">
        <v>53</v>
      </c>
      <c r="V6" s="31" t="s">
        <v>55</v>
      </c>
      <c r="W6" s="50">
        <v>76675</v>
      </c>
      <c r="X6" s="52">
        <v>15710539.6700004</v>
      </c>
      <c r="Y6" s="52">
        <v>60.171279907469099</v>
      </c>
    </row>
    <row r="7" spans="1:26" x14ac:dyDescent="0.3">
      <c r="A7" s="31">
        <v>7</v>
      </c>
      <c r="B7" s="50">
        <v>23827</v>
      </c>
      <c r="C7" s="52">
        <v>21162942.25</v>
      </c>
      <c r="D7" s="52">
        <v>126.88376551352</v>
      </c>
      <c r="E7" s="31"/>
      <c r="H7" s="31" t="s">
        <v>105</v>
      </c>
      <c r="I7" s="50">
        <v>272342</v>
      </c>
      <c r="J7" s="52">
        <v>264871668.57000399</v>
      </c>
      <c r="K7" s="52">
        <v>166.17084212897299</v>
      </c>
      <c r="N7" s="31" t="s">
        <v>106</v>
      </c>
      <c r="O7" s="50">
        <v>1376764</v>
      </c>
      <c r="P7" s="52">
        <v>247217046.84</v>
      </c>
      <c r="Q7" s="52">
        <v>120.493525303845</v>
      </c>
      <c r="T7" s="31" t="s">
        <v>49</v>
      </c>
      <c r="U7" s="31" t="s">
        <v>51</v>
      </c>
      <c r="V7" s="31" t="s">
        <v>55</v>
      </c>
      <c r="W7" s="50">
        <v>572894</v>
      </c>
      <c r="X7" s="52">
        <v>61413121.939967997</v>
      </c>
      <c r="Y7" s="52">
        <v>86.618744493999301</v>
      </c>
    </row>
    <row r="8" spans="1:26" x14ac:dyDescent="0.3">
      <c r="A8" s="31">
        <v>8</v>
      </c>
      <c r="B8" s="50">
        <v>15829</v>
      </c>
      <c r="C8" s="52">
        <v>16161309.8999999</v>
      </c>
      <c r="D8" s="52">
        <v>127.623217486752</v>
      </c>
      <c r="E8" s="31"/>
      <c r="T8" s="31" t="s">
        <v>50</v>
      </c>
      <c r="U8" s="31" t="s">
        <v>51</v>
      </c>
      <c r="V8" s="31" t="s">
        <v>55</v>
      </c>
      <c r="W8" s="50">
        <v>1533323</v>
      </c>
      <c r="X8" s="52">
        <v>177600987.359745</v>
      </c>
      <c r="Y8" s="52">
        <v>97.726812357170701</v>
      </c>
    </row>
    <row r="9" spans="1:26" x14ac:dyDescent="0.3">
      <c r="A9" s="31">
        <v>9</v>
      </c>
      <c r="B9" s="50">
        <v>10733</v>
      </c>
      <c r="C9" s="52">
        <v>12359454.9</v>
      </c>
      <c r="D9" s="52">
        <v>127.947327066813</v>
      </c>
      <c r="E9" s="31"/>
    </row>
    <row r="10" spans="1:26" x14ac:dyDescent="0.3">
      <c r="A10" s="31">
        <v>10</v>
      </c>
      <c r="B10" s="50">
        <v>7295</v>
      </c>
      <c r="C10" s="52">
        <v>9369296.8200000003</v>
      </c>
      <c r="D10" s="52">
        <v>128.432753766226</v>
      </c>
      <c r="E10" s="31"/>
    </row>
    <row r="11" spans="1:26" x14ac:dyDescent="0.3">
      <c r="A11" s="31">
        <v>11</v>
      </c>
      <c r="B11" s="50">
        <v>25667</v>
      </c>
      <c r="C11" s="52">
        <v>56563363.140000097</v>
      </c>
      <c r="D11" s="52">
        <v>121.98188094534601</v>
      </c>
      <c r="E11" s="31"/>
    </row>
    <row r="14" spans="1:26" x14ac:dyDescent="0.3">
      <c r="A14" s="106"/>
      <c r="B14" s="107"/>
      <c r="C14" s="108"/>
      <c r="D14" s="108"/>
      <c r="E14" s="106"/>
      <c r="F14" s="106"/>
      <c r="G14" s="106"/>
      <c r="H14" s="106"/>
      <c r="I14" s="107"/>
      <c r="J14" s="108"/>
      <c r="K14" s="108"/>
      <c r="L14" s="106"/>
      <c r="M14" s="106"/>
      <c r="N14" s="106"/>
      <c r="O14" s="107"/>
      <c r="P14" s="108"/>
      <c r="Q14" s="108"/>
      <c r="R14" s="106"/>
      <c r="S14" s="106"/>
      <c r="T14" s="106"/>
      <c r="U14" s="106"/>
      <c r="V14" s="106"/>
      <c r="W14" s="107"/>
      <c r="X14" s="108"/>
      <c r="Y14" s="108"/>
    </row>
    <row r="15" spans="1:26" x14ac:dyDescent="0.3">
      <c r="A15" s="27" t="s">
        <v>19</v>
      </c>
      <c r="B15" s="27">
        <v>1</v>
      </c>
      <c r="C15" s="88">
        <v>84740</v>
      </c>
      <c r="D15" s="89">
        <v>8118945.1900025196</v>
      </c>
      <c r="E15" s="89">
        <v>95.808949504991901</v>
      </c>
      <c r="F15" s="90"/>
      <c r="H15" s="27" t="s">
        <v>19</v>
      </c>
      <c r="I15" s="27" t="s">
        <v>99</v>
      </c>
      <c r="J15" s="88">
        <v>5700</v>
      </c>
      <c r="K15" s="89">
        <v>99753.000000002998</v>
      </c>
      <c r="L15" s="89">
        <v>16.1049402647728</v>
      </c>
      <c r="M15" s="90"/>
      <c r="N15" s="28" t="s">
        <v>19</v>
      </c>
      <c r="O15" s="28" t="s">
        <v>88</v>
      </c>
      <c r="P15" s="91">
        <v>4622</v>
      </c>
      <c r="Q15" s="92">
        <v>1452922.6</v>
      </c>
      <c r="R15" s="92">
        <v>109.373953628425</v>
      </c>
      <c r="T15" s="27" t="s">
        <v>19</v>
      </c>
      <c r="U15" s="27" t="s">
        <v>49</v>
      </c>
      <c r="V15" s="27" t="s">
        <v>53</v>
      </c>
      <c r="W15" s="27" t="s">
        <v>57</v>
      </c>
      <c r="X15" s="88">
        <v>7219</v>
      </c>
      <c r="Y15" s="89">
        <v>5648552.2500000102</v>
      </c>
      <c r="Z15" s="89">
        <v>131.33726864769301</v>
      </c>
    </row>
    <row r="16" spans="1:26" x14ac:dyDescent="0.3">
      <c r="A16" s="26" t="s">
        <v>19</v>
      </c>
      <c r="B16" s="26">
        <v>2</v>
      </c>
      <c r="C16" s="93">
        <v>23895</v>
      </c>
      <c r="D16" s="94">
        <v>5072710.2100001602</v>
      </c>
      <c r="E16" s="94">
        <v>106.14365068737099</v>
      </c>
      <c r="H16" s="26" t="s">
        <v>19</v>
      </c>
      <c r="I16" s="26" t="s">
        <v>100</v>
      </c>
      <c r="J16" s="93">
        <v>10602</v>
      </c>
      <c r="K16" s="94">
        <v>456562.78999997198</v>
      </c>
      <c r="L16" s="94">
        <v>41.150409193327803</v>
      </c>
      <c r="N16" s="26" t="s">
        <v>19</v>
      </c>
      <c r="O16" s="26" t="s">
        <v>89</v>
      </c>
      <c r="P16" s="93">
        <v>3913</v>
      </c>
      <c r="Q16" s="94">
        <v>974529.52</v>
      </c>
      <c r="R16" s="94">
        <v>100.49814581829401</v>
      </c>
      <c r="T16" s="26" t="s">
        <v>19</v>
      </c>
      <c r="U16" s="26" t="s">
        <v>50</v>
      </c>
      <c r="V16" s="26" t="s">
        <v>53</v>
      </c>
      <c r="W16" s="26" t="s">
        <v>57</v>
      </c>
      <c r="X16" s="93">
        <v>6528</v>
      </c>
      <c r="Y16" s="94">
        <v>4172452.81</v>
      </c>
      <c r="Z16" s="89">
        <v>139.940092903139</v>
      </c>
    </row>
    <row r="17" spans="1:26" x14ac:dyDescent="0.3">
      <c r="A17" s="28" t="s">
        <v>19</v>
      </c>
      <c r="B17" s="28">
        <v>3</v>
      </c>
      <c r="C17" s="91">
        <v>9643</v>
      </c>
      <c r="D17" s="92">
        <v>3231793.5800000099</v>
      </c>
      <c r="E17" s="92">
        <v>111.710839267197</v>
      </c>
      <c r="H17" s="28" t="s">
        <v>19</v>
      </c>
      <c r="I17" s="28" t="s">
        <v>101</v>
      </c>
      <c r="J17" s="91">
        <v>47725</v>
      </c>
      <c r="K17" s="92">
        <v>3479437.0500003402</v>
      </c>
      <c r="L17" s="92">
        <v>68.937986408312398</v>
      </c>
      <c r="N17" s="28" t="s">
        <v>19</v>
      </c>
      <c r="O17" s="28" t="s">
        <v>90</v>
      </c>
      <c r="P17" s="91">
        <v>8716</v>
      </c>
      <c r="Q17" s="92">
        <v>1914858.24</v>
      </c>
      <c r="R17" s="92">
        <v>99.302973603692394</v>
      </c>
      <c r="T17" s="28" t="s">
        <v>19</v>
      </c>
      <c r="U17" s="28" t="s">
        <v>49</v>
      </c>
      <c r="V17" s="28" t="s">
        <v>51</v>
      </c>
      <c r="W17" s="28" t="s">
        <v>57</v>
      </c>
      <c r="X17" s="91">
        <v>1788</v>
      </c>
      <c r="Y17" s="92">
        <v>796146.94999999902</v>
      </c>
      <c r="Z17" s="92">
        <v>262.75509900989999</v>
      </c>
    </row>
    <row r="18" spans="1:26" x14ac:dyDescent="0.3">
      <c r="A18" s="26" t="s">
        <v>19</v>
      </c>
      <c r="B18" s="26">
        <v>4</v>
      </c>
      <c r="C18" s="93">
        <v>4695</v>
      </c>
      <c r="D18" s="94">
        <v>2129959.0399999898</v>
      </c>
      <c r="E18" s="94">
        <v>113.410363665406</v>
      </c>
      <c r="H18" s="26" t="s">
        <v>19</v>
      </c>
      <c r="I18" s="26" t="s">
        <v>102</v>
      </c>
      <c r="J18" s="93">
        <v>31966</v>
      </c>
      <c r="K18" s="94">
        <v>4554907.2900000503</v>
      </c>
      <c r="L18" s="94">
        <v>92.681160013023501</v>
      </c>
      <c r="N18" s="26" t="s">
        <v>19</v>
      </c>
      <c r="O18" s="26" t="s">
        <v>91</v>
      </c>
      <c r="P18" s="93">
        <v>16959</v>
      </c>
      <c r="Q18" s="94">
        <v>3845439.69</v>
      </c>
      <c r="R18" s="94">
        <v>106.189509016099</v>
      </c>
      <c r="T18" s="26" t="s">
        <v>19</v>
      </c>
      <c r="U18" s="26" t="s">
        <v>50</v>
      </c>
      <c r="V18" s="26" t="s">
        <v>51</v>
      </c>
      <c r="W18" s="26" t="s">
        <v>57</v>
      </c>
      <c r="X18" s="93">
        <v>4767</v>
      </c>
      <c r="Y18" s="94">
        <v>2083768.98</v>
      </c>
      <c r="Z18" s="94">
        <v>273.35300800209899</v>
      </c>
    </row>
    <row r="19" spans="1:26" x14ac:dyDescent="0.3">
      <c r="A19" s="28" t="s">
        <v>19</v>
      </c>
      <c r="B19" s="28">
        <v>5</v>
      </c>
      <c r="C19" s="91">
        <v>2447</v>
      </c>
      <c r="D19" s="92">
        <v>1440948.71999999</v>
      </c>
      <c r="E19" s="92">
        <v>117.76313501144099</v>
      </c>
      <c r="H19" s="28" t="s">
        <v>19</v>
      </c>
      <c r="I19" s="28" t="s">
        <v>103</v>
      </c>
      <c r="J19" s="91">
        <v>13405</v>
      </c>
      <c r="K19" s="92">
        <v>3274893.39</v>
      </c>
      <c r="L19" s="92">
        <v>111.32280882452901</v>
      </c>
      <c r="N19" s="28" t="s">
        <v>19</v>
      </c>
      <c r="O19" s="28" t="s">
        <v>92</v>
      </c>
      <c r="P19" s="91">
        <v>8444</v>
      </c>
      <c r="Q19" s="92">
        <v>1834245.07</v>
      </c>
      <c r="R19" s="92">
        <v>106.28381446285699</v>
      </c>
      <c r="T19" s="28" t="s">
        <v>19</v>
      </c>
      <c r="U19" s="28" t="s">
        <v>49</v>
      </c>
      <c r="V19" s="28" t="s">
        <v>53</v>
      </c>
      <c r="W19" s="28" t="s">
        <v>55</v>
      </c>
      <c r="X19" s="91">
        <v>3636</v>
      </c>
      <c r="Y19" s="92">
        <v>731188.51999999804</v>
      </c>
      <c r="Z19" s="92">
        <v>58.187929333120998</v>
      </c>
    </row>
    <row r="20" spans="1:26" x14ac:dyDescent="0.3">
      <c r="A20" s="26" t="s">
        <v>19</v>
      </c>
      <c r="B20" s="26">
        <v>6</v>
      </c>
      <c r="C20" s="93">
        <v>1510</v>
      </c>
      <c r="D20" s="94">
        <v>1084476.5</v>
      </c>
      <c r="E20" s="94">
        <v>119.686292903653</v>
      </c>
      <c r="H20" s="26" t="s">
        <v>19</v>
      </c>
      <c r="I20" s="26" t="s">
        <v>104</v>
      </c>
      <c r="J20" s="93">
        <v>11298</v>
      </c>
      <c r="K20" s="94">
        <v>4331135.6699999897</v>
      </c>
      <c r="L20" s="94">
        <v>133.175594059405</v>
      </c>
      <c r="N20" s="26" t="s">
        <v>19</v>
      </c>
      <c r="O20" s="26" t="s">
        <v>93</v>
      </c>
      <c r="P20" s="93">
        <v>25391</v>
      </c>
      <c r="Q20" s="94">
        <v>4812475.08</v>
      </c>
      <c r="R20" s="94">
        <v>104.949865445425</v>
      </c>
      <c r="T20" s="26" t="s">
        <v>19</v>
      </c>
      <c r="U20" s="26" t="s">
        <v>50</v>
      </c>
      <c r="V20" s="26" t="s">
        <v>53</v>
      </c>
      <c r="W20" s="26" t="s">
        <v>55</v>
      </c>
      <c r="X20" s="93">
        <v>3682</v>
      </c>
      <c r="Y20" s="94">
        <v>822625.52999999898</v>
      </c>
      <c r="Z20" s="94">
        <v>69.2621478487833</v>
      </c>
    </row>
    <row r="21" spans="1:26" x14ac:dyDescent="0.3">
      <c r="A21" s="28" t="s">
        <v>19</v>
      </c>
      <c r="B21" s="28">
        <v>7</v>
      </c>
      <c r="C21" s="91">
        <v>815</v>
      </c>
      <c r="D21" s="92">
        <v>664419.52999999898</v>
      </c>
      <c r="E21" s="92">
        <v>116.442434279705</v>
      </c>
      <c r="H21" s="28" t="s">
        <v>19</v>
      </c>
      <c r="I21" s="28" t="s">
        <v>105</v>
      </c>
      <c r="J21" s="91">
        <v>9004</v>
      </c>
      <c r="K21" s="92">
        <v>8369785.3199999696</v>
      </c>
      <c r="L21" s="92">
        <v>164.26483857672699</v>
      </c>
      <c r="N21" s="28" t="s">
        <v>19</v>
      </c>
      <c r="O21" s="28" t="s">
        <v>106</v>
      </c>
      <c r="P21" s="91">
        <v>61655</v>
      </c>
      <c r="Q21" s="92">
        <v>9732004.3100000005</v>
      </c>
      <c r="R21" s="92">
        <v>110.327687450402</v>
      </c>
      <c r="T21" s="28" t="s">
        <v>19</v>
      </c>
      <c r="U21" s="28" t="s">
        <v>49</v>
      </c>
      <c r="V21" s="28" t="s">
        <v>51</v>
      </c>
      <c r="W21" s="28" t="s">
        <v>55</v>
      </c>
      <c r="X21" s="91">
        <v>30011</v>
      </c>
      <c r="Y21" s="92">
        <v>2846107.4000001899</v>
      </c>
      <c r="Z21" s="92">
        <v>76.652528952334805</v>
      </c>
    </row>
    <row r="22" spans="1:26" x14ac:dyDescent="0.3">
      <c r="A22" s="26" t="s">
        <v>19</v>
      </c>
      <c r="B22" s="26">
        <v>8</v>
      </c>
      <c r="C22" s="93">
        <v>561</v>
      </c>
      <c r="D22" s="94">
        <v>562588.549999999</v>
      </c>
      <c r="E22" s="94">
        <v>125.326253063042</v>
      </c>
      <c r="H22" s="26" t="s">
        <v>62</v>
      </c>
      <c r="I22" s="26" t="s">
        <v>99</v>
      </c>
      <c r="J22" s="93">
        <v>80340</v>
      </c>
      <c r="K22" s="94">
        <v>1278748.5199993099</v>
      </c>
      <c r="L22" s="94">
        <v>14.8374352547957</v>
      </c>
      <c r="N22" s="26" t="s">
        <v>62</v>
      </c>
      <c r="O22" s="26" t="s">
        <v>88</v>
      </c>
      <c r="P22" s="93">
        <v>45155</v>
      </c>
      <c r="Q22" s="94">
        <v>16606823.5700002</v>
      </c>
      <c r="R22" s="94">
        <v>116.188515846919</v>
      </c>
      <c r="T22" s="26" t="s">
        <v>19</v>
      </c>
      <c r="U22" s="26" t="s">
        <v>50</v>
      </c>
      <c r="V22" s="26" t="s">
        <v>51</v>
      </c>
      <c r="W22" s="26" t="s">
        <v>55</v>
      </c>
      <c r="X22" s="93">
        <v>72069</v>
      </c>
      <c r="Y22" s="94">
        <v>7465632.0700013898</v>
      </c>
      <c r="Z22" s="94">
        <v>88.089026324189604</v>
      </c>
    </row>
    <row r="23" spans="1:26" x14ac:dyDescent="0.3">
      <c r="A23" s="28" t="s">
        <v>19</v>
      </c>
      <c r="B23" s="28">
        <v>9</v>
      </c>
      <c r="C23" s="91">
        <v>370</v>
      </c>
      <c r="D23" s="92">
        <v>417019.61999999901</v>
      </c>
      <c r="E23" s="92">
        <v>125.193821675172</v>
      </c>
      <c r="H23" s="28" t="s">
        <v>62</v>
      </c>
      <c r="I23" s="28" t="s">
        <v>100</v>
      </c>
      <c r="J23" s="91">
        <v>62624</v>
      </c>
      <c r="K23" s="92">
        <v>2625627.8600000399</v>
      </c>
      <c r="L23" s="92">
        <v>36.331329615741701</v>
      </c>
      <c r="N23" s="28" t="s">
        <v>62</v>
      </c>
      <c r="O23" s="28" t="s">
        <v>89</v>
      </c>
      <c r="P23" s="91">
        <v>29658</v>
      </c>
      <c r="Q23" s="92">
        <v>9585639.8899998497</v>
      </c>
      <c r="R23" s="92">
        <v>115.63314583157199</v>
      </c>
      <c r="T23" s="28" t="s">
        <v>62</v>
      </c>
      <c r="U23" s="28" t="s">
        <v>49</v>
      </c>
      <c r="V23" s="28" t="s">
        <v>53</v>
      </c>
      <c r="W23" s="28" t="s">
        <v>57</v>
      </c>
      <c r="X23" s="91">
        <v>107631</v>
      </c>
      <c r="Y23" s="92">
        <v>85214781.170000702</v>
      </c>
      <c r="Z23" s="92">
        <v>137.710177101413</v>
      </c>
    </row>
    <row r="24" spans="1:26" x14ac:dyDescent="0.3">
      <c r="A24" s="26" t="s">
        <v>19</v>
      </c>
      <c r="B24" s="26">
        <v>10</v>
      </c>
      <c r="C24" s="93">
        <v>244</v>
      </c>
      <c r="D24" s="94">
        <v>294463.65000000002</v>
      </c>
      <c r="E24" s="94">
        <v>120.632793936911</v>
      </c>
      <c r="H24" s="26" t="s">
        <v>62</v>
      </c>
      <c r="I24" s="26" t="s">
        <v>101</v>
      </c>
      <c r="J24" s="93">
        <v>416110</v>
      </c>
      <c r="K24" s="94">
        <v>31313422.360019799</v>
      </c>
      <c r="L24" s="94">
        <v>69.286069424574293</v>
      </c>
      <c r="N24" s="26" t="s">
        <v>62</v>
      </c>
      <c r="O24" s="26" t="s">
        <v>90</v>
      </c>
      <c r="P24" s="93">
        <v>64269</v>
      </c>
      <c r="Q24" s="94">
        <v>18548272.759999599</v>
      </c>
      <c r="R24" s="94">
        <v>115.64843196059201</v>
      </c>
      <c r="T24" s="26" t="s">
        <v>62</v>
      </c>
      <c r="U24" s="26" t="s">
        <v>50</v>
      </c>
      <c r="V24" s="26" t="s">
        <v>53</v>
      </c>
      <c r="W24" s="26" t="s">
        <v>57</v>
      </c>
      <c r="X24" s="93">
        <v>103002</v>
      </c>
      <c r="Y24" s="94">
        <v>62498049.93</v>
      </c>
      <c r="Z24" s="94">
        <v>138.781550871131</v>
      </c>
    </row>
    <row r="25" spans="1:26" x14ac:dyDescent="0.3">
      <c r="A25" s="28" t="s">
        <v>19</v>
      </c>
      <c r="B25" s="28">
        <v>11</v>
      </c>
      <c r="C25" s="91">
        <v>780</v>
      </c>
      <c r="D25" s="92">
        <v>1549149.92</v>
      </c>
      <c r="E25" s="92">
        <v>125.977955598926</v>
      </c>
      <c r="H25" s="28" t="s">
        <v>62</v>
      </c>
      <c r="I25" s="28" t="s">
        <v>102</v>
      </c>
      <c r="J25" s="91">
        <v>576949</v>
      </c>
      <c r="K25" s="92">
        <v>78559135.790001005</v>
      </c>
      <c r="L25" s="92">
        <v>104.783936496716</v>
      </c>
      <c r="N25" s="28" t="s">
        <v>62</v>
      </c>
      <c r="O25" s="28" t="s">
        <v>91</v>
      </c>
      <c r="P25" s="91">
        <v>255170</v>
      </c>
      <c r="Q25" s="92">
        <v>70945365.340000406</v>
      </c>
      <c r="R25" s="92">
        <v>125.02377517159999</v>
      </c>
      <c r="T25" s="28" t="s">
        <v>62</v>
      </c>
      <c r="U25" s="28" t="s">
        <v>49</v>
      </c>
      <c r="V25" s="28" t="s">
        <v>51</v>
      </c>
      <c r="W25" s="28" t="s">
        <v>57</v>
      </c>
      <c r="X25" s="91">
        <v>34139</v>
      </c>
      <c r="Y25" s="92">
        <v>15489830.7600001</v>
      </c>
      <c r="Z25" s="92">
        <v>269.61344705145302</v>
      </c>
    </row>
    <row r="26" spans="1:26" x14ac:dyDescent="0.3">
      <c r="A26" s="26" t="s">
        <v>62</v>
      </c>
      <c r="B26" s="26">
        <v>1</v>
      </c>
      <c r="C26" s="93">
        <v>1064359</v>
      </c>
      <c r="D26" s="94">
        <v>121631390.859909</v>
      </c>
      <c r="E26" s="94">
        <v>114.27655291434201</v>
      </c>
      <c r="H26" s="26" t="s">
        <v>62</v>
      </c>
      <c r="I26" s="26" t="s">
        <v>103</v>
      </c>
      <c r="J26" s="93">
        <v>220869</v>
      </c>
      <c r="K26" s="94">
        <v>53721948.1100007</v>
      </c>
      <c r="L26" s="94">
        <v>121.324651610792</v>
      </c>
      <c r="N26" s="26" t="s">
        <v>62</v>
      </c>
      <c r="O26" s="26" t="s">
        <v>92</v>
      </c>
      <c r="P26" s="93">
        <v>125308</v>
      </c>
      <c r="Q26" s="94">
        <v>32883780.7899995</v>
      </c>
      <c r="R26" s="94">
        <v>122.010046824502</v>
      </c>
      <c r="T26" s="26" t="s">
        <v>62</v>
      </c>
      <c r="U26" s="26" t="s">
        <v>50</v>
      </c>
      <c r="V26" s="26" t="s">
        <v>51</v>
      </c>
      <c r="W26" s="26" t="s">
        <v>57</v>
      </c>
      <c r="X26" s="93">
        <v>72339</v>
      </c>
      <c r="Y26" s="94">
        <v>31450472.249999799</v>
      </c>
      <c r="Z26" s="94">
        <v>266.791704132875</v>
      </c>
    </row>
    <row r="27" spans="1:26" x14ac:dyDescent="0.3">
      <c r="A27" s="28" t="s">
        <v>62</v>
      </c>
      <c r="B27" s="28">
        <v>2</v>
      </c>
      <c r="C27" s="91">
        <v>321104</v>
      </c>
      <c r="D27" s="92">
        <v>76716795.669995695</v>
      </c>
      <c r="E27" s="92">
        <v>119.457679151173</v>
      </c>
      <c r="H27" s="28" t="s">
        <v>62</v>
      </c>
      <c r="I27" s="28" t="s">
        <v>104</v>
      </c>
      <c r="J27" s="91">
        <v>179240</v>
      </c>
      <c r="K27" s="92">
        <v>68485236.480000004</v>
      </c>
      <c r="L27" s="92">
        <v>138.559755353909</v>
      </c>
      <c r="N27" s="28" t="s">
        <v>62</v>
      </c>
      <c r="O27" s="28" t="s">
        <v>93</v>
      </c>
      <c r="P27" s="91">
        <v>333452</v>
      </c>
      <c r="Q27" s="92">
        <v>70311379.349998906</v>
      </c>
      <c r="R27" s="92">
        <v>113.456690682887</v>
      </c>
      <c r="T27" s="28" t="s">
        <v>62</v>
      </c>
      <c r="U27" s="28" t="s">
        <v>49</v>
      </c>
      <c r="V27" s="28" t="s">
        <v>53</v>
      </c>
      <c r="W27" s="28" t="s">
        <v>55</v>
      </c>
      <c r="X27" s="91">
        <v>33459</v>
      </c>
      <c r="Y27" s="92">
        <v>6810063.3399999896</v>
      </c>
      <c r="Z27" s="92">
        <v>55.729296802756103</v>
      </c>
    </row>
    <row r="28" spans="1:26" x14ac:dyDescent="0.3">
      <c r="A28" s="26" t="s">
        <v>62</v>
      </c>
      <c r="B28" s="26">
        <v>3</v>
      </c>
      <c r="C28" s="93">
        <v>134426</v>
      </c>
      <c r="D28" s="94">
        <v>48749188.469999999</v>
      </c>
      <c r="E28" s="94">
        <v>120.88204312646999</v>
      </c>
      <c r="H28" s="26" t="s">
        <v>62</v>
      </c>
      <c r="I28" s="26" t="s">
        <v>105</v>
      </c>
      <c r="J28" s="93">
        <v>137871</v>
      </c>
      <c r="K28" s="94">
        <v>126167897.629998</v>
      </c>
      <c r="L28" s="94">
        <v>168.178792923494</v>
      </c>
      <c r="N28" s="26" t="s">
        <v>62</v>
      </c>
      <c r="O28" s="26" t="s">
        <v>106</v>
      </c>
      <c r="P28" s="93">
        <v>820991</v>
      </c>
      <c r="Q28" s="94">
        <v>143270755.049999</v>
      </c>
      <c r="R28" s="94">
        <v>118.948322096109</v>
      </c>
      <c r="T28" s="26" t="s">
        <v>62</v>
      </c>
      <c r="U28" s="26" t="s">
        <v>50</v>
      </c>
      <c r="V28" s="26" t="s">
        <v>53</v>
      </c>
      <c r="W28" s="26" t="s">
        <v>55</v>
      </c>
      <c r="X28" s="93">
        <v>44448</v>
      </c>
      <c r="Y28" s="94">
        <v>9280935.7800001502</v>
      </c>
      <c r="Z28" s="94">
        <v>62.087320078672697</v>
      </c>
    </row>
    <row r="29" spans="1:26" x14ac:dyDescent="0.3">
      <c r="A29" s="28" t="s">
        <v>62</v>
      </c>
      <c r="B29" s="28">
        <v>4</v>
      </c>
      <c r="C29" s="91">
        <v>63968</v>
      </c>
      <c r="D29" s="92">
        <v>31163632.660000101</v>
      </c>
      <c r="E29" s="92">
        <v>121.793364911499</v>
      </c>
      <c r="H29" s="28" t="s">
        <v>20</v>
      </c>
      <c r="I29" s="28" t="s">
        <v>99</v>
      </c>
      <c r="J29" s="91">
        <v>95415</v>
      </c>
      <c r="K29" s="92">
        <v>1762308.00999882</v>
      </c>
      <c r="L29" s="92">
        <v>18.0523755915554</v>
      </c>
      <c r="N29" s="28" t="s">
        <v>20</v>
      </c>
      <c r="O29" s="28" t="s">
        <v>88</v>
      </c>
      <c r="P29" s="91">
        <v>7087</v>
      </c>
      <c r="Q29" s="92">
        <v>659958.48000000301</v>
      </c>
      <c r="R29" s="92">
        <v>33.864915845648802</v>
      </c>
      <c r="T29" s="28" t="s">
        <v>62</v>
      </c>
      <c r="U29" s="28" t="s">
        <v>49</v>
      </c>
      <c r="V29" s="28" t="s">
        <v>51</v>
      </c>
      <c r="W29" s="28" t="s">
        <v>55</v>
      </c>
      <c r="X29" s="91">
        <v>344331</v>
      </c>
      <c r="Y29" s="92">
        <v>41055207.079995602</v>
      </c>
      <c r="Z29" s="92">
        <v>96.660988006600903</v>
      </c>
    </row>
    <row r="30" spans="1:26" x14ac:dyDescent="0.3">
      <c r="A30" s="26" t="s">
        <v>62</v>
      </c>
      <c r="B30" s="26">
        <v>5</v>
      </c>
      <c r="C30" s="93">
        <v>33696</v>
      </c>
      <c r="D30" s="94">
        <v>20641051.369999699</v>
      </c>
      <c r="E30" s="94">
        <v>122.512641603503</v>
      </c>
      <c r="H30" s="26" t="s">
        <v>20</v>
      </c>
      <c r="I30" s="26" t="s">
        <v>100</v>
      </c>
      <c r="J30" s="93">
        <v>26137</v>
      </c>
      <c r="K30" s="94">
        <v>1015949.64999968</v>
      </c>
      <c r="L30" s="94">
        <v>24.467767689410099</v>
      </c>
      <c r="N30" s="26" t="s">
        <v>20</v>
      </c>
      <c r="O30" s="26" t="s">
        <v>89</v>
      </c>
      <c r="P30" s="93">
        <v>6361</v>
      </c>
      <c r="Q30" s="94">
        <v>430889.73</v>
      </c>
      <c r="R30" s="94">
        <v>29.840078254847601</v>
      </c>
      <c r="T30" s="26" t="s">
        <v>62</v>
      </c>
      <c r="U30" s="26" t="s">
        <v>50</v>
      </c>
      <c r="V30" s="26" t="s">
        <v>51</v>
      </c>
      <c r="W30" s="26" t="s">
        <v>55</v>
      </c>
      <c r="X30" s="93">
        <v>934654</v>
      </c>
      <c r="Y30" s="94">
        <v>110352676.439954</v>
      </c>
      <c r="Z30" s="94">
        <v>99.731204436285694</v>
      </c>
    </row>
    <row r="31" spans="1:26" x14ac:dyDescent="0.3">
      <c r="A31" s="28" t="s">
        <v>62</v>
      </c>
      <c r="B31" s="28">
        <v>6</v>
      </c>
      <c r="C31" s="91">
        <v>18905</v>
      </c>
      <c r="D31" s="92">
        <v>13993173.380000001</v>
      </c>
      <c r="E31" s="92">
        <v>123.362875933387</v>
      </c>
      <c r="H31" s="28" t="s">
        <v>20</v>
      </c>
      <c r="I31" s="28" t="s">
        <v>101</v>
      </c>
      <c r="J31" s="91">
        <v>20958</v>
      </c>
      <c r="K31" s="92">
        <v>1465747.97999965</v>
      </c>
      <c r="L31" s="92">
        <v>28.982263218247599</v>
      </c>
      <c r="N31" s="28" t="s">
        <v>20</v>
      </c>
      <c r="O31" s="28" t="s">
        <v>90</v>
      </c>
      <c r="P31" s="91">
        <v>14944</v>
      </c>
      <c r="Q31" s="92">
        <v>931425.31000000297</v>
      </c>
      <c r="R31" s="92">
        <v>29.049880235785899</v>
      </c>
      <c r="T31" s="28" t="s">
        <v>20</v>
      </c>
      <c r="U31" s="28" t="s">
        <v>49</v>
      </c>
      <c r="V31" s="28" t="s">
        <v>53</v>
      </c>
      <c r="W31" s="28" t="s">
        <v>57</v>
      </c>
      <c r="X31" s="91">
        <v>1787</v>
      </c>
      <c r="Y31" s="92">
        <v>1137917.9099999899</v>
      </c>
      <c r="Z31" s="92">
        <v>49.959121482196899</v>
      </c>
    </row>
    <row r="32" spans="1:26" x14ac:dyDescent="0.3">
      <c r="A32" s="26" t="s">
        <v>62</v>
      </c>
      <c r="B32" s="26">
        <v>7</v>
      </c>
      <c r="C32" s="93">
        <v>11408</v>
      </c>
      <c r="D32" s="94">
        <v>9854093.3699999601</v>
      </c>
      <c r="E32" s="94">
        <v>123.39675131798001</v>
      </c>
      <c r="H32" s="26" t="s">
        <v>20</v>
      </c>
      <c r="I32" s="26" t="s">
        <v>102</v>
      </c>
      <c r="J32" s="93">
        <v>9414</v>
      </c>
      <c r="K32" s="94">
        <v>1297191.1699999799</v>
      </c>
      <c r="L32" s="94">
        <v>34.475035745607599</v>
      </c>
      <c r="N32" s="26" t="s">
        <v>20</v>
      </c>
      <c r="O32" s="26" t="s">
        <v>91</v>
      </c>
      <c r="P32" s="93">
        <v>35015</v>
      </c>
      <c r="Q32" s="94">
        <v>1720616.97</v>
      </c>
      <c r="R32" s="94">
        <v>27.425888550616101</v>
      </c>
      <c r="T32" s="26" t="s">
        <v>20</v>
      </c>
      <c r="U32" s="26" t="s">
        <v>50</v>
      </c>
      <c r="V32" s="26" t="s">
        <v>53</v>
      </c>
      <c r="W32" s="26" t="s">
        <v>57</v>
      </c>
      <c r="X32" s="93">
        <v>600</v>
      </c>
      <c r="Y32" s="94">
        <v>301079.49999999901</v>
      </c>
      <c r="Z32" s="94">
        <v>53.986103639949697</v>
      </c>
    </row>
    <row r="33" spans="1:26" x14ac:dyDescent="0.3">
      <c r="A33" s="28" t="s">
        <v>62</v>
      </c>
      <c r="B33" s="28">
        <v>8</v>
      </c>
      <c r="C33" s="91">
        <v>7344</v>
      </c>
      <c r="D33" s="92">
        <v>7229755.5400000196</v>
      </c>
      <c r="E33" s="92">
        <v>123.053402209249</v>
      </c>
      <c r="H33" s="28" t="s">
        <v>20</v>
      </c>
      <c r="I33" s="28" t="s">
        <v>103</v>
      </c>
      <c r="J33" s="91">
        <v>2435</v>
      </c>
      <c r="K33" s="92">
        <v>589068.33999999904</v>
      </c>
      <c r="L33" s="92">
        <v>39.484505663918398</v>
      </c>
      <c r="N33" s="28" t="s">
        <v>20</v>
      </c>
      <c r="O33" s="28" t="s">
        <v>92</v>
      </c>
      <c r="P33" s="91">
        <v>29992</v>
      </c>
      <c r="Q33" s="92">
        <v>1109421.95</v>
      </c>
      <c r="R33" s="92">
        <v>25.032671089149201</v>
      </c>
      <c r="T33" s="28" t="s">
        <v>20</v>
      </c>
      <c r="U33" s="28" t="s">
        <v>49</v>
      </c>
      <c r="V33" s="28" t="s">
        <v>51</v>
      </c>
      <c r="W33" s="28" t="s">
        <v>57</v>
      </c>
      <c r="X33" s="91">
        <v>35</v>
      </c>
      <c r="Y33" s="92">
        <v>14357.0799999999</v>
      </c>
      <c r="Z33" s="92">
        <v>208.088115942028</v>
      </c>
    </row>
    <row r="34" spans="1:26" x14ac:dyDescent="0.3">
      <c r="A34" s="26" t="s">
        <v>62</v>
      </c>
      <c r="B34" s="26">
        <v>9</v>
      </c>
      <c r="C34" s="93">
        <v>4849</v>
      </c>
      <c r="D34" s="94">
        <v>5388217.71</v>
      </c>
      <c r="E34" s="94">
        <v>123.46406466248099</v>
      </c>
      <c r="H34" s="26" t="s">
        <v>20</v>
      </c>
      <c r="I34" s="26" t="s">
        <v>104</v>
      </c>
      <c r="J34" s="93">
        <v>1523</v>
      </c>
      <c r="K34" s="94">
        <v>572472.43999999994</v>
      </c>
      <c r="L34" s="94">
        <v>44.158704103671703</v>
      </c>
      <c r="N34" s="26" t="s">
        <v>20</v>
      </c>
      <c r="O34" s="26" t="s">
        <v>93</v>
      </c>
      <c r="P34" s="93">
        <v>30722</v>
      </c>
      <c r="Q34" s="94">
        <v>1336228.8400000001</v>
      </c>
      <c r="R34" s="94">
        <v>26.354578517612701</v>
      </c>
      <c r="T34" s="26" t="s">
        <v>20</v>
      </c>
      <c r="U34" s="26" t="s">
        <v>50</v>
      </c>
      <c r="V34" s="26" t="s">
        <v>51</v>
      </c>
      <c r="W34" s="26" t="s">
        <v>57</v>
      </c>
      <c r="X34" s="93">
        <v>34</v>
      </c>
      <c r="Y34" s="94">
        <v>21582.699999999899</v>
      </c>
      <c r="Z34" s="94">
        <v>407.23962264150902</v>
      </c>
    </row>
    <row r="35" spans="1:26" x14ac:dyDescent="0.3">
      <c r="A35" s="28" t="s">
        <v>62</v>
      </c>
      <c r="B35" s="28">
        <v>10</v>
      </c>
      <c r="C35" s="91">
        <v>3265</v>
      </c>
      <c r="D35" s="92">
        <v>4098787.79</v>
      </c>
      <c r="E35" s="92">
        <v>125.53333098526799</v>
      </c>
      <c r="H35" s="28" t="s">
        <v>20</v>
      </c>
      <c r="I35" s="28" t="s">
        <v>105</v>
      </c>
      <c r="J35" s="91">
        <v>933</v>
      </c>
      <c r="K35" s="92">
        <v>902464.74999999895</v>
      </c>
      <c r="L35" s="92">
        <v>58.1860573823339</v>
      </c>
      <c r="N35" s="28" t="s">
        <v>20</v>
      </c>
      <c r="O35" s="28" t="s">
        <v>106</v>
      </c>
      <c r="P35" s="91">
        <v>32694</v>
      </c>
      <c r="Q35" s="92">
        <v>1416661.05999999</v>
      </c>
      <c r="R35" s="92">
        <v>30.1488020600565</v>
      </c>
      <c r="T35" s="28" t="s">
        <v>20</v>
      </c>
      <c r="U35" s="28" t="s">
        <v>49</v>
      </c>
      <c r="V35" s="28" t="s">
        <v>53</v>
      </c>
      <c r="W35" s="28" t="s">
        <v>55</v>
      </c>
      <c r="X35" s="91">
        <v>13588</v>
      </c>
      <c r="Y35" s="92">
        <v>1551895.7999998201</v>
      </c>
      <c r="Z35" s="92">
        <v>26.804442371795201</v>
      </c>
    </row>
    <row r="36" spans="1:26" x14ac:dyDescent="0.3">
      <c r="A36" s="26" t="s">
        <v>62</v>
      </c>
      <c r="B36" s="26">
        <v>11</v>
      </c>
      <c r="C36" s="93">
        <v>10679</v>
      </c>
      <c r="D36" s="94">
        <v>22685929.9300001</v>
      </c>
      <c r="E36" s="94">
        <v>122.725497454707</v>
      </c>
      <c r="H36" s="26" t="s">
        <v>21</v>
      </c>
      <c r="I36" s="26" t="s">
        <v>99</v>
      </c>
      <c r="J36" s="93">
        <v>127</v>
      </c>
      <c r="K36" s="94">
        <v>2439.36</v>
      </c>
      <c r="L36" s="94">
        <v>18.0767407407407</v>
      </c>
      <c r="N36" s="26" t="s">
        <v>21</v>
      </c>
      <c r="O36" s="26" t="s">
        <v>88</v>
      </c>
      <c r="P36" s="93">
        <v>3500</v>
      </c>
      <c r="Q36" s="94">
        <v>1709356.64</v>
      </c>
      <c r="R36" s="94">
        <v>162.16275875154099</v>
      </c>
      <c r="T36" s="26" t="s">
        <v>20</v>
      </c>
      <c r="U36" s="26" t="s">
        <v>50</v>
      </c>
      <c r="V36" s="26" t="s">
        <v>53</v>
      </c>
      <c r="W36" s="26" t="s">
        <v>55</v>
      </c>
      <c r="X36" s="93">
        <v>6584</v>
      </c>
      <c r="Y36" s="94">
        <v>761104.58999997994</v>
      </c>
      <c r="Z36" s="94">
        <v>28.756775985188298</v>
      </c>
    </row>
    <row r="37" spans="1:26" x14ac:dyDescent="0.3">
      <c r="A37" s="28" t="s">
        <v>20</v>
      </c>
      <c r="B37" s="28">
        <v>1</v>
      </c>
      <c r="C37" s="91">
        <v>110495</v>
      </c>
      <c r="D37" s="92">
        <v>2562051.4900011602</v>
      </c>
      <c r="E37" s="92">
        <v>23.186834727059399</v>
      </c>
      <c r="H37" s="28" t="s">
        <v>21</v>
      </c>
      <c r="I37" s="28" t="s">
        <v>100</v>
      </c>
      <c r="J37" s="91">
        <v>2499</v>
      </c>
      <c r="K37" s="92">
        <v>111074.91999999899</v>
      </c>
      <c r="L37" s="92">
        <v>44.042791435368599</v>
      </c>
      <c r="N37" s="28" t="s">
        <v>21</v>
      </c>
      <c r="O37" s="28" t="s">
        <v>89</v>
      </c>
      <c r="P37" s="91">
        <v>3254</v>
      </c>
      <c r="Q37" s="92">
        <v>1266923.08</v>
      </c>
      <c r="R37" s="92">
        <v>147.574150262085</v>
      </c>
      <c r="T37" s="28" t="s">
        <v>20</v>
      </c>
      <c r="U37" s="28" t="s">
        <v>49</v>
      </c>
      <c r="V37" s="28" t="s">
        <v>51</v>
      </c>
      <c r="W37" s="28" t="s">
        <v>55</v>
      </c>
      <c r="X37" s="91">
        <v>77989</v>
      </c>
      <c r="Y37" s="92">
        <v>2148141.6499990402</v>
      </c>
      <c r="Z37" s="92">
        <v>23.2727284053502</v>
      </c>
    </row>
    <row r="38" spans="1:26" x14ac:dyDescent="0.3">
      <c r="A38" s="26" t="s">
        <v>20</v>
      </c>
      <c r="B38" s="26">
        <v>2</v>
      </c>
      <c r="C38" s="93">
        <v>23761</v>
      </c>
      <c r="D38" s="94">
        <v>1291153.0499996401</v>
      </c>
      <c r="E38" s="94">
        <v>27.169034993574599</v>
      </c>
      <c r="H38" s="26" t="s">
        <v>21</v>
      </c>
      <c r="I38" s="26" t="s">
        <v>101</v>
      </c>
      <c r="J38" s="93">
        <v>36148</v>
      </c>
      <c r="K38" s="94">
        <v>2798450.5700000399</v>
      </c>
      <c r="L38" s="94">
        <v>76.880537637363702</v>
      </c>
      <c r="N38" s="26" t="s">
        <v>21</v>
      </c>
      <c r="O38" s="26" t="s">
        <v>90</v>
      </c>
      <c r="P38" s="93">
        <v>5710</v>
      </c>
      <c r="Q38" s="94">
        <v>1914697.25</v>
      </c>
      <c r="R38" s="94">
        <v>145.538024475524</v>
      </c>
      <c r="T38" s="26" t="s">
        <v>20</v>
      </c>
      <c r="U38" s="26" t="s">
        <v>50</v>
      </c>
      <c r="V38" s="26" t="s">
        <v>51</v>
      </c>
      <c r="W38" s="26" t="s">
        <v>55</v>
      </c>
      <c r="X38" s="93">
        <v>56198</v>
      </c>
      <c r="Y38" s="94">
        <v>1669123.1099992399</v>
      </c>
      <c r="Z38" s="94">
        <v>25.445516647344999</v>
      </c>
    </row>
    <row r="39" spans="1:26" x14ac:dyDescent="0.3">
      <c r="A39" s="28" t="s">
        <v>20</v>
      </c>
      <c r="B39" s="28">
        <v>3</v>
      </c>
      <c r="C39" s="91">
        <v>9876</v>
      </c>
      <c r="D39" s="92">
        <v>874856.98999994795</v>
      </c>
      <c r="E39" s="92">
        <v>29.527084613046299</v>
      </c>
      <c r="H39" s="28" t="s">
        <v>21</v>
      </c>
      <c r="I39" s="28" t="s">
        <v>102</v>
      </c>
      <c r="J39" s="91">
        <v>35902</v>
      </c>
      <c r="K39" s="92">
        <v>5157563.9899999397</v>
      </c>
      <c r="L39" s="92">
        <v>115.044611764179</v>
      </c>
      <c r="N39" s="28" t="s">
        <v>21</v>
      </c>
      <c r="O39" s="28" t="s">
        <v>91</v>
      </c>
      <c r="P39" s="91">
        <v>13743</v>
      </c>
      <c r="Q39" s="92">
        <v>4459666.1399999997</v>
      </c>
      <c r="R39" s="92">
        <v>148.536741939781</v>
      </c>
      <c r="T39" s="28" t="s">
        <v>21</v>
      </c>
      <c r="U39" s="28" t="s">
        <v>49</v>
      </c>
      <c r="V39" s="28" t="s">
        <v>53</v>
      </c>
      <c r="W39" s="28" t="s">
        <v>57</v>
      </c>
      <c r="X39" s="91">
        <v>7976</v>
      </c>
      <c r="Y39" s="92">
        <v>7456992.3300000196</v>
      </c>
      <c r="Z39" s="92">
        <v>167.31720808652</v>
      </c>
    </row>
    <row r="40" spans="1:26" x14ac:dyDescent="0.3">
      <c r="A40" s="26" t="s">
        <v>20</v>
      </c>
      <c r="B40" s="26">
        <v>4</v>
      </c>
      <c r="C40" s="93">
        <v>4822</v>
      </c>
      <c r="D40" s="94">
        <v>584253.59000000404</v>
      </c>
      <c r="E40" s="94">
        <v>30.289522007361899</v>
      </c>
      <c r="H40" s="26" t="s">
        <v>21</v>
      </c>
      <c r="I40" s="26" t="s">
        <v>103</v>
      </c>
      <c r="J40" s="93">
        <v>16670</v>
      </c>
      <c r="K40" s="94">
        <v>4077748.14</v>
      </c>
      <c r="L40" s="94">
        <v>139.53903226910299</v>
      </c>
      <c r="N40" s="26" t="s">
        <v>21</v>
      </c>
      <c r="O40" s="26" t="s">
        <v>92</v>
      </c>
      <c r="P40" s="93">
        <v>8750</v>
      </c>
      <c r="Q40" s="94">
        <v>2773072.77</v>
      </c>
      <c r="R40" s="94">
        <v>150.39176582244099</v>
      </c>
      <c r="T40" s="26" t="s">
        <v>21</v>
      </c>
      <c r="U40" s="26" t="s">
        <v>50</v>
      </c>
      <c r="V40" s="26" t="s">
        <v>53</v>
      </c>
      <c r="W40" s="26" t="s">
        <v>57</v>
      </c>
      <c r="X40" s="93">
        <v>8615</v>
      </c>
      <c r="Y40" s="94">
        <v>6093206.5099999802</v>
      </c>
      <c r="Z40" s="94">
        <v>165.42345414562499</v>
      </c>
    </row>
    <row r="41" spans="1:26" x14ac:dyDescent="0.3">
      <c r="A41" s="28" t="s">
        <v>20</v>
      </c>
      <c r="B41" s="28">
        <v>5</v>
      </c>
      <c r="C41" s="91">
        <v>2634</v>
      </c>
      <c r="D41" s="92">
        <v>409149.58000000101</v>
      </c>
      <c r="E41" s="92">
        <v>31.064503834181199</v>
      </c>
      <c r="H41" s="28" t="s">
        <v>21</v>
      </c>
      <c r="I41" s="28" t="s">
        <v>104</v>
      </c>
      <c r="J41" s="91">
        <v>15445</v>
      </c>
      <c r="K41" s="92">
        <v>5970313.3200000003</v>
      </c>
      <c r="L41" s="92">
        <v>167.58306629989301</v>
      </c>
      <c r="N41" s="28" t="s">
        <v>21</v>
      </c>
      <c r="O41" s="28" t="s">
        <v>93</v>
      </c>
      <c r="P41" s="91">
        <v>23253</v>
      </c>
      <c r="Q41" s="92">
        <v>6041968.1999999899</v>
      </c>
      <c r="R41" s="92">
        <v>141.03569561157701</v>
      </c>
      <c r="T41" s="28" t="s">
        <v>21</v>
      </c>
      <c r="U41" s="28" t="s">
        <v>49</v>
      </c>
      <c r="V41" s="28" t="s">
        <v>51</v>
      </c>
      <c r="W41" s="28" t="s">
        <v>57</v>
      </c>
      <c r="X41" s="91">
        <v>3285</v>
      </c>
      <c r="Y41" s="92">
        <v>1460556.46999999</v>
      </c>
      <c r="Z41" s="92">
        <v>266.62239320920003</v>
      </c>
    </row>
    <row r="42" spans="1:26" x14ac:dyDescent="0.3">
      <c r="A42" s="26" t="s">
        <v>20</v>
      </c>
      <c r="B42" s="26">
        <v>6</v>
      </c>
      <c r="C42" s="93">
        <v>1498</v>
      </c>
      <c r="D42" s="94">
        <v>287500.78999999998</v>
      </c>
      <c r="E42" s="94">
        <v>31.9837345644676</v>
      </c>
      <c r="H42" s="26" t="s">
        <v>21</v>
      </c>
      <c r="I42" s="26" t="s">
        <v>105</v>
      </c>
      <c r="J42" s="93">
        <v>13230</v>
      </c>
      <c r="K42" s="94">
        <v>12932459.679999899</v>
      </c>
      <c r="L42" s="94">
        <v>198.40844233748999</v>
      </c>
      <c r="N42" s="26" t="s">
        <v>21</v>
      </c>
      <c r="O42" s="26" t="s">
        <v>106</v>
      </c>
      <c r="P42" s="93">
        <v>61811</v>
      </c>
      <c r="Q42" s="94">
        <v>12884365.8999999</v>
      </c>
      <c r="R42" s="94">
        <v>142.631894213631</v>
      </c>
      <c r="T42" s="26" t="s">
        <v>21</v>
      </c>
      <c r="U42" s="26" t="s">
        <v>50</v>
      </c>
      <c r="V42" s="26" t="s">
        <v>51</v>
      </c>
      <c r="W42" s="26" t="s">
        <v>57</v>
      </c>
      <c r="X42" s="93">
        <v>8799</v>
      </c>
      <c r="Y42" s="94">
        <v>3892017.6900000102</v>
      </c>
      <c r="Z42" s="94">
        <v>279.41838538301499</v>
      </c>
    </row>
    <row r="43" spans="1:26" x14ac:dyDescent="0.3">
      <c r="A43" s="28" t="s">
        <v>20</v>
      </c>
      <c r="B43" s="28">
        <v>7</v>
      </c>
      <c r="C43" s="91">
        <v>999</v>
      </c>
      <c r="D43" s="92">
        <v>238286.40999999901</v>
      </c>
      <c r="E43" s="92">
        <v>34.070261652845197</v>
      </c>
      <c r="H43" s="28" t="s">
        <v>63</v>
      </c>
      <c r="I43" s="28" t="s">
        <v>99</v>
      </c>
      <c r="J43" s="91">
        <v>26965</v>
      </c>
      <c r="K43" s="92">
        <v>465288.75999987201</v>
      </c>
      <c r="L43" s="92">
        <v>16.3996108839656</v>
      </c>
      <c r="N43" s="28" t="s">
        <v>63</v>
      </c>
      <c r="O43" s="28" t="s">
        <v>88</v>
      </c>
      <c r="P43" s="91">
        <v>15684</v>
      </c>
      <c r="Q43" s="92">
        <v>12928711.5399999</v>
      </c>
      <c r="R43" s="92">
        <v>113.78905597606</v>
      </c>
      <c r="T43" s="28" t="s">
        <v>21</v>
      </c>
      <c r="U43" s="28" t="s">
        <v>49</v>
      </c>
      <c r="V43" s="28" t="s">
        <v>53</v>
      </c>
      <c r="W43" s="28" t="s">
        <v>55</v>
      </c>
      <c r="X43" s="91">
        <v>1156</v>
      </c>
      <c r="Y43" s="92">
        <v>285237.42</v>
      </c>
      <c r="Z43" s="92">
        <v>79.298976925215499</v>
      </c>
    </row>
    <row r="44" spans="1:26" x14ac:dyDescent="0.3">
      <c r="A44" s="26" t="s">
        <v>20</v>
      </c>
      <c r="B44" s="26">
        <v>8</v>
      </c>
      <c r="C44" s="93">
        <v>647</v>
      </c>
      <c r="D44" s="94">
        <v>179039.36999999901</v>
      </c>
      <c r="E44" s="94">
        <v>34.583807224261101</v>
      </c>
      <c r="H44" s="26" t="s">
        <v>63</v>
      </c>
      <c r="I44" s="26" t="s">
        <v>100</v>
      </c>
      <c r="J44" s="93">
        <v>20807</v>
      </c>
      <c r="K44" s="94">
        <v>852460.70999983395</v>
      </c>
      <c r="L44" s="94">
        <v>35.335200414500797</v>
      </c>
      <c r="N44" s="26" t="s">
        <v>63</v>
      </c>
      <c r="O44" s="26" t="s">
        <v>89</v>
      </c>
      <c r="P44" s="93">
        <v>11215</v>
      </c>
      <c r="Q44" s="94">
        <v>6854518.22999998</v>
      </c>
      <c r="R44" s="94">
        <v>126.813424665136</v>
      </c>
      <c r="T44" s="26" t="s">
        <v>21</v>
      </c>
      <c r="U44" s="26" t="s">
        <v>50</v>
      </c>
      <c r="V44" s="26" t="s">
        <v>53</v>
      </c>
      <c r="W44" s="26" t="s">
        <v>55</v>
      </c>
      <c r="X44" s="93">
        <v>1960</v>
      </c>
      <c r="Y44" s="94">
        <v>477393.37</v>
      </c>
      <c r="Z44" s="94">
        <v>78.248544500901502</v>
      </c>
    </row>
    <row r="45" spans="1:26" x14ac:dyDescent="0.3">
      <c r="A45" s="28" t="s">
        <v>20</v>
      </c>
      <c r="B45" s="28">
        <v>9</v>
      </c>
      <c r="C45" s="91">
        <v>457</v>
      </c>
      <c r="D45" s="92">
        <v>141652.44</v>
      </c>
      <c r="E45" s="92">
        <v>34.432046669907599</v>
      </c>
      <c r="H45" s="28" t="s">
        <v>63</v>
      </c>
      <c r="I45" s="28" t="s">
        <v>101</v>
      </c>
      <c r="J45" s="91">
        <v>144371</v>
      </c>
      <c r="K45" s="92">
        <v>10971030.790003501</v>
      </c>
      <c r="L45" s="92">
        <v>70.365467017308006</v>
      </c>
      <c r="N45" s="28" t="s">
        <v>63</v>
      </c>
      <c r="O45" s="28" t="s">
        <v>90</v>
      </c>
      <c r="P45" s="91">
        <v>23779</v>
      </c>
      <c r="Q45" s="92">
        <v>12322078.2299999</v>
      </c>
      <c r="R45" s="92">
        <v>126.297396888196</v>
      </c>
      <c r="T45" s="28" t="s">
        <v>21</v>
      </c>
      <c r="U45" s="28" t="s">
        <v>49</v>
      </c>
      <c r="V45" s="28" t="s">
        <v>51</v>
      </c>
      <c r="W45" s="28" t="s">
        <v>55</v>
      </c>
      <c r="X45" s="91">
        <v>22540</v>
      </c>
      <c r="Y45" s="92">
        <v>2920929.6599999899</v>
      </c>
      <c r="Z45" s="92">
        <v>107.779442087007</v>
      </c>
    </row>
    <row r="46" spans="1:26" x14ac:dyDescent="0.3">
      <c r="A46" s="26" t="s">
        <v>20</v>
      </c>
      <c r="B46" s="26">
        <v>10</v>
      </c>
      <c r="C46" s="93">
        <v>315</v>
      </c>
      <c r="D46" s="94">
        <v>113634.069999999</v>
      </c>
      <c r="E46" s="94">
        <v>36.063176769279501</v>
      </c>
      <c r="H46" s="26" t="s">
        <v>63</v>
      </c>
      <c r="I46" s="26" t="s">
        <v>102</v>
      </c>
      <c r="J46" s="93">
        <v>207357</v>
      </c>
      <c r="K46" s="94">
        <v>28402845.9800038</v>
      </c>
      <c r="L46" s="94">
        <v>104.23330867216301</v>
      </c>
      <c r="N46" s="26" t="s">
        <v>63</v>
      </c>
      <c r="O46" s="26" t="s">
        <v>91</v>
      </c>
      <c r="P46" s="93">
        <v>85994</v>
      </c>
      <c r="Q46" s="94">
        <v>40919874.339999698</v>
      </c>
      <c r="R46" s="94">
        <v>135.26829066242499</v>
      </c>
      <c r="T46" s="26" t="s">
        <v>21</v>
      </c>
      <c r="U46" s="26" t="s">
        <v>50</v>
      </c>
      <c r="V46" s="26" t="s">
        <v>51</v>
      </c>
      <c r="W46" s="26" t="s">
        <v>55</v>
      </c>
      <c r="X46" s="93">
        <v>65690</v>
      </c>
      <c r="Y46" s="94">
        <v>8463716.5299999993</v>
      </c>
      <c r="Z46" s="94">
        <v>110.91084548754399</v>
      </c>
    </row>
    <row r="47" spans="1:26" x14ac:dyDescent="0.3">
      <c r="A47" s="28" t="s">
        <v>20</v>
      </c>
      <c r="B47" s="28">
        <v>11</v>
      </c>
      <c r="C47" s="91">
        <v>1311</v>
      </c>
      <c r="D47" s="92">
        <v>923624.56</v>
      </c>
      <c r="E47" s="92">
        <v>41.587894997523499</v>
      </c>
      <c r="H47" s="28" t="s">
        <v>63</v>
      </c>
      <c r="I47" s="28" t="s">
        <v>103</v>
      </c>
      <c r="J47" s="91">
        <v>94274</v>
      </c>
      <c r="K47" s="92">
        <v>23000763.8699991</v>
      </c>
      <c r="L47" s="92">
        <v>117.73769359527699</v>
      </c>
      <c r="N47" s="28" t="s">
        <v>63</v>
      </c>
      <c r="O47" s="28" t="s">
        <v>92</v>
      </c>
      <c r="P47" s="91">
        <v>48591</v>
      </c>
      <c r="Q47" s="92">
        <v>18804592.6399999</v>
      </c>
      <c r="R47" s="92">
        <v>129.88122666335099</v>
      </c>
      <c r="T47" s="28" t="s">
        <v>63</v>
      </c>
      <c r="U47" s="28" t="s">
        <v>49</v>
      </c>
      <c r="V47" s="28" t="s">
        <v>53</v>
      </c>
      <c r="W47" s="28" t="s">
        <v>57</v>
      </c>
      <c r="X47" s="91">
        <v>76608</v>
      </c>
      <c r="Y47" s="92">
        <v>73452851.079999998</v>
      </c>
      <c r="Z47" s="92">
        <v>137.95076800567901</v>
      </c>
    </row>
    <row r="48" spans="1:26" x14ac:dyDescent="0.3">
      <c r="A48" s="26" t="s">
        <v>21</v>
      </c>
      <c r="B48" s="26">
        <v>1</v>
      </c>
      <c r="C48" s="93">
        <v>77813</v>
      </c>
      <c r="D48" s="94">
        <v>10296772.74</v>
      </c>
      <c r="E48" s="94">
        <v>132.32546508340499</v>
      </c>
      <c r="H48" s="26" t="s">
        <v>63</v>
      </c>
      <c r="I48" s="26" t="s">
        <v>104</v>
      </c>
      <c r="J48" s="93">
        <v>90624</v>
      </c>
      <c r="K48" s="94">
        <v>34958672.330000199</v>
      </c>
      <c r="L48" s="94">
        <v>133.138873113382</v>
      </c>
      <c r="N48" s="26" t="s">
        <v>63</v>
      </c>
      <c r="O48" s="26" t="s">
        <v>93</v>
      </c>
      <c r="P48" s="93">
        <v>123891</v>
      </c>
      <c r="Q48" s="94">
        <v>37210977.0499999</v>
      </c>
      <c r="R48" s="94">
        <v>124.694983010294</v>
      </c>
      <c r="T48" s="26" t="s">
        <v>63</v>
      </c>
      <c r="U48" s="26" t="s">
        <v>50</v>
      </c>
      <c r="V48" s="26" t="s">
        <v>53</v>
      </c>
      <c r="W48" s="26" t="s">
        <v>57</v>
      </c>
      <c r="X48" s="93">
        <v>66442</v>
      </c>
      <c r="Y48" s="94">
        <v>44375937.369999498</v>
      </c>
      <c r="Z48" s="94">
        <v>145.17929343754199</v>
      </c>
    </row>
    <row r="49" spans="1:26" x14ac:dyDescent="0.3">
      <c r="A49" s="28" t="s">
        <v>21</v>
      </c>
      <c r="B49" s="28">
        <v>2</v>
      </c>
      <c r="C49" s="91">
        <v>22501</v>
      </c>
      <c r="D49" s="92">
        <v>6440447.6100000301</v>
      </c>
      <c r="E49" s="92">
        <v>143.111539452926</v>
      </c>
      <c r="H49" s="28" t="s">
        <v>63</v>
      </c>
      <c r="I49" s="28" t="s">
        <v>105</v>
      </c>
      <c r="J49" s="91">
        <v>100304</v>
      </c>
      <c r="K49" s="92">
        <v>104466406.25999901</v>
      </c>
      <c r="L49" s="92">
        <v>159.06886205589001</v>
      </c>
      <c r="N49" s="28" t="s">
        <v>63</v>
      </c>
      <c r="O49" s="28" t="s">
        <v>106</v>
      </c>
      <c r="P49" s="91">
        <v>375548</v>
      </c>
      <c r="Q49" s="92">
        <v>74076716.669999793</v>
      </c>
      <c r="R49" s="92">
        <v>126.707657480752</v>
      </c>
      <c r="T49" s="28" t="s">
        <v>63</v>
      </c>
      <c r="U49" s="28" t="s">
        <v>49</v>
      </c>
      <c r="V49" s="28" t="s">
        <v>51</v>
      </c>
      <c r="W49" s="28" t="s">
        <v>57</v>
      </c>
      <c r="X49" s="91">
        <v>10798</v>
      </c>
      <c r="Y49" s="92">
        <v>4891859.8300000103</v>
      </c>
      <c r="Z49" s="92">
        <v>248.759767607425</v>
      </c>
    </row>
    <row r="50" spans="1:26" x14ac:dyDescent="0.3">
      <c r="A50" s="26" t="s">
        <v>21</v>
      </c>
      <c r="B50" s="26">
        <v>3</v>
      </c>
      <c r="C50" s="93">
        <v>8985</v>
      </c>
      <c r="D50" s="94">
        <v>3999027.8999999901</v>
      </c>
      <c r="E50" s="94">
        <v>148.35394346342099</v>
      </c>
      <c r="F50" s="90"/>
      <c r="H50" s="26" t="s">
        <v>22</v>
      </c>
      <c r="I50" s="26" t="s">
        <v>99</v>
      </c>
      <c r="J50" s="93">
        <v>63</v>
      </c>
      <c r="K50" s="94">
        <v>1289.3399999999999</v>
      </c>
      <c r="L50" s="94">
        <v>20.161562499999999</v>
      </c>
      <c r="N50" s="26" t="s">
        <v>22</v>
      </c>
      <c r="O50" s="26" t="s">
        <v>88</v>
      </c>
      <c r="P50" s="93">
        <v>2460</v>
      </c>
      <c r="Q50" s="94">
        <v>1582904.7</v>
      </c>
      <c r="R50" s="94">
        <v>175.741723104252</v>
      </c>
      <c r="T50" s="26" t="s">
        <v>63</v>
      </c>
      <c r="U50" s="26" t="s">
        <v>50</v>
      </c>
      <c r="V50" s="26" t="s">
        <v>51</v>
      </c>
      <c r="W50" s="26" t="s">
        <v>57</v>
      </c>
      <c r="X50" s="93">
        <v>37080</v>
      </c>
      <c r="Y50" s="94">
        <v>16704430.310000099</v>
      </c>
      <c r="Z50" s="94">
        <v>271.49757521088497</v>
      </c>
    </row>
    <row r="51" spans="1:26" x14ac:dyDescent="0.3">
      <c r="A51" s="28" t="s">
        <v>21</v>
      </c>
      <c r="B51" s="28">
        <v>4</v>
      </c>
      <c r="C51" s="91">
        <v>4466</v>
      </c>
      <c r="D51" s="92">
        <v>2774973.00999999</v>
      </c>
      <c r="E51" s="92">
        <v>155.33019927231999</v>
      </c>
      <c r="H51" s="28" t="s">
        <v>22</v>
      </c>
      <c r="I51" s="28" t="s">
        <v>100</v>
      </c>
      <c r="J51" s="91">
        <v>478</v>
      </c>
      <c r="K51" s="92">
        <v>20034.900000000001</v>
      </c>
      <c r="L51" s="92">
        <v>41.5682572614108</v>
      </c>
      <c r="N51" s="28" t="s">
        <v>22</v>
      </c>
      <c r="O51" s="28" t="s">
        <v>89</v>
      </c>
      <c r="P51" s="91">
        <v>2079</v>
      </c>
      <c r="Q51" s="92">
        <v>1112203.46</v>
      </c>
      <c r="R51" s="92">
        <v>168.694745942666</v>
      </c>
      <c r="T51" s="28" t="s">
        <v>63</v>
      </c>
      <c r="U51" s="28" t="s">
        <v>49</v>
      </c>
      <c r="V51" s="28" t="s">
        <v>53</v>
      </c>
      <c r="W51" s="28" t="s">
        <v>55</v>
      </c>
      <c r="X51" s="91">
        <v>13186</v>
      </c>
      <c r="Y51" s="92">
        <v>2832455.0800000099</v>
      </c>
      <c r="Z51" s="92">
        <v>57.8205662726849</v>
      </c>
    </row>
    <row r="52" spans="1:26" x14ac:dyDescent="0.3">
      <c r="A52" s="26" t="s">
        <v>21</v>
      </c>
      <c r="B52" s="26">
        <v>5</v>
      </c>
      <c r="C52" s="93">
        <v>2314</v>
      </c>
      <c r="D52" s="94">
        <v>1821840.28</v>
      </c>
      <c r="E52" s="94">
        <v>157.448905021173</v>
      </c>
      <c r="H52" s="26" t="s">
        <v>22</v>
      </c>
      <c r="I52" s="26" t="s">
        <v>101</v>
      </c>
      <c r="J52" s="93">
        <v>18051</v>
      </c>
      <c r="K52" s="94">
        <v>1397374.3999997899</v>
      </c>
      <c r="L52" s="94">
        <v>77.1093367177902</v>
      </c>
      <c r="N52" s="26" t="s">
        <v>22</v>
      </c>
      <c r="O52" s="26" t="s">
        <v>90</v>
      </c>
      <c r="P52" s="93">
        <v>3971</v>
      </c>
      <c r="Q52" s="94">
        <v>1766684.18</v>
      </c>
      <c r="R52" s="94">
        <v>163.44575631418201</v>
      </c>
      <c r="T52" s="26" t="s">
        <v>63</v>
      </c>
      <c r="U52" s="26" t="s">
        <v>50</v>
      </c>
      <c r="V52" s="26" t="s">
        <v>53</v>
      </c>
      <c r="W52" s="26" t="s">
        <v>55</v>
      </c>
      <c r="X52" s="93">
        <v>19007</v>
      </c>
      <c r="Y52" s="94">
        <v>4121512.4400000102</v>
      </c>
      <c r="Z52" s="94">
        <v>64.298181591263898</v>
      </c>
    </row>
    <row r="53" spans="1:26" x14ac:dyDescent="0.3">
      <c r="A53" s="28" t="s">
        <v>21</v>
      </c>
      <c r="B53" s="28">
        <v>6</v>
      </c>
      <c r="C53" s="91">
        <v>1315</v>
      </c>
      <c r="D53" s="92">
        <v>1247129.76999999</v>
      </c>
      <c r="E53" s="92">
        <v>158.04470536053699</v>
      </c>
      <c r="H53" s="28" t="s">
        <v>22</v>
      </c>
      <c r="I53" s="28" t="s">
        <v>102</v>
      </c>
      <c r="J53" s="91">
        <v>15855</v>
      </c>
      <c r="K53" s="92">
        <v>2300481.0299999202</v>
      </c>
      <c r="L53" s="92">
        <v>113.034690939461</v>
      </c>
      <c r="N53" s="28" t="s">
        <v>22</v>
      </c>
      <c r="O53" s="28" t="s">
        <v>91</v>
      </c>
      <c r="P53" s="91">
        <v>9663</v>
      </c>
      <c r="Q53" s="92">
        <v>4139631.04</v>
      </c>
      <c r="R53" s="92">
        <v>168.77169112850601</v>
      </c>
      <c r="T53" s="28" t="s">
        <v>63</v>
      </c>
      <c r="U53" s="28" t="s">
        <v>49</v>
      </c>
      <c r="V53" s="28" t="s">
        <v>51</v>
      </c>
      <c r="W53" s="28" t="s">
        <v>55</v>
      </c>
      <c r="X53" s="91">
        <v>84671</v>
      </c>
      <c r="Y53" s="92">
        <v>10652608.990002301</v>
      </c>
      <c r="Z53" s="92">
        <v>95.6094167010923</v>
      </c>
    </row>
    <row r="54" spans="1:26" x14ac:dyDescent="0.3">
      <c r="A54" s="26" t="s">
        <v>21</v>
      </c>
      <c r="B54" s="26">
        <v>7</v>
      </c>
      <c r="C54" s="93">
        <v>813</v>
      </c>
      <c r="D54" s="94">
        <v>900188.92</v>
      </c>
      <c r="E54" s="94">
        <v>158.15002108222001</v>
      </c>
      <c r="H54" s="26" t="s">
        <v>22</v>
      </c>
      <c r="I54" s="26" t="s">
        <v>103</v>
      </c>
      <c r="J54" s="93">
        <v>8528</v>
      </c>
      <c r="K54" s="94">
        <v>2094076.3400000299</v>
      </c>
      <c r="L54" s="94">
        <v>135.54775972555001</v>
      </c>
      <c r="N54" s="26" t="s">
        <v>22</v>
      </c>
      <c r="O54" s="26" t="s">
        <v>92</v>
      </c>
      <c r="P54" s="93">
        <v>5731</v>
      </c>
      <c r="Q54" s="94">
        <v>2162312.2799999998</v>
      </c>
      <c r="R54" s="94">
        <v>164.82302614528501</v>
      </c>
      <c r="T54" s="26" t="s">
        <v>63</v>
      </c>
      <c r="U54" s="26" t="s">
        <v>50</v>
      </c>
      <c r="V54" s="26" t="s">
        <v>51</v>
      </c>
      <c r="W54" s="26" t="s">
        <v>55</v>
      </c>
      <c r="X54" s="93">
        <v>376910</v>
      </c>
      <c r="Y54" s="94">
        <v>46085813.600000203</v>
      </c>
      <c r="Z54" s="94">
        <v>102.015062589235</v>
      </c>
    </row>
    <row r="55" spans="1:26" x14ac:dyDescent="0.3">
      <c r="A55" s="28" t="s">
        <v>21</v>
      </c>
      <c r="B55" s="28">
        <v>8</v>
      </c>
      <c r="C55" s="91">
        <v>528</v>
      </c>
      <c r="D55" s="92">
        <v>685233.46</v>
      </c>
      <c r="E55" s="92">
        <v>162.18567100591699</v>
      </c>
      <c r="H55" s="113" t="s">
        <v>22</v>
      </c>
      <c r="I55" s="113" t="s">
        <v>104</v>
      </c>
      <c r="J55" s="114">
        <v>8980</v>
      </c>
      <c r="K55" s="115">
        <v>3490600.54999999</v>
      </c>
      <c r="L55" s="115">
        <v>165.753433211453</v>
      </c>
      <c r="N55" s="28" t="s">
        <v>22</v>
      </c>
      <c r="O55" s="28" t="s">
        <v>93</v>
      </c>
      <c r="P55" s="91">
        <v>15022</v>
      </c>
      <c r="Q55" s="92">
        <v>4740808.07</v>
      </c>
      <c r="R55" s="92">
        <v>158.900924082453</v>
      </c>
      <c r="T55" s="28" t="s">
        <v>22</v>
      </c>
      <c r="U55" s="28" t="s">
        <v>49</v>
      </c>
      <c r="V55" s="28" t="s">
        <v>53</v>
      </c>
      <c r="W55" s="28" t="s">
        <v>57</v>
      </c>
      <c r="X55" s="91">
        <v>6981</v>
      </c>
      <c r="Y55" s="92">
        <v>7470403.1400000099</v>
      </c>
      <c r="Z55" s="92">
        <v>184.32243924103699</v>
      </c>
    </row>
    <row r="56" spans="1:26" x14ac:dyDescent="0.3">
      <c r="A56" s="26" t="s">
        <v>21</v>
      </c>
      <c r="B56" s="26">
        <v>9</v>
      </c>
      <c r="C56" s="93">
        <v>324</v>
      </c>
      <c r="D56" s="94">
        <v>466392.19999999902</v>
      </c>
      <c r="E56" s="94">
        <v>159.88796708947501</v>
      </c>
      <c r="H56" s="31" t="s">
        <v>22</v>
      </c>
      <c r="I56" s="31" t="s">
        <v>105</v>
      </c>
      <c r="J56" s="68">
        <v>11000</v>
      </c>
      <c r="K56" s="68">
        <v>12032654.929999899</v>
      </c>
      <c r="L56" s="68">
        <v>217.21555970755301</v>
      </c>
      <c r="M56" s="90"/>
      <c r="N56" s="27" t="s">
        <v>22</v>
      </c>
      <c r="O56" s="27" t="s">
        <v>106</v>
      </c>
      <c r="P56" s="88">
        <v>24029</v>
      </c>
      <c r="Q56" s="89">
        <v>5831967.7599999998</v>
      </c>
      <c r="R56" s="89">
        <v>157.484574422121</v>
      </c>
      <c r="T56" s="26" t="s">
        <v>22</v>
      </c>
      <c r="U56" s="26" t="s">
        <v>50</v>
      </c>
      <c r="V56" s="26" t="s">
        <v>53</v>
      </c>
      <c r="W56" s="26" t="s">
        <v>57</v>
      </c>
      <c r="X56" s="93">
        <v>5157</v>
      </c>
      <c r="Y56" s="94">
        <v>4259119.2299999902</v>
      </c>
      <c r="Z56" s="94">
        <v>181.29316094155601</v>
      </c>
    </row>
    <row r="57" spans="1:26" x14ac:dyDescent="0.3">
      <c r="A57" s="28" t="s">
        <v>21</v>
      </c>
      <c r="B57" s="28">
        <v>10</v>
      </c>
      <c r="C57" s="91">
        <v>251</v>
      </c>
      <c r="D57" s="92">
        <v>386099.80999999901</v>
      </c>
      <c r="E57" s="92">
        <v>153.76376344086</v>
      </c>
      <c r="T57" s="28" t="s">
        <v>22</v>
      </c>
      <c r="U57" s="28" t="s">
        <v>49</v>
      </c>
      <c r="V57" s="28" t="s">
        <v>51</v>
      </c>
      <c r="W57" s="28" t="s">
        <v>57</v>
      </c>
      <c r="X57" s="91">
        <v>2709</v>
      </c>
      <c r="Y57" s="92">
        <v>1287377.31</v>
      </c>
      <c r="Z57" s="92">
        <v>285.44973614190701</v>
      </c>
    </row>
    <row r="58" spans="1:26" x14ac:dyDescent="0.3">
      <c r="A58" s="26" t="s">
        <v>21</v>
      </c>
      <c r="B58" s="26">
        <v>11</v>
      </c>
      <c r="C58" s="93">
        <v>711</v>
      </c>
      <c r="D58" s="94">
        <v>2031944.27999999</v>
      </c>
      <c r="E58" s="94">
        <v>177.04498388080501</v>
      </c>
      <c r="T58" s="26" t="s">
        <v>22</v>
      </c>
      <c r="U58" s="26" t="s">
        <v>50</v>
      </c>
      <c r="V58" s="26" t="s">
        <v>51</v>
      </c>
      <c r="W58" s="26" t="s">
        <v>57</v>
      </c>
      <c r="X58" s="93">
        <v>5133</v>
      </c>
      <c r="Y58" s="94">
        <v>2506355.7999999998</v>
      </c>
      <c r="Z58" s="94">
        <v>316.29944472488597</v>
      </c>
    </row>
    <row r="59" spans="1:26" x14ac:dyDescent="0.3">
      <c r="A59" s="28" t="s">
        <v>63</v>
      </c>
      <c r="B59" s="28">
        <v>1</v>
      </c>
      <c r="C59" s="91">
        <v>374557</v>
      </c>
      <c r="D59" s="92">
        <v>44004933.299998298</v>
      </c>
      <c r="E59" s="92">
        <v>117.48496708119499</v>
      </c>
      <c r="T59" s="28" t="s">
        <v>22</v>
      </c>
      <c r="U59" s="28" t="s">
        <v>49</v>
      </c>
      <c r="V59" s="28" t="s">
        <v>53</v>
      </c>
      <c r="W59" s="28" t="s">
        <v>55</v>
      </c>
      <c r="X59" s="91">
        <v>865</v>
      </c>
      <c r="Y59" s="92">
        <v>216117.9</v>
      </c>
      <c r="Z59" s="92">
        <v>80.192541743970295</v>
      </c>
    </row>
    <row r="60" spans="1:26" x14ac:dyDescent="0.3">
      <c r="A60" s="26" t="s">
        <v>63</v>
      </c>
      <c r="B60" s="26">
        <v>2</v>
      </c>
      <c r="C60" s="93">
        <v>134902</v>
      </c>
      <c r="D60" s="94">
        <v>34329779.43</v>
      </c>
      <c r="E60" s="94">
        <v>127.239229925316</v>
      </c>
      <c r="T60" s="26" t="s">
        <v>22</v>
      </c>
      <c r="U60" s="26" t="s">
        <v>50</v>
      </c>
      <c r="V60" s="26" t="s">
        <v>53</v>
      </c>
      <c r="W60" s="26" t="s">
        <v>55</v>
      </c>
      <c r="X60" s="93">
        <v>994</v>
      </c>
      <c r="Y60" s="94">
        <v>246967.96</v>
      </c>
      <c r="Z60" s="94">
        <v>80.315108943089399</v>
      </c>
    </row>
    <row r="61" spans="1:26" x14ac:dyDescent="0.3">
      <c r="A61" s="28" t="s">
        <v>63</v>
      </c>
      <c r="B61" s="28">
        <v>3</v>
      </c>
      <c r="C61" s="91">
        <v>67605</v>
      </c>
      <c r="D61" s="92">
        <v>26544728.670000199</v>
      </c>
      <c r="E61" s="92">
        <v>130.88084603778901</v>
      </c>
      <c r="T61" s="28" t="s">
        <v>22</v>
      </c>
      <c r="U61" s="28" t="s">
        <v>49</v>
      </c>
      <c r="V61" s="28" t="s">
        <v>51</v>
      </c>
      <c r="W61" s="28" t="s">
        <v>55</v>
      </c>
      <c r="X61" s="91">
        <v>13349</v>
      </c>
      <c r="Y61" s="92">
        <v>1789837.3099998799</v>
      </c>
      <c r="Z61" s="92">
        <v>109.664745420003</v>
      </c>
    </row>
    <row r="62" spans="1:26" x14ac:dyDescent="0.3">
      <c r="A62" s="26" t="s">
        <v>63</v>
      </c>
      <c r="B62" s="26">
        <v>4</v>
      </c>
      <c r="C62" s="93">
        <v>37308</v>
      </c>
      <c r="D62" s="94">
        <v>19941865.920000199</v>
      </c>
      <c r="E62" s="94">
        <v>133.62906944174699</v>
      </c>
      <c r="T62" s="27" t="s">
        <v>22</v>
      </c>
      <c r="U62" s="27" t="s">
        <v>50</v>
      </c>
      <c r="V62" s="27" t="s">
        <v>51</v>
      </c>
      <c r="W62" s="27" t="s">
        <v>55</v>
      </c>
      <c r="X62" s="88">
        <v>27767</v>
      </c>
      <c r="Y62" s="89">
        <v>3560332.84000016</v>
      </c>
      <c r="Z62" s="89">
        <v>109.96490842265</v>
      </c>
    </row>
    <row r="63" spans="1:26" x14ac:dyDescent="0.3">
      <c r="A63" s="28" t="s">
        <v>63</v>
      </c>
      <c r="B63" s="28">
        <v>5</v>
      </c>
      <c r="C63" s="91">
        <v>22209</v>
      </c>
      <c r="D63" s="92">
        <v>14941524.460000001</v>
      </c>
      <c r="E63" s="92">
        <v>134.552576950093</v>
      </c>
      <c r="Z63" s="3"/>
    </row>
    <row r="64" spans="1:26" x14ac:dyDescent="0.3">
      <c r="A64" s="26" t="s">
        <v>63</v>
      </c>
      <c r="B64" s="26">
        <v>6</v>
      </c>
      <c r="C64" s="93">
        <v>13915</v>
      </c>
      <c r="D64" s="94">
        <v>11239636.33</v>
      </c>
      <c r="E64" s="94">
        <v>134.620945131811</v>
      </c>
      <c r="U64" s="106"/>
      <c r="V64" s="106"/>
      <c r="W64" s="107"/>
      <c r="X64" s="108"/>
      <c r="Y64" s="108"/>
      <c r="Z64" s="49"/>
    </row>
    <row r="65" spans="1:26" x14ac:dyDescent="0.3">
      <c r="A65" s="28" t="s">
        <v>63</v>
      </c>
      <c r="B65" s="28">
        <v>7</v>
      </c>
      <c r="C65" s="91">
        <v>9116</v>
      </c>
      <c r="D65" s="92">
        <v>8673165.5499999896</v>
      </c>
      <c r="E65" s="92">
        <v>135.91535502170299</v>
      </c>
      <c r="S65" s="116" t="s">
        <v>107</v>
      </c>
      <c r="U65" s="28" t="s">
        <v>49</v>
      </c>
      <c r="V65" s="28" t="s">
        <v>53</v>
      </c>
      <c r="W65" s="28" t="s">
        <v>57</v>
      </c>
      <c r="X65" s="102">
        <v>14448</v>
      </c>
      <c r="Y65" s="103">
        <v>2647955.7999999402</v>
      </c>
      <c r="Z65" s="103">
        <v>34.003965481815499</v>
      </c>
    </row>
    <row r="66" spans="1:26" x14ac:dyDescent="0.3">
      <c r="A66" s="26" t="s">
        <v>63</v>
      </c>
      <c r="B66" s="26">
        <v>8</v>
      </c>
      <c r="C66" s="93">
        <v>6244</v>
      </c>
      <c r="D66" s="94">
        <v>6790961.9599999804</v>
      </c>
      <c r="E66" s="94">
        <v>135.94704942646001</v>
      </c>
      <c r="U66" s="26" t="s">
        <v>50</v>
      </c>
      <c r="V66" s="26" t="s">
        <v>53</v>
      </c>
      <c r="W66" s="26" t="s">
        <v>57</v>
      </c>
      <c r="X66" s="69">
        <v>6838</v>
      </c>
      <c r="Y66" s="105">
        <v>1046507.74999998</v>
      </c>
      <c r="Z66" s="105">
        <v>33.757257830392</v>
      </c>
    </row>
    <row r="67" spans="1:26" x14ac:dyDescent="0.3">
      <c r="A67" s="28" t="s">
        <v>63</v>
      </c>
      <c r="B67" s="28">
        <v>9</v>
      </c>
      <c r="C67" s="91">
        <v>4420</v>
      </c>
      <c r="D67" s="92">
        <v>5426867.8900000099</v>
      </c>
      <c r="E67" s="92">
        <v>136.41861416254</v>
      </c>
      <c r="U67" s="28" t="s">
        <v>49</v>
      </c>
      <c r="V67" s="28" t="s">
        <v>51</v>
      </c>
      <c r="W67" s="28" t="s">
        <v>57</v>
      </c>
      <c r="X67" s="102">
        <v>7285</v>
      </c>
      <c r="Y67" s="103">
        <v>590929.14999999304</v>
      </c>
      <c r="Z67" s="103">
        <v>48.7485687180328</v>
      </c>
    </row>
    <row r="68" spans="1:26" x14ac:dyDescent="0.3">
      <c r="A68" s="26" t="s">
        <v>63</v>
      </c>
      <c r="B68" s="26">
        <v>10</v>
      </c>
      <c r="C68" s="93">
        <v>3003</v>
      </c>
      <c r="D68" s="94">
        <v>4086989</v>
      </c>
      <c r="E68" s="94">
        <v>136.09237121640899</v>
      </c>
      <c r="U68" s="26" t="s">
        <v>50</v>
      </c>
      <c r="V68" s="26" t="s">
        <v>51</v>
      </c>
      <c r="W68" s="26" t="s">
        <v>57</v>
      </c>
      <c r="X68" s="69">
        <v>6692</v>
      </c>
      <c r="Y68" s="105">
        <v>541551.97999999498</v>
      </c>
      <c r="Z68" s="105">
        <v>51.099545197206602</v>
      </c>
    </row>
    <row r="69" spans="1:26" x14ac:dyDescent="0.3">
      <c r="A69" s="28" t="s">
        <v>63</v>
      </c>
      <c r="B69" s="28">
        <v>11</v>
      </c>
      <c r="C69" s="91">
        <v>11423</v>
      </c>
      <c r="D69" s="92">
        <v>27137016.190000001</v>
      </c>
      <c r="E69" s="92">
        <v>122.765269036589</v>
      </c>
      <c r="U69" s="28" t="s">
        <v>49</v>
      </c>
      <c r="V69" s="28" t="s">
        <v>53</v>
      </c>
      <c r="W69" s="28" t="s">
        <v>55</v>
      </c>
      <c r="X69" s="102">
        <v>927</v>
      </c>
      <c r="Y69" s="103">
        <v>41857.910000000098</v>
      </c>
      <c r="Z69" s="103">
        <v>14.9389400428266</v>
      </c>
    </row>
    <row r="70" spans="1:26" x14ac:dyDescent="0.3">
      <c r="A70" s="26" t="s">
        <v>22</v>
      </c>
      <c r="B70" s="26">
        <v>1</v>
      </c>
      <c r="C70" s="93">
        <v>36788</v>
      </c>
      <c r="D70" s="94">
        <v>5263855.5600004001</v>
      </c>
      <c r="E70" s="94">
        <v>143.082349615385</v>
      </c>
      <c r="U70" s="26" t="s">
        <v>50</v>
      </c>
      <c r="V70" s="26" t="s">
        <v>53</v>
      </c>
      <c r="W70" s="26" t="s">
        <v>55</v>
      </c>
      <c r="X70" s="69">
        <v>346</v>
      </c>
      <c r="Y70" s="105">
        <v>15676.3399999999</v>
      </c>
      <c r="Z70" s="105">
        <v>15.031006711409299</v>
      </c>
    </row>
    <row r="71" spans="1:26" x14ac:dyDescent="0.3">
      <c r="A71" s="28" t="s">
        <v>22</v>
      </c>
      <c r="B71" s="28">
        <v>2</v>
      </c>
      <c r="C71" s="91">
        <v>12170</v>
      </c>
      <c r="D71" s="92">
        <v>3880047.6999999699</v>
      </c>
      <c r="E71" s="92">
        <v>159.403833038904</v>
      </c>
      <c r="F71" s="109"/>
      <c r="G71" s="109"/>
      <c r="H71" s="109"/>
      <c r="I71" s="110"/>
      <c r="J71" s="111"/>
      <c r="K71" s="111"/>
      <c r="L71" s="109"/>
      <c r="M71" s="109"/>
      <c r="N71" s="109"/>
      <c r="O71" s="110"/>
      <c r="P71" s="111"/>
      <c r="Q71" s="111"/>
      <c r="R71" s="109"/>
      <c r="S71" s="109"/>
      <c r="U71" s="28" t="s">
        <v>49</v>
      </c>
      <c r="V71" s="28" t="s">
        <v>51</v>
      </c>
      <c r="W71" s="28" t="s">
        <v>55</v>
      </c>
      <c r="X71" s="102">
        <v>70739</v>
      </c>
      <c r="Y71" s="103">
        <v>1571569.5799990401</v>
      </c>
      <c r="Z71" s="103">
        <v>19.583434018679601</v>
      </c>
    </row>
    <row r="72" spans="1:26" x14ac:dyDescent="0.3">
      <c r="A72" s="26" t="s">
        <v>22</v>
      </c>
      <c r="B72" s="26">
        <v>3</v>
      </c>
      <c r="C72" s="93">
        <v>5715</v>
      </c>
      <c r="D72" s="94">
        <v>2835411.98999999</v>
      </c>
      <c r="E72" s="94">
        <v>165.368773474862</v>
      </c>
      <c r="U72" s="26" t="s">
        <v>50</v>
      </c>
      <c r="V72" s="26" t="s">
        <v>51</v>
      </c>
      <c r="W72" s="26" t="s">
        <v>55</v>
      </c>
      <c r="X72" s="69">
        <v>49540</v>
      </c>
      <c r="Y72" s="105">
        <v>1149153.8299994399</v>
      </c>
      <c r="Z72" s="105">
        <v>20.874367949709299</v>
      </c>
    </row>
    <row r="73" spans="1:26" x14ac:dyDescent="0.3">
      <c r="A73" s="28" t="s">
        <v>22</v>
      </c>
      <c r="B73" s="28">
        <v>4</v>
      </c>
      <c r="C73" s="91">
        <v>3002</v>
      </c>
      <c r="D73" s="92">
        <v>2029250.18</v>
      </c>
      <c r="E73" s="92">
        <v>168.977531851111</v>
      </c>
      <c r="U73" s="109"/>
      <c r="V73" s="109"/>
      <c r="W73" s="110"/>
      <c r="X73" s="111"/>
      <c r="Y73" s="111"/>
    </row>
    <row r="74" spans="1:26" x14ac:dyDescent="0.3">
      <c r="A74" s="26" t="s">
        <v>22</v>
      </c>
      <c r="B74" s="26">
        <v>5</v>
      </c>
      <c r="C74" s="93">
        <v>1785</v>
      </c>
      <c r="D74" s="94">
        <v>1555296.83</v>
      </c>
      <c r="E74" s="94">
        <v>174.24353909926</v>
      </c>
    </row>
    <row r="75" spans="1:26" x14ac:dyDescent="0.3">
      <c r="A75" s="28" t="s">
        <v>22</v>
      </c>
      <c r="B75" s="28">
        <v>6</v>
      </c>
      <c r="C75" s="91">
        <v>1021</v>
      </c>
      <c r="D75" s="92">
        <v>1081803.94</v>
      </c>
      <c r="E75" s="92">
        <v>176.56356128611</v>
      </c>
    </row>
    <row r="76" spans="1:26" x14ac:dyDescent="0.3">
      <c r="A76" s="26" t="s">
        <v>22</v>
      </c>
      <c r="B76" s="26">
        <v>7</v>
      </c>
      <c r="C76" s="93">
        <v>676</v>
      </c>
      <c r="D76" s="94">
        <v>832788.47</v>
      </c>
      <c r="E76" s="94">
        <v>175.953828438622</v>
      </c>
    </row>
    <row r="77" spans="1:26" x14ac:dyDescent="0.3">
      <c r="A77" s="28" t="s">
        <v>22</v>
      </c>
      <c r="B77" s="28">
        <v>8</v>
      </c>
      <c r="C77" s="91">
        <v>505</v>
      </c>
      <c r="D77" s="92">
        <v>713731.01999999897</v>
      </c>
      <c r="E77" s="92">
        <v>176.62262311308999</v>
      </c>
    </row>
    <row r="78" spans="1:26" x14ac:dyDescent="0.3">
      <c r="A78" s="27" t="s">
        <v>22</v>
      </c>
      <c r="B78" s="27">
        <v>9</v>
      </c>
      <c r="C78" s="88">
        <v>313</v>
      </c>
      <c r="D78" s="89">
        <v>519305.04</v>
      </c>
      <c r="E78" s="89">
        <v>184.28177430801901</v>
      </c>
    </row>
    <row r="79" spans="1:26" x14ac:dyDescent="0.3">
      <c r="A79" s="28" t="s">
        <v>22</v>
      </c>
      <c r="B79" s="28">
        <v>10</v>
      </c>
      <c r="C79" s="91">
        <v>217</v>
      </c>
      <c r="D79" s="92">
        <v>389322.5</v>
      </c>
      <c r="E79" s="92">
        <v>179.329111008751</v>
      </c>
    </row>
    <row r="80" spans="1:26" x14ac:dyDescent="0.3">
      <c r="A80" s="26" t="s">
        <v>22</v>
      </c>
      <c r="B80" s="26">
        <v>11</v>
      </c>
      <c r="C80" s="93">
        <v>763</v>
      </c>
      <c r="D80" s="94">
        <v>2235698.25999999</v>
      </c>
      <c r="E80" s="94">
        <v>189.04948926095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RFM用户价值</vt:lpstr>
      <vt:lpstr>流失与活跃</vt:lpstr>
      <vt:lpstr>Sheet3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2018-09-24T14:25:09Z</dcterms:modified>
</cp:coreProperties>
</file>