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0" yWindow="0" windowWidth="24780" windowHeight="15620"/>
  </bookViews>
  <sheets>
    <sheet name="Burndown Cha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F20" i="1"/>
  <c r="F14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8" i="1"/>
  <c r="F7" i="1"/>
  <c r="E6" i="1"/>
  <c r="G18" i="1"/>
  <c r="E10" i="1"/>
  <c r="E8" i="1"/>
  <c r="E3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6" i="1"/>
  <c r="F33" i="1"/>
  <c r="F6" i="1"/>
  <c r="G5" i="1"/>
  <c r="G7" i="1"/>
  <c r="E9" i="1"/>
  <c r="F9" i="1"/>
  <c r="F10" i="1"/>
  <c r="F11" i="1"/>
  <c r="F12" i="1"/>
  <c r="F13" i="1"/>
  <c r="F15" i="1"/>
</calcChain>
</file>

<file path=xl/comments1.xml><?xml version="1.0" encoding="utf-8"?>
<comments xmlns="http://schemas.openxmlformats.org/spreadsheetml/2006/main">
  <authors>
    <author>L Leung</author>
  </authors>
  <commentList>
    <comment ref="D6" authorId="0">
      <text>
        <r>
          <rPr>
            <b/>
            <sz val="9"/>
            <color indexed="81"/>
            <rFont val="Calibri"/>
            <family val="2"/>
          </rPr>
          <t xml:space="preserve">Looked into Git and Django
Rebecca processed data with Mauve command line
</t>
        </r>
      </text>
    </comment>
    <comment ref="D10" authorId="0">
      <text>
        <r>
          <rPr>
            <b/>
            <sz val="9"/>
            <color indexed="8"/>
            <rFont val="Calibri"/>
            <family val="2"/>
          </rPr>
          <t>Group meeting
Stuti coded concat script
Rebecca processed script in alignment
Luigi processed JModelTest in command line</t>
        </r>
        <r>
          <rPr>
            <b/>
            <sz val="9"/>
            <color indexed="9"/>
            <rFont val="Calibri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Calibri"/>
            <family val="2"/>
          </rPr>
          <t xml:space="preserve">Rebecca added command line script to python script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Calibri"/>
            <family val="2"/>
          </rPr>
          <t>Prateek and Yiming finding ways to pipe RDP and finding alternatives
Prateek testing RDP commandline in Windows. Producing .cvs took &gt;3-4hrs but crashed.</t>
        </r>
      </text>
    </comment>
    <comment ref="D13" authorId="0">
      <text>
        <r>
          <rPr>
            <b/>
            <sz val="9"/>
            <color indexed="81"/>
            <rFont val="Calibri"/>
            <family val="2"/>
          </rPr>
          <t xml:space="preserve">Addressing 2nd progress report comments
Pushed codes to Github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16" authorId="0">
      <text>
        <r>
          <rPr>
            <b/>
            <sz val="9"/>
            <color indexed="81"/>
            <rFont val="Calibri"/>
            <family val="2"/>
          </rPr>
          <t>Stuti doing distributed genome
Rebecca doing Clonal Frame and previous codes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17" authorId="0">
      <text>
        <r>
          <rPr>
            <b/>
            <sz val="9"/>
            <color indexed="8"/>
            <rFont val="Calibri"/>
            <family val="2"/>
          </rPr>
          <t>Luigi doing Django. Little progress on JModelTest.</t>
        </r>
        <r>
          <rPr>
            <b/>
            <sz val="9"/>
            <color indexed="81"/>
            <rFont val="Calibri"/>
            <family val="2"/>
          </rPr>
          <t xml:space="preserve">
</t>
        </r>
      </text>
    </comment>
    <comment ref="D19" authorId="0">
      <text>
        <r>
          <rPr>
            <b/>
            <sz val="9"/>
            <color indexed="81"/>
            <rFont val="Calibri"/>
            <family val="2"/>
          </rPr>
          <t>Working hard on everything
Model Selection mostly done</t>
        </r>
      </text>
    </comment>
    <comment ref="D20" authorId="0">
      <text>
        <r>
          <rPr>
            <b/>
            <sz val="9"/>
            <color indexed="81"/>
            <rFont val="Calibri"/>
            <family val="2"/>
          </rPr>
          <t>Working hard on everything
Django kinda up.
Using plain html.
Prateek added code to output to file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<sst xmlns="http://schemas.openxmlformats.org/spreadsheetml/2006/main" count="11" uniqueCount="9">
  <si>
    <t>Day</t>
  </si>
  <si>
    <t>Planned</t>
  </si>
  <si>
    <t>Actual</t>
  </si>
  <si>
    <t>Burned down</t>
  </si>
  <si>
    <t>Balance</t>
  </si>
  <si>
    <t>Done Today</t>
  </si>
  <si>
    <t>Burn down chart for Team B's 03-713 project</t>
  </si>
  <si>
    <t>Currently, it's just estimate of how much we did. Maybe we'll quantify it using estimated days to complete subtasks when we are doing the frontend.</t>
  </si>
  <si>
    <t>We stopped tracking.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</si>
</sst>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8"/>
      <color indexed="8"/>
      <name val="Georgia"/>
      <family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9"/>
      <color indexed="8"/>
      <name val="Calibri"/>
      <family val="2"/>
    </font>
    <font>
      <b/>
      <sz val="9"/>
      <color indexed="9"/>
      <name val="Calibri"/>
    </font>
    <font>
      <sz val="11"/>
      <color theme="1"/>
      <name val="Georgia"/>
      <family val="1"/>
    </font>
    <font>
      <sz val="9"/>
      <color rgb="FF666666"/>
      <name val="Georgia"/>
      <family val="1"/>
    </font>
    <font>
      <b/>
      <sz val="9"/>
      <color theme="0"/>
      <name val="Georgia"/>
      <family val="1"/>
    </font>
    <font>
      <outline/>
      <sz val="11"/>
      <color theme="1"/>
      <name val="Georgia"/>
    </font>
    <font>
      <b/>
      <sz val="24"/>
      <color theme="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22"/>
      </bottom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/>
      <top style="thin">
        <color auto="1"/>
      </top>
      <bottom/>
      <diagonal/>
    </border>
    <border>
      <left/>
      <right style="thin">
        <color indexed="22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2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" fontId="3" fillId="0" borderId="0" xfId="0" applyNumberFormat="1" applyFont="1"/>
    <xf numFmtId="0" fontId="11" fillId="0" borderId="0" xfId="0" applyFont="1"/>
    <xf numFmtId="0" fontId="2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2" fillId="2" borderId="1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'Burndown Chart'!$G$3</c:f>
              <c:strCache>
                <c:ptCount val="1"/>
                <c:pt idx="0">
                  <c:v>Done Today</c:v>
                </c:pt>
              </c:strCache>
            </c:strRef>
          </c:tx>
          <c:spPr>
            <a:gradFill rotWithShape="0">
              <a:gsLst>
                <a:gs pos="0">
                  <a:srgbClr val="006666"/>
                </a:gs>
                <a:gs pos="28999">
                  <a:srgbClr val="006666"/>
                </a:gs>
                <a:gs pos="100000">
                  <a:srgbClr val="008080"/>
                </a:gs>
              </a:gsLst>
              <a:lin ang="5400000"/>
            </a:gradFill>
            <a:ln w="12700">
              <a:solidFill>
                <a:srgbClr val="008080"/>
              </a:solidFill>
              <a:prstDash val="solid"/>
            </a:ln>
          </c:spPr>
          <c:invertIfNegative val="0"/>
          <c:cat>
            <c:numRef>
              <c:f>'Burndown Chart'!$B$5:$B$25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'Burndown Chart'!$G$5:$G$25</c:f>
              <c:numCache>
                <c:formatCode>General</c:formatCode>
                <c:ptCount val="21"/>
                <c:pt idx="0">
                  <c:v>0.0</c:v>
                </c:pt>
                <c:pt idx="1">
                  <c:v>15.0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30.0</c:v>
                </c:pt>
                <c:pt idx="6">
                  <c:v>30.0</c:v>
                </c:pt>
                <c:pt idx="7">
                  <c:v>10.0</c:v>
                </c:pt>
                <c:pt idx="8">
                  <c:v>30.0</c:v>
                </c:pt>
                <c:pt idx="9">
                  <c:v>1.0</c:v>
                </c:pt>
                <c:pt idx="10">
                  <c:v>1.0</c:v>
                </c:pt>
                <c:pt idx="11">
                  <c:v>15.0</c:v>
                </c:pt>
                <c:pt idx="12">
                  <c:v>5.0</c:v>
                </c:pt>
                <c:pt idx="13">
                  <c:v>1.0</c:v>
                </c:pt>
                <c:pt idx="14">
                  <c:v>30.0</c:v>
                </c:pt>
                <c:pt idx="15">
                  <c:v>45.0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90424824"/>
        <c:axId val="2090428328"/>
      </c:barChart>
      <c:lineChart>
        <c:grouping val="standard"/>
        <c:varyColors val="0"/>
        <c:ser>
          <c:idx val="0"/>
          <c:order val="0"/>
          <c:tx>
            <c:strRef>
              <c:f>'Burndown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rgbClr val="1FB714"/>
              </a:solidFill>
              <a:prstDash val="solid"/>
            </a:ln>
          </c:spPr>
          <c:marker>
            <c:symbol val="none"/>
          </c:marker>
          <c:cat>
            <c:numRef>
              <c:f>'Burndown Chart'!$B$5:$B$33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'Burndown Chart'!$E$5:$E$33</c:f>
              <c:numCache>
                <c:formatCode>General</c:formatCode>
                <c:ptCount val="29"/>
                <c:pt idx="0">
                  <c:v>420.0</c:v>
                </c:pt>
                <c:pt idx="1">
                  <c:v>405.0</c:v>
                </c:pt>
                <c:pt idx="2">
                  <c:v>390.0</c:v>
                </c:pt>
                <c:pt idx="3">
                  <c:v>375.0</c:v>
                </c:pt>
                <c:pt idx="4">
                  <c:v>360.0</c:v>
                </c:pt>
                <c:pt idx="5">
                  <c:v>345.0</c:v>
                </c:pt>
                <c:pt idx="6">
                  <c:v>330.0</c:v>
                </c:pt>
                <c:pt idx="7">
                  <c:v>315.0</c:v>
                </c:pt>
                <c:pt idx="8">
                  <c:v>300.0</c:v>
                </c:pt>
                <c:pt idx="9">
                  <c:v>285.0</c:v>
                </c:pt>
                <c:pt idx="10">
                  <c:v>270.0</c:v>
                </c:pt>
                <c:pt idx="11">
                  <c:v>255.0</c:v>
                </c:pt>
                <c:pt idx="12">
                  <c:v>240.0</c:v>
                </c:pt>
                <c:pt idx="13">
                  <c:v>225.0</c:v>
                </c:pt>
                <c:pt idx="14">
                  <c:v>210.0</c:v>
                </c:pt>
                <c:pt idx="15">
                  <c:v>195.0</c:v>
                </c:pt>
                <c:pt idx="16">
                  <c:v>180.0</c:v>
                </c:pt>
                <c:pt idx="17">
                  <c:v>165.0</c:v>
                </c:pt>
                <c:pt idx="18">
                  <c:v>150.0</c:v>
                </c:pt>
                <c:pt idx="19">
                  <c:v>135.0</c:v>
                </c:pt>
                <c:pt idx="20">
                  <c:v>120.0</c:v>
                </c:pt>
                <c:pt idx="21">
                  <c:v>105.0</c:v>
                </c:pt>
                <c:pt idx="22">
                  <c:v>90.0</c:v>
                </c:pt>
                <c:pt idx="23">
                  <c:v>75.0</c:v>
                </c:pt>
                <c:pt idx="24">
                  <c:v>60.0</c:v>
                </c:pt>
                <c:pt idx="25">
                  <c:v>45.0</c:v>
                </c:pt>
                <c:pt idx="26">
                  <c:v>30.0</c:v>
                </c:pt>
                <c:pt idx="27">
                  <c:v>15.0</c:v>
                </c:pt>
                <c:pt idx="2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trendline>
            <c:name>Trend line</c:name>
            <c:spPr>
              <a:ln w="12700">
                <a:solidFill>
                  <a:srgbClr val="80808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'Burndown Chart'!$B$5:$B$33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'Burndown Chart'!$F$5:$F$33</c:f>
              <c:numCache>
                <c:formatCode>General</c:formatCode>
                <c:ptCount val="29"/>
                <c:pt idx="0">
                  <c:v>420.0</c:v>
                </c:pt>
                <c:pt idx="1">
                  <c:v>405.0</c:v>
                </c:pt>
                <c:pt idx="2">
                  <c:v>404.0</c:v>
                </c:pt>
                <c:pt idx="3">
                  <c:v>403.0</c:v>
                </c:pt>
                <c:pt idx="4">
                  <c:v>402.0</c:v>
                </c:pt>
                <c:pt idx="5">
                  <c:v>372.0</c:v>
                </c:pt>
                <c:pt idx="6">
                  <c:v>342.0</c:v>
                </c:pt>
                <c:pt idx="7">
                  <c:v>332.0</c:v>
                </c:pt>
                <c:pt idx="8">
                  <c:v>302.0</c:v>
                </c:pt>
                <c:pt idx="9">
                  <c:v>301.0</c:v>
                </c:pt>
                <c:pt idx="10">
                  <c:v>300.0</c:v>
                </c:pt>
                <c:pt idx="11">
                  <c:v>285.0</c:v>
                </c:pt>
                <c:pt idx="12">
                  <c:v>280.0</c:v>
                </c:pt>
                <c:pt idx="13">
                  <c:v>279.0</c:v>
                </c:pt>
                <c:pt idx="14">
                  <c:v>249.0</c:v>
                </c:pt>
                <c:pt idx="15">
                  <c:v>204.0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24824"/>
        <c:axId val="2090428328"/>
      </c:lineChart>
      <c:catAx>
        <c:axId val="209042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0428328"/>
        <c:crosses val="autoZero"/>
        <c:auto val="1"/>
        <c:lblAlgn val="ctr"/>
        <c:lblOffset val="100"/>
        <c:noMultiLvlLbl val="0"/>
      </c:catAx>
      <c:valAx>
        <c:axId val="2090428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90424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1200" baseline="0">
              <a:latin typeface="Georgia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</xdr:row>
      <xdr:rowOff>0</xdr:rowOff>
    </xdr:from>
    <xdr:to>
      <xdr:col>17</xdr:col>
      <xdr:colOff>660400</xdr:colOff>
      <xdr:row>25</xdr:row>
      <xdr:rowOff>12700</xdr:rowOff>
    </xdr:to>
    <xdr:graphicFrame macro="">
      <xdr:nvGraphicFramePr>
        <xdr:cNvPr id="10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T36"/>
  <sheetViews>
    <sheetView showGridLines="0" tabSelected="1" topLeftCell="A4" zoomScale="115" zoomScaleNormal="115" zoomScalePageLayoutView="115" workbookViewId="0">
      <selection activeCell="C37" sqref="C37"/>
    </sheetView>
  </sheetViews>
  <sheetFormatPr baseColWidth="10" defaultColWidth="8.83203125" defaultRowHeight="14" x14ac:dyDescent="0"/>
  <cols>
    <col min="1" max="1" width="7" style="1" customWidth="1"/>
    <col min="2" max="2" width="5" style="2" customWidth="1"/>
    <col min="3" max="6" width="8.5" style="2" customWidth="1"/>
    <col min="7" max="7" width="9.1640625" style="2" customWidth="1"/>
    <col min="8" max="8" width="1.5" customWidth="1"/>
  </cols>
  <sheetData>
    <row r="1" spans="1:20" ht="28">
      <c r="A1" s="3"/>
      <c r="B1" s="23" t="s">
        <v>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4"/>
      <c r="T1" s="4"/>
    </row>
    <row r="2" spans="1:20" ht="6" customHeight="1">
      <c r="A2" s="3"/>
      <c r="B2" s="5">
        <v>1</v>
      </c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" customHeight="1">
      <c r="A3" s="3"/>
      <c r="B3" s="9"/>
      <c r="C3" s="19" t="s">
        <v>3</v>
      </c>
      <c r="D3" s="20"/>
      <c r="E3" s="19" t="s">
        <v>4</v>
      </c>
      <c r="F3" s="20"/>
      <c r="G3" s="21" t="s">
        <v>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3"/>
      <c r="B4" s="10" t="s">
        <v>0</v>
      </c>
      <c r="C4" s="7" t="s">
        <v>1</v>
      </c>
      <c r="D4" s="8" t="s">
        <v>2</v>
      </c>
      <c r="E4" s="7" t="s">
        <v>1</v>
      </c>
      <c r="F4" s="8" t="s">
        <v>2</v>
      </c>
      <c r="G4" s="2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16">
        <v>41365</v>
      </c>
      <c r="B5" s="11">
        <v>0</v>
      </c>
      <c r="C5" s="6"/>
      <c r="D5" s="6"/>
      <c r="E5" s="6">
        <v>420</v>
      </c>
      <c r="F5" s="6">
        <v>420</v>
      </c>
      <c r="G5" s="12" t="str">
        <f>IF(D5="","N/A",D5)</f>
        <v>N/A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16">
        <v>41366</v>
      </c>
      <c r="B6" s="11">
        <v>1</v>
      </c>
      <c r="C6" s="6">
        <v>15</v>
      </c>
      <c r="D6" s="6">
        <v>15</v>
      </c>
      <c r="E6" s="6">
        <f>$E$5-SUM($C$6:C6)</f>
        <v>405</v>
      </c>
      <c r="F6" s="6">
        <f>IF(D6="",NA(),$F$5-SUM($D$6:D6))</f>
        <v>405</v>
      </c>
      <c r="G6" s="12">
        <f>IF(D6="","N/A",D6)</f>
        <v>15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16">
        <v>41367</v>
      </c>
      <c r="B7" s="11">
        <v>2</v>
      </c>
      <c r="C7" s="6">
        <v>15</v>
      </c>
      <c r="D7" s="6">
        <v>1</v>
      </c>
      <c r="E7" s="6">
        <f>$E$5-SUM($C$6:C7)</f>
        <v>390</v>
      </c>
      <c r="F7" s="6">
        <f>IF(D7="",NA(),$F$5-SUM($D$6:D7))</f>
        <v>404</v>
      </c>
      <c r="G7" s="12">
        <f t="shared" ref="G7:G33" si="0">IF(D7="","N/A",D7)</f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16">
        <v>41368</v>
      </c>
      <c r="B8" s="11">
        <v>3</v>
      </c>
      <c r="C8" s="6">
        <v>15</v>
      </c>
      <c r="D8" s="6">
        <v>1</v>
      </c>
      <c r="E8" s="6">
        <f>$E$5-SUM($C$6:C8)</f>
        <v>375</v>
      </c>
      <c r="F8" s="6">
        <f>IF(D8="",NA(),$F$5-SUM($D$6:D8))</f>
        <v>403</v>
      </c>
      <c r="G8" s="12">
        <f t="shared" si="0"/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16">
        <v>41369</v>
      </c>
      <c r="B9" s="11">
        <v>4</v>
      </c>
      <c r="C9" s="6">
        <v>15</v>
      </c>
      <c r="D9" s="6">
        <v>1</v>
      </c>
      <c r="E9" s="6">
        <f>$E$5-SUM($C$6:C9)</f>
        <v>360</v>
      </c>
      <c r="F9" s="6">
        <f>IF(D9="",NA(),$F$5-SUM($D$6:D9))</f>
        <v>402</v>
      </c>
      <c r="G9" s="12">
        <f t="shared" si="0"/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">
      <c r="A10" s="16">
        <v>41370</v>
      </c>
      <c r="B10" s="11">
        <v>5</v>
      </c>
      <c r="C10" s="6">
        <v>15</v>
      </c>
      <c r="D10" s="6">
        <v>30</v>
      </c>
      <c r="E10" s="6">
        <f>$E$5-SUM($C$6:C10)</f>
        <v>345</v>
      </c>
      <c r="F10" s="6">
        <f>IF(D10="",NA(),$F$5-SUM($D$6:D10))</f>
        <v>372</v>
      </c>
      <c r="G10" s="12">
        <f t="shared" si="0"/>
        <v>30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7"/>
    </row>
    <row r="11" spans="1:20">
      <c r="A11" s="16">
        <v>41371</v>
      </c>
      <c r="B11" s="11">
        <v>6</v>
      </c>
      <c r="C11" s="6">
        <v>15</v>
      </c>
      <c r="D11" s="6">
        <v>30</v>
      </c>
      <c r="E11" s="6">
        <f>$E$5-SUM($C$6:C11)</f>
        <v>330</v>
      </c>
      <c r="F11" s="6">
        <f>IF(D11="",NA(),$F$5-SUM($D$6:D11))</f>
        <v>342</v>
      </c>
      <c r="G11" s="12">
        <f t="shared" si="0"/>
        <v>30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16">
        <v>41372</v>
      </c>
      <c r="B12" s="11">
        <v>7</v>
      </c>
      <c r="C12" s="6">
        <v>15</v>
      </c>
      <c r="D12" s="6">
        <v>10</v>
      </c>
      <c r="E12" s="6">
        <f>$E$5-SUM($C$6:C12)</f>
        <v>315</v>
      </c>
      <c r="F12" s="6">
        <f>IF(D12="",NA(),$F$5-SUM($D$6:D12))</f>
        <v>332</v>
      </c>
      <c r="G12" s="12">
        <f t="shared" si="0"/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16">
        <v>41373</v>
      </c>
      <c r="B13" s="11">
        <v>8</v>
      </c>
      <c r="C13" s="6">
        <v>15</v>
      </c>
      <c r="D13" s="6">
        <v>30</v>
      </c>
      <c r="E13" s="6">
        <f>$E$5-SUM($C$6:C13)</f>
        <v>300</v>
      </c>
      <c r="F13" s="6">
        <f>IF(D13="",NA(),$F$5-SUM($D$6:D13))</f>
        <v>302</v>
      </c>
      <c r="G13" s="12">
        <f t="shared" si="0"/>
        <v>30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16">
        <v>41374</v>
      </c>
      <c r="B14" s="11">
        <v>9</v>
      </c>
      <c r="C14" s="6">
        <v>15</v>
      </c>
      <c r="D14" s="6">
        <v>1</v>
      </c>
      <c r="E14" s="6">
        <f>$E$5-SUM($C$6:C14)</f>
        <v>285</v>
      </c>
      <c r="F14" s="6">
        <f>IF(D14="",NA(),$F$5-SUM($D$6:D14))</f>
        <v>301</v>
      </c>
      <c r="G14" s="12">
        <f t="shared" si="0"/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16">
        <v>41375</v>
      </c>
      <c r="B15" s="11">
        <v>10</v>
      </c>
      <c r="C15" s="6">
        <v>15</v>
      </c>
      <c r="D15" s="6">
        <v>1</v>
      </c>
      <c r="E15" s="6">
        <f>$E$5-SUM($C$6:C15)</f>
        <v>270</v>
      </c>
      <c r="F15" s="6">
        <f>IF(D15="",NA(),$F$5-SUM($D$6:D15))</f>
        <v>300</v>
      </c>
      <c r="G15" s="12">
        <f t="shared" si="0"/>
        <v>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16">
        <v>41376</v>
      </c>
      <c r="B16" s="11">
        <v>11</v>
      </c>
      <c r="C16" s="6">
        <v>15</v>
      </c>
      <c r="D16" s="6">
        <v>15</v>
      </c>
      <c r="E16" s="6">
        <f>$E$5-SUM($C$6:C16)</f>
        <v>255</v>
      </c>
      <c r="F16" s="6">
        <f>IF(D16="",NA(),$F$5-SUM($D$6:D16))</f>
        <v>285</v>
      </c>
      <c r="G16" s="12">
        <f t="shared" si="0"/>
        <v>15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16">
        <v>41377</v>
      </c>
      <c r="B17" s="11">
        <v>12</v>
      </c>
      <c r="C17" s="6">
        <v>15</v>
      </c>
      <c r="D17" s="6">
        <v>5</v>
      </c>
      <c r="E17" s="6">
        <f>$E$5-SUM($C$6:C17)</f>
        <v>240</v>
      </c>
      <c r="F17" s="6">
        <f>IF(D17="",NA(),$F$5-SUM($D$6:D17))</f>
        <v>280</v>
      </c>
      <c r="G17" s="12">
        <f t="shared" si="0"/>
        <v>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16">
        <v>41378</v>
      </c>
      <c r="B18" s="11">
        <v>13</v>
      </c>
      <c r="C18" s="6">
        <v>15</v>
      </c>
      <c r="D18" s="6">
        <v>1</v>
      </c>
      <c r="E18" s="6">
        <f>$E$5-SUM($C$6:C18)</f>
        <v>225</v>
      </c>
      <c r="F18" s="6">
        <f>IF(D18="",NA(),$F$5-SUM($D$6:D18))</f>
        <v>279</v>
      </c>
      <c r="G18" s="12">
        <f>IF(D18="","N/A",D18)</f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16">
        <v>41379</v>
      </c>
      <c r="B19" s="11">
        <v>14</v>
      </c>
      <c r="C19" s="6">
        <v>15</v>
      </c>
      <c r="D19" s="6">
        <v>30</v>
      </c>
      <c r="E19" s="6">
        <f>$E$5-SUM($C$6:C19)</f>
        <v>210</v>
      </c>
      <c r="F19" s="6">
        <f>IF(D19="",NA(),$F$5-SUM($D$6:D19))</f>
        <v>249</v>
      </c>
      <c r="G19" s="12">
        <f t="shared" si="0"/>
        <v>30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16">
        <v>41380</v>
      </c>
      <c r="B20" s="11">
        <v>15</v>
      </c>
      <c r="C20" s="6">
        <v>15</v>
      </c>
      <c r="D20" s="6">
        <v>45</v>
      </c>
      <c r="E20" s="6">
        <f>$E$5-SUM($C$6:C20)</f>
        <v>195</v>
      </c>
      <c r="F20" s="6">
        <f>IF(D20="",NA(),$F$5-SUM($D$6:D20))</f>
        <v>204</v>
      </c>
      <c r="G20" s="12">
        <f t="shared" si="0"/>
        <v>45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6">
        <v>41381</v>
      </c>
      <c r="B21" s="11">
        <v>16</v>
      </c>
      <c r="C21" s="6">
        <v>15</v>
      </c>
      <c r="D21" s="6"/>
      <c r="E21" s="6">
        <f>$E$5-SUM($C$6:C21)</f>
        <v>180</v>
      </c>
      <c r="F21" s="6" t="e">
        <f>IF(D21="",NA(),$F$5-SUM($D$6:D21))</f>
        <v>#N/A</v>
      </c>
      <c r="G21" s="12" t="str">
        <f t="shared" si="0"/>
        <v>N/A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16">
        <v>41382</v>
      </c>
      <c r="B22" s="11">
        <v>17</v>
      </c>
      <c r="C22" s="6">
        <v>15</v>
      </c>
      <c r="D22" s="6"/>
      <c r="E22" s="6">
        <f>$E$5-SUM($C$6:C22)</f>
        <v>165</v>
      </c>
      <c r="F22" s="6" t="e">
        <f>IF(D22="",NA(),$F$5-SUM($D$6:D22))</f>
        <v>#N/A</v>
      </c>
      <c r="G22" s="12" t="str">
        <f t="shared" si="0"/>
        <v>N/A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16">
        <v>41383</v>
      </c>
      <c r="B23" s="11">
        <v>18</v>
      </c>
      <c r="C23" s="6">
        <v>15</v>
      </c>
      <c r="D23" s="6"/>
      <c r="E23" s="6">
        <f>$E$5-SUM($C$6:C23)</f>
        <v>150</v>
      </c>
      <c r="F23" s="6" t="e">
        <f>IF(D23="",NA(),$F$5-SUM($D$6:D23))</f>
        <v>#N/A</v>
      </c>
      <c r="G23" s="12" t="str">
        <f t="shared" si="0"/>
        <v>N/A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16">
        <v>41384</v>
      </c>
      <c r="B24" s="11">
        <v>19</v>
      </c>
      <c r="C24" s="6">
        <v>15</v>
      </c>
      <c r="D24" s="6"/>
      <c r="E24" s="6">
        <f>$E$5-SUM($C$6:C24)</f>
        <v>135</v>
      </c>
      <c r="F24" s="6" t="e">
        <f>IF(D24="",NA(),$F$5-SUM($D$6:D24))</f>
        <v>#N/A</v>
      </c>
      <c r="G24" s="12" t="str">
        <f t="shared" si="0"/>
        <v>N/A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16">
        <v>41385</v>
      </c>
      <c r="B25" s="11">
        <v>20</v>
      </c>
      <c r="C25" s="6">
        <v>15</v>
      </c>
      <c r="D25" s="6"/>
      <c r="E25" s="6">
        <f>$E$5-SUM($C$6:C25)</f>
        <v>120</v>
      </c>
      <c r="F25" s="6" t="e">
        <f>IF(D25="",NA(),$F$5-SUM($D$6:D25))</f>
        <v>#N/A</v>
      </c>
      <c r="G25" s="12" t="str">
        <f t="shared" si="0"/>
        <v>N/A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16">
        <v>41386</v>
      </c>
      <c r="B26" s="11">
        <v>21</v>
      </c>
      <c r="C26" s="6">
        <v>15</v>
      </c>
      <c r="D26" s="6"/>
      <c r="E26" s="6">
        <f>$E$5-SUM($C$6:C26)</f>
        <v>105</v>
      </c>
      <c r="F26" s="6" t="e">
        <f>IF(D26="",NA(),$F$5-SUM($D$6:D26))</f>
        <v>#N/A</v>
      </c>
      <c r="G26" s="12" t="str">
        <f t="shared" si="0"/>
        <v>N/A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16">
        <v>41387</v>
      </c>
      <c r="B27" s="11">
        <v>22</v>
      </c>
      <c r="C27" s="6">
        <v>15</v>
      </c>
      <c r="D27" s="6"/>
      <c r="E27" s="6">
        <f>$E$5-SUM($C$6:C27)</f>
        <v>90</v>
      </c>
      <c r="F27" s="6" t="e">
        <f>IF(D27="",NA(),$F$5-SUM($D$6:D27))</f>
        <v>#N/A</v>
      </c>
      <c r="G27" s="12" t="str">
        <f t="shared" si="0"/>
        <v>N/A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16">
        <v>41388</v>
      </c>
      <c r="B28" s="11">
        <v>23</v>
      </c>
      <c r="C28" s="6">
        <v>15</v>
      </c>
      <c r="D28" s="6"/>
      <c r="E28" s="6">
        <f>$E$5-SUM($C$6:C28)</f>
        <v>75</v>
      </c>
      <c r="F28" s="6" t="e">
        <f>IF(D28="",NA(),$F$5-SUM($D$6:D28))</f>
        <v>#N/A</v>
      </c>
      <c r="G28" s="12" t="str">
        <f t="shared" si="0"/>
        <v>N/A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16">
        <v>41389</v>
      </c>
      <c r="B29" s="11">
        <v>24</v>
      </c>
      <c r="C29" s="6">
        <v>15</v>
      </c>
      <c r="D29" s="6"/>
      <c r="E29" s="6">
        <f>$E$5-SUM($C$6:C29)</f>
        <v>60</v>
      </c>
      <c r="F29" s="6" t="e">
        <f>IF(D29="",NA(),$F$5-SUM($D$6:D29))</f>
        <v>#N/A</v>
      </c>
      <c r="G29" s="12" t="str">
        <f t="shared" si="0"/>
        <v>N/A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16">
        <v>41390</v>
      </c>
      <c r="B30" s="11">
        <v>25</v>
      </c>
      <c r="C30" s="6">
        <v>15</v>
      </c>
      <c r="D30" s="6"/>
      <c r="E30" s="6">
        <f>$E$5-SUM($C$6:C30)</f>
        <v>45</v>
      </c>
      <c r="F30" s="6" t="e">
        <f>IF(D30="",NA(),$F$5-SUM($D$6:D30))</f>
        <v>#N/A</v>
      </c>
      <c r="G30" s="12" t="str">
        <f t="shared" si="0"/>
        <v>N/A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16">
        <v>41391</v>
      </c>
      <c r="B31" s="11">
        <v>26</v>
      </c>
      <c r="C31" s="6">
        <v>15</v>
      </c>
      <c r="D31" s="6"/>
      <c r="E31" s="6">
        <f>$E$5-SUM($C$6:C31)</f>
        <v>30</v>
      </c>
      <c r="F31" s="6" t="e">
        <f>IF(D31="",NA(),$F$5-SUM($D$6:D31))</f>
        <v>#N/A</v>
      </c>
      <c r="G31" s="12" t="str">
        <f t="shared" si="0"/>
        <v>N/A</v>
      </c>
    </row>
    <row r="32" spans="1:20">
      <c r="A32" s="16">
        <v>41392</v>
      </c>
      <c r="B32" s="11">
        <v>27</v>
      </c>
      <c r="C32" s="6">
        <v>15</v>
      </c>
      <c r="D32" s="6"/>
      <c r="E32" s="6">
        <f>$E$5-SUM($C$6:C32)</f>
        <v>15</v>
      </c>
      <c r="F32" s="6" t="e">
        <f>IF(D32="",NA(),$F$5-SUM($D$6:D32))</f>
        <v>#N/A</v>
      </c>
      <c r="G32" s="12" t="str">
        <f t="shared" si="0"/>
        <v>N/A</v>
      </c>
    </row>
    <row r="33" spans="1:10">
      <c r="A33" s="16">
        <v>41393</v>
      </c>
      <c r="B33" s="13">
        <v>28</v>
      </c>
      <c r="C33" s="14">
        <v>15</v>
      </c>
      <c r="D33" s="14"/>
      <c r="E33" s="14">
        <f>$E$5-SUM($C$6:C33)</f>
        <v>0</v>
      </c>
      <c r="F33" s="14" t="e">
        <f>IF(D33="",NA(),$F$5-SUM($D$6:D33))</f>
        <v>#N/A</v>
      </c>
      <c r="G33" s="15" t="str">
        <f t="shared" si="0"/>
        <v>N/A</v>
      </c>
    </row>
    <row r="35" spans="1:10">
      <c r="C35" s="18" t="s">
        <v>7</v>
      </c>
      <c r="F35" s="1"/>
      <c r="H35" s="2"/>
      <c r="I35" s="2"/>
      <c r="J35" s="2"/>
    </row>
    <row r="36" spans="1:10">
      <c r="C36" s="2" t="s">
        <v>8</v>
      </c>
      <c r="F36"/>
      <c r="G36"/>
    </row>
  </sheetData>
  <mergeCells count="4">
    <mergeCell ref="C3:D3"/>
    <mergeCell ref="E3:F3"/>
    <mergeCell ref="G3:G4"/>
    <mergeCell ref="B1:R1"/>
  </mergeCells>
  <phoneticPr fontId="1" type="noConversion"/>
  <pageMargins left="0.7" right="0.7" top="0.75" bottom="0.75" header="0.3" footer="0.3"/>
  <ignoredErrors>
    <ignoredError sqref="F9:F13 E9 E8 E10:E33 F15" formulaRange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 Leung</cp:lastModifiedBy>
  <dcterms:created xsi:type="dcterms:W3CDTF">2009-07-20T08:39:33Z</dcterms:created>
  <dcterms:modified xsi:type="dcterms:W3CDTF">2013-04-30T19:15:25Z</dcterms:modified>
</cp:coreProperties>
</file>