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<sst xmlns="http://schemas.openxmlformats.org/spreadsheetml/2006/main" count="18">
  <si>
    <t>评价层级2</t>
  </si>
  <si>
    <t>SAW</t>
  </si>
  <si>
    <t>WP</t>
  </si>
  <si>
    <t>WDI2</t>
  </si>
  <si>
    <t>WDI8</t>
  </si>
  <si>
    <t>TOPSIS</t>
  </si>
  <si>
    <t>评价层级1</t>
  </si>
  <si>
    <t>factor1</t>
  </si>
  <si>
    <t>factor2</t>
  </si>
  <si>
    <t>factor3</t>
  </si>
  <si>
    <t>factor4</t>
  </si>
  <si>
    <t>BJ</t>
  </si>
  <si>
    <t>GD</t>
  </si>
  <si>
    <t>SH</t>
  </si>
  <si>
    <t>std</t>
  </si>
  <si>
    <t>mean</t>
  </si>
  <si>
    <t>v</t>
  </si>
  <si>
    <t>w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</si>
</sst>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17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6" fillId="22" borderId="5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77"/>
  <sheetViews>
    <sheetView tabSelected="1" zoomScale="93" zoomScaleNormal="93" topLeftCell="A14" workbookViewId="0">
      <selection activeCell="Q3" sqref="Q3:U5"/>
    </sheetView>
  </sheetViews>
  <sheetFormatPr defaultColWidth="9.14285714285714" defaultRowHeight="17.6"/>
  <cols>
    <col min="2" max="7" width="12.7857142857143"/>
    <col min="8" max="8" width="9.42857142857143" style="1"/>
    <col min="9" max="10" width="9.42857142857143"/>
    <col min="11" max="11" width="12.7857142857143"/>
    <col min="12" max="12" width="10.5714285714286"/>
    <col min="13" max="16" width="12.7857142857143"/>
    <col min="19" max="19" width="9.14285714285714" style="1"/>
  </cols>
  <sheetData>
    <row r="1" spans="1:16">
      <c r="A1" s="2" t="s">
        <v>0</v>
      </c>
      <c r="B1" s="3"/>
      <c r="C1" s="3"/>
      <c r="D1" s="3"/>
      <c r="E1" s="3"/>
      <c r="F1" s="3" t="s">
        <v>1</v>
      </c>
      <c r="G1" t="s">
        <v>2</v>
      </c>
      <c r="H1" s="1" t="s">
        <v>3</v>
      </c>
      <c r="I1" t="s">
        <v>4</v>
      </c>
      <c r="J1" t="s">
        <v>5</v>
      </c>
      <c r="L1" s="2" t="s">
        <v>6</v>
      </c>
      <c r="M1" s="3"/>
      <c r="N1" s="3"/>
      <c r="O1" s="3"/>
      <c r="P1" s="3"/>
    </row>
    <row r="2" spans="1:16">
      <c r="A2" s="3">
        <v>2015</v>
      </c>
      <c r="B2" s="3" t="s">
        <v>7</v>
      </c>
      <c r="C2" s="3" t="s">
        <v>8</v>
      </c>
      <c r="D2" s="3" t="s">
        <v>9</v>
      </c>
      <c r="E2" s="3" t="s">
        <v>10</v>
      </c>
      <c r="L2" s="3">
        <v>2015</v>
      </c>
      <c r="M2" s="3" t="s">
        <v>7</v>
      </c>
      <c r="N2" s="3" t="s">
        <v>8</v>
      </c>
      <c r="O2" s="3" t="s">
        <v>9</v>
      </c>
      <c r="P2" s="3" t="s">
        <v>10</v>
      </c>
    </row>
    <row r="3" spans="1:21">
      <c r="A3" s="3" t="s">
        <v>11</v>
      </c>
      <c r="B3" s="3">
        <v>0.12181443891494</v>
      </c>
      <c r="C3" s="3">
        <v>0.0961061657257439</v>
      </c>
      <c r="D3" s="3">
        <v>0.256329298559644</v>
      </c>
      <c r="E3" s="3">
        <v>0.423529411764706</v>
      </c>
      <c r="F3">
        <v>0.432622035951997</v>
      </c>
      <c r="G3">
        <v>0.36904023311428</v>
      </c>
      <c r="H3" s="1">
        <v>0.248225480894561</v>
      </c>
      <c r="I3">
        <v>0.046662873486096</v>
      </c>
      <c r="J3">
        <v>0.485219097138132</v>
      </c>
      <c r="L3" s="3" t="s">
        <v>11</v>
      </c>
      <c r="M3" s="3">
        <v>0.0513133432913339</v>
      </c>
      <c r="N3" s="3">
        <v>0.139480201433854</v>
      </c>
      <c r="O3" s="3">
        <v>0.0993576363972346</v>
      </c>
      <c r="P3" s="3">
        <v>0.302469313170824</v>
      </c>
      <c r="Q3">
        <v>0.394100530392237</v>
      </c>
      <c r="R3">
        <v>0.330454747758937</v>
      </c>
      <c r="S3" s="1">
        <v>0.228374092908292</v>
      </c>
      <c r="T3">
        <v>0.0392589026456395</v>
      </c>
      <c r="U3">
        <v>0.49397255973192</v>
      </c>
    </row>
    <row r="4" spans="1:21">
      <c r="A4" s="3" t="s">
        <v>12</v>
      </c>
      <c r="B4" s="3">
        <v>0.0540295909080561</v>
      </c>
      <c r="C4" s="3">
        <v>0.865751086523961</v>
      </c>
      <c r="D4" s="3">
        <v>0.995356308539655</v>
      </c>
      <c r="E4" s="3">
        <v>0.08235294117647</v>
      </c>
      <c r="F4">
        <v>0.431427440576462</v>
      </c>
      <c r="G4">
        <v>0.23210919748641</v>
      </c>
      <c r="H4" s="1">
        <v>0.295445977424316</v>
      </c>
      <c r="I4">
        <v>0.00842536937334885</v>
      </c>
      <c r="J4">
        <v>0.454566586438724</v>
      </c>
      <c r="L4" s="3" t="s">
        <v>12</v>
      </c>
      <c r="M4" s="3">
        <v>0.261152009249952</v>
      </c>
      <c r="N4" s="3">
        <v>0</v>
      </c>
      <c r="O4" s="3">
        <v>0.147672010135288</v>
      </c>
      <c r="P4" s="3">
        <v>0.974821751600539</v>
      </c>
      <c r="Q4">
        <v>0.25905008518666</v>
      </c>
      <c r="R4">
        <v>0</v>
      </c>
      <c r="S4" s="1">
        <v>0.183257427589502</v>
      </c>
      <c r="T4">
        <v>0</v>
      </c>
      <c r="U4">
        <v>0.428371530424587</v>
      </c>
    </row>
    <row r="5" spans="1:21">
      <c r="A5" s="3" t="s">
        <v>13</v>
      </c>
      <c r="B5" s="3">
        <v>0.0358712136413721</v>
      </c>
      <c r="C5" s="3">
        <v>0.512796301330391</v>
      </c>
      <c r="D5" s="3">
        <v>0.132131601180187</v>
      </c>
      <c r="E5" s="3">
        <v>0.523529411764706</v>
      </c>
      <c r="F5">
        <v>0.39296640420005</v>
      </c>
      <c r="G5">
        <v>0.256825162186224</v>
      </c>
      <c r="H5" s="1">
        <v>0.237884047388496</v>
      </c>
      <c r="I5">
        <v>0.0099257339682574</v>
      </c>
      <c r="J5">
        <v>0.524265881122558</v>
      </c>
      <c r="L5" s="3" t="s">
        <v>13</v>
      </c>
      <c r="M5" s="3">
        <v>0.0618382837531183</v>
      </c>
      <c r="N5" s="3">
        <v>1</v>
      </c>
      <c r="O5" s="3">
        <v>0.0446172873487268</v>
      </c>
      <c r="P5" s="3">
        <v>0.4389332885899</v>
      </c>
      <c r="Q5">
        <v>0.461464560739852</v>
      </c>
      <c r="R5">
        <v>0.234179194254146</v>
      </c>
      <c r="S5" s="1">
        <v>0.376540228365939</v>
      </c>
      <c r="T5">
        <v>0.00613193866248945</v>
      </c>
      <c r="U5">
        <v>0.38529712096531</v>
      </c>
    </row>
    <row r="6" spans="1:16">
      <c r="A6" t="s">
        <v>14</v>
      </c>
      <c r="B6">
        <f>STDEV(B3:B5)</f>
        <v>0.0452967074864881</v>
      </c>
      <c r="C6">
        <f>STDEV(C3:C5)</f>
        <v>0.385262043638645</v>
      </c>
      <c r="D6">
        <f>STDEV(D3:D5)</f>
        <v>0.466680276868828</v>
      </c>
      <c r="E6">
        <f>STDEV(E3:E5)</f>
        <v>0.23131438285147</v>
      </c>
      <c r="L6" t="s">
        <v>14</v>
      </c>
      <c r="M6">
        <f t="shared" ref="J6:P6" si="0">STDEV(M3:M5)</f>
        <v>0.118229297887935</v>
      </c>
      <c r="N6">
        <f t="shared" si="0"/>
        <v>0.541594720911672</v>
      </c>
      <c r="O6">
        <f t="shared" si="0"/>
        <v>0.0515607415453976</v>
      </c>
      <c r="P6">
        <f t="shared" si="0"/>
        <v>0.355400399276991</v>
      </c>
    </row>
    <row r="7" spans="1:16">
      <c r="A7" s="3" t="s">
        <v>15</v>
      </c>
      <c r="B7" s="3">
        <f>AVERAGE(B3:B5)</f>
        <v>0.0705717478214561</v>
      </c>
      <c r="C7" s="3">
        <f>AVERAGE(C3:C5)</f>
        <v>0.491551184526699</v>
      </c>
      <c r="D7" s="3">
        <f>AVERAGE(D3:D5)</f>
        <v>0.461272402759829</v>
      </c>
      <c r="E7" s="3">
        <f>AVERAGE(E3:E5)</f>
        <v>0.343137254901961</v>
      </c>
      <c r="F7" s="3"/>
      <c r="G7" s="3"/>
      <c r="H7" s="2"/>
      <c r="I7" s="3"/>
      <c r="J7" s="3"/>
      <c r="K7" s="3"/>
      <c r="L7" s="3" t="s">
        <v>15</v>
      </c>
      <c r="M7" s="3">
        <f t="shared" ref="J7:P7" si="1">AVERAGE(M3:M5)</f>
        <v>0.124767878764801</v>
      </c>
      <c r="N7" s="3">
        <f t="shared" si="1"/>
        <v>0.379826733811285</v>
      </c>
      <c r="O7" s="3">
        <f t="shared" si="1"/>
        <v>0.0972156446270831</v>
      </c>
      <c r="P7" s="3">
        <f t="shared" si="1"/>
        <v>0.572074784453754</v>
      </c>
    </row>
    <row r="8" spans="1:16">
      <c r="A8" s="3" t="s">
        <v>16</v>
      </c>
      <c r="B8" s="3">
        <f>B6/B7</f>
        <v>0.641853275351592</v>
      </c>
      <c r="C8" s="3">
        <f>C6/C7</f>
        <v>0.783767908136776</v>
      </c>
      <c r="D8" s="3">
        <f>D6/D7</f>
        <v>1.01172381889019</v>
      </c>
      <c r="E8" s="3">
        <f>E6/E7</f>
        <v>0.674116201452855</v>
      </c>
      <c r="F8" s="3"/>
      <c r="G8" s="3"/>
      <c r="H8" s="2"/>
      <c r="I8" s="3"/>
      <c r="J8" s="3"/>
      <c r="K8" s="3"/>
      <c r="L8" s="3" t="s">
        <v>16</v>
      </c>
      <c r="M8" s="3">
        <f t="shared" ref="J8:P8" si="2">M6/M7</f>
        <v>0.947594036689582</v>
      </c>
      <c r="N8" s="3">
        <f t="shared" si="2"/>
        <v>1.42589942386931</v>
      </c>
      <c r="O8" s="3">
        <f t="shared" si="2"/>
        <v>0.530374938552158</v>
      </c>
      <c r="P8" s="3">
        <f t="shared" si="2"/>
        <v>0.621248146107934</v>
      </c>
    </row>
    <row r="9" spans="1:16">
      <c r="A9" s="3" t="s">
        <v>17</v>
      </c>
      <c r="B9" s="3">
        <f>B8/(C8+D8+E8+B8)</f>
        <v>0.206286767953662</v>
      </c>
      <c r="C9" s="3">
        <f>C8/(C8+D8+E8+B8)</f>
        <v>0.251897053118212</v>
      </c>
      <c r="D9" s="3">
        <f>D8/(C8+D8+E8+B8)</f>
        <v>0.325160351555843</v>
      </c>
      <c r="E9" s="3">
        <f>E8/(C8+D8+E8+B8)</f>
        <v>0.216655827372283</v>
      </c>
      <c r="L9" t="s">
        <v>17</v>
      </c>
      <c r="M9">
        <f>M8/SUM(M8:P8)</f>
        <v>0.268812115722749</v>
      </c>
      <c r="N9">
        <f>N8/SUM(M8:P8)</f>
        <v>0.404497101181865</v>
      </c>
      <c r="O9">
        <f>O8/SUM(M8:P8)</f>
        <v>0.150456001028247</v>
      </c>
      <c r="P9">
        <f>P8/SUM(M8:P8)</f>
        <v>0.176234782067139</v>
      </c>
    </row>
    <row r="10" spans="1:5">
      <c r="A10" s="3"/>
      <c r="B10" s="3"/>
      <c r="C10" s="3"/>
      <c r="D10" s="3"/>
      <c r="E10" s="3"/>
    </row>
    <row r="11" spans="1:5">
      <c r="A11" s="3"/>
      <c r="B11" s="3"/>
      <c r="C11" s="3"/>
      <c r="D11" s="3"/>
      <c r="E11" s="3"/>
    </row>
    <row r="12" spans="1:16">
      <c r="A12" s="3">
        <v>2016</v>
      </c>
      <c r="B12" s="3" t="s">
        <v>7</v>
      </c>
      <c r="C12" s="3" t="s">
        <v>8</v>
      </c>
      <c r="D12" s="3" t="s">
        <v>9</v>
      </c>
      <c r="E12" s="3" t="s">
        <v>10</v>
      </c>
      <c r="L12" s="3">
        <v>2016</v>
      </c>
      <c r="M12" s="3" t="s">
        <v>7</v>
      </c>
      <c r="N12" s="3" t="s">
        <v>8</v>
      </c>
      <c r="O12" s="3" t="s">
        <v>9</v>
      </c>
      <c r="P12" s="3" t="s">
        <v>10</v>
      </c>
    </row>
    <row r="13" spans="1:21">
      <c r="A13" s="3" t="s">
        <v>11</v>
      </c>
      <c r="B13" s="3">
        <v>0.0452293395430989</v>
      </c>
      <c r="C13" s="3">
        <v>0.0916577297917644</v>
      </c>
      <c r="D13" s="3">
        <v>0.0775951826069283</v>
      </c>
      <c r="E13" s="3">
        <v>0.611764705882353</v>
      </c>
      <c r="F13">
        <v>0.269516660439275</v>
      </c>
      <c r="G13">
        <v>0.168397251241043</v>
      </c>
      <c r="H13" s="1">
        <v>0.182308765813882</v>
      </c>
      <c r="I13">
        <v>0.012586528747052</v>
      </c>
      <c r="J13">
        <v>0.406089307195337</v>
      </c>
      <c r="L13" s="3" t="s">
        <v>11</v>
      </c>
      <c r="M13" s="3">
        <v>0.0661615931127764</v>
      </c>
      <c r="N13" s="3">
        <v>0.205799117224655</v>
      </c>
      <c r="O13" s="3">
        <v>0.0707414066806641</v>
      </c>
      <c r="P13" s="3">
        <v>0.520169885222607</v>
      </c>
      <c r="Q13">
        <v>0.288074444989612</v>
      </c>
      <c r="R13">
        <v>0.200483240104916</v>
      </c>
      <c r="S13" s="1">
        <v>0.16821664261574</v>
      </c>
      <c r="T13">
        <v>0.0387860891320975</v>
      </c>
      <c r="U13">
        <v>0.389810231783601</v>
      </c>
    </row>
    <row r="14" spans="1:21">
      <c r="A14" s="3" t="s">
        <v>12</v>
      </c>
      <c r="B14" s="3">
        <v>0.0494641688554841</v>
      </c>
      <c r="C14" s="3">
        <v>0.879482025806058</v>
      </c>
      <c r="D14" s="3">
        <v>1</v>
      </c>
      <c r="E14" s="3">
        <v>0.158823529411765</v>
      </c>
      <c r="F14">
        <v>0.491828628099673</v>
      </c>
      <c r="G14">
        <v>0.310990505355271</v>
      </c>
      <c r="H14" s="1">
        <v>0.349026774066745</v>
      </c>
      <c r="I14">
        <v>0.00641113985321435</v>
      </c>
      <c r="J14">
        <v>0.427492229461788</v>
      </c>
      <c r="L14" s="3" t="s">
        <v>12</v>
      </c>
      <c r="M14" s="3">
        <v>0.854726681991761</v>
      </c>
      <c r="N14" s="3">
        <v>0.653656278459017</v>
      </c>
      <c r="O14" s="3">
        <v>0.435890574996844</v>
      </c>
      <c r="P14" s="3">
        <v>1</v>
      </c>
      <c r="Q14">
        <v>0.458039654442123</v>
      </c>
      <c r="R14">
        <v>0.43499736297178</v>
      </c>
      <c r="S14" s="1">
        <v>0.244443211229311</v>
      </c>
      <c r="T14">
        <v>0.0720567160585493</v>
      </c>
      <c r="U14">
        <v>0.420555809200759</v>
      </c>
    </row>
    <row r="15" spans="1:21">
      <c r="A15" s="3" t="s">
        <v>13</v>
      </c>
      <c r="B15" s="3">
        <v>0.0129551568473383</v>
      </c>
      <c r="C15" s="3">
        <v>0.765227302048406</v>
      </c>
      <c r="D15" s="3">
        <v>0.0956811221933396</v>
      </c>
      <c r="E15" s="3">
        <v>0.482352941176471</v>
      </c>
      <c r="F15">
        <v>0.332795075235919</v>
      </c>
      <c r="G15">
        <v>0.158907802997605</v>
      </c>
      <c r="H15" s="1">
        <v>0.218967046363776</v>
      </c>
      <c r="I15">
        <v>0.00247721483784785</v>
      </c>
      <c r="J15">
        <v>0.450650698768491</v>
      </c>
      <c r="L15" s="3" t="s">
        <v>13</v>
      </c>
      <c r="M15" s="3">
        <v>0.222832855893858</v>
      </c>
      <c r="N15" s="3">
        <v>0.365709962986022</v>
      </c>
      <c r="O15" s="3">
        <v>0.0648240050292674</v>
      </c>
      <c r="P15" s="3">
        <v>0.368579413476512</v>
      </c>
      <c r="Q15">
        <v>0.380800222490116</v>
      </c>
      <c r="R15">
        <v>0.303622003489956</v>
      </c>
      <c r="S15" s="1">
        <v>0.202315224620404</v>
      </c>
      <c r="T15">
        <v>0.0386555304148852</v>
      </c>
      <c r="U15">
        <v>0.573819367388409</v>
      </c>
    </row>
    <row r="16" spans="1:16">
      <c r="A16" t="s">
        <v>14</v>
      </c>
      <c r="B16">
        <f>STDEV(B13:B15)</f>
        <v>0.0199685778403442</v>
      </c>
      <c r="C16">
        <f>STDEV(C13:C15)</f>
        <v>0.425718457817948</v>
      </c>
      <c r="D16">
        <f>STDEV(D13:D15)</f>
        <v>0.527407240046084</v>
      </c>
      <c r="E16">
        <f>STDEV(E13:E15)</f>
        <v>0.23330037664767</v>
      </c>
      <c r="L16" t="s">
        <v>14</v>
      </c>
      <c r="M16">
        <f t="shared" ref="J16:P16" si="3">STDEV(M13:M15)</f>
        <v>0.417466683588999</v>
      </c>
      <c r="N16">
        <f t="shared" si="3"/>
        <v>0.226958364777731</v>
      </c>
      <c r="O16">
        <f t="shared" si="3"/>
        <v>0.212547771144828</v>
      </c>
      <c r="P16">
        <f t="shared" si="3"/>
        <v>0.329623160406232</v>
      </c>
    </row>
    <row r="17" spans="1:16">
      <c r="A17" s="3" t="s">
        <v>15</v>
      </c>
      <c r="B17" s="3">
        <f>AVERAGE(B13:B15)</f>
        <v>0.0358828884153071</v>
      </c>
      <c r="C17" s="3">
        <f>AVERAGE(C13:C15)</f>
        <v>0.57878901921541</v>
      </c>
      <c r="D17" s="3">
        <f>AVERAGE(D13:D15)</f>
        <v>0.391092101600089</v>
      </c>
      <c r="E17" s="3">
        <f>AVERAGE(E13:E15)</f>
        <v>0.41764705882353</v>
      </c>
      <c r="F17" s="3"/>
      <c r="G17" s="3"/>
      <c r="H17" s="2"/>
      <c r="I17" s="3"/>
      <c r="J17" s="3"/>
      <c r="K17" s="3"/>
      <c r="L17" s="3" t="s">
        <v>15</v>
      </c>
      <c r="M17" s="3">
        <f t="shared" ref="J17:P17" si="4">AVERAGE(M13:M15)</f>
        <v>0.381240376999465</v>
      </c>
      <c r="N17" s="3">
        <f t="shared" si="4"/>
        <v>0.408388452889898</v>
      </c>
      <c r="O17" s="3">
        <f t="shared" si="4"/>
        <v>0.190485328902259</v>
      </c>
      <c r="P17" s="3">
        <f t="shared" si="4"/>
        <v>0.629583099566373</v>
      </c>
    </row>
    <row r="18" spans="1:16">
      <c r="A18" s="3" t="s">
        <v>16</v>
      </c>
      <c r="B18" s="3">
        <f>B16/B17</f>
        <v>0.556493045075654</v>
      </c>
      <c r="C18" s="3">
        <f>C16/C17</f>
        <v>0.735533058997974</v>
      </c>
      <c r="D18" s="3">
        <f>D16/D17</f>
        <v>1.34854996531069</v>
      </c>
      <c r="E18" s="3">
        <f>E16/E17</f>
        <v>0.558606535635265</v>
      </c>
      <c r="F18" s="3"/>
      <c r="G18" s="3"/>
      <c r="H18" s="2"/>
      <c r="I18" s="3"/>
      <c r="J18" s="3"/>
      <c r="K18" s="3"/>
      <c r="L18" s="3" t="s">
        <v>16</v>
      </c>
      <c r="M18" s="3">
        <f t="shared" ref="J18:P18" si="5">M16/M17</f>
        <v>1.09502221898596</v>
      </c>
      <c r="N18" s="3">
        <f t="shared" si="5"/>
        <v>0.555741385858722</v>
      </c>
      <c r="O18" s="3">
        <f t="shared" si="5"/>
        <v>1.11582226499916</v>
      </c>
      <c r="P18" s="3">
        <f t="shared" si="5"/>
        <v>0.523557828399874</v>
      </c>
    </row>
    <row r="19" spans="1:16">
      <c r="A19" s="3" t="s">
        <v>17</v>
      </c>
      <c r="B19" s="3">
        <f>B18/SUM(B18:E18)</f>
        <v>0.173948509285624</v>
      </c>
      <c r="C19" s="3">
        <f>C18/SUM(B18:E18)</f>
        <v>0.229912808929352</v>
      </c>
      <c r="D19" s="3">
        <f>D18/SUM(B18:E18)</f>
        <v>0.42152953794972</v>
      </c>
      <c r="E19" s="3">
        <f>E18/SUM(B18:E18)</f>
        <v>0.174609143835304</v>
      </c>
      <c r="L19" s="3" t="s">
        <v>17</v>
      </c>
      <c r="M19">
        <f>M18/SUM(M18:P18)</f>
        <v>0.33281896458519</v>
      </c>
      <c r="N19">
        <f>N18/SUM(M18:P18)</f>
        <v>0.168910976792709</v>
      </c>
      <c r="O19">
        <f>O18/SUM(M18:P18)</f>
        <v>0.339140890896281</v>
      </c>
      <c r="P19">
        <f>P18/SUM(M18:P18)</f>
        <v>0.15912916772582</v>
      </c>
    </row>
    <row r="20" spans="1:5">
      <c r="A20" s="3"/>
      <c r="B20" s="3"/>
      <c r="C20" s="3"/>
      <c r="D20" s="3"/>
      <c r="E20" s="3"/>
    </row>
    <row r="21" spans="1:5">
      <c r="A21" s="3"/>
      <c r="B21" s="3"/>
      <c r="C21" s="3"/>
      <c r="D21" s="3"/>
      <c r="E21" s="3"/>
    </row>
    <row r="22" spans="1:16">
      <c r="A22" s="3">
        <v>2017</v>
      </c>
      <c r="B22" s="3" t="s">
        <v>7</v>
      </c>
      <c r="C22" s="3" t="s">
        <v>8</v>
      </c>
      <c r="D22" s="3" t="s">
        <v>9</v>
      </c>
      <c r="E22" s="3" t="s">
        <v>10</v>
      </c>
      <c r="L22" s="3">
        <v>2017</v>
      </c>
      <c r="M22" s="3" t="s">
        <v>7</v>
      </c>
      <c r="N22" s="3" t="s">
        <v>8</v>
      </c>
      <c r="O22" s="3" t="s">
        <v>9</v>
      </c>
      <c r="P22" s="3" t="s">
        <v>10</v>
      </c>
    </row>
    <row r="23" spans="1:21">
      <c r="A23" s="3" t="s">
        <v>11</v>
      </c>
      <c r="B23" s="3">
        <v>0.0894652589412657</v>
      </c>
      <c r="C23" s="3">
        <v>0.0411504356639251</v>
      </c>
      <c r="D23" s="3">
        <v>0.0776098536976651</v>
      </c>
      <c r="E23" s="3">
        <v>0.6</v>
      </c>
      <c r="F23">
        <v>0.349200854413526</v>
      </c>
      <c r="G23">
        <v>0.200844122729361</v>
      </c>
      <c r="H23" s="1">
        <v>0.269391867619612</v>
      </c>
      <c r="I23">
        <v>0.0125757350221425</v>
      </c>
      <c r="J23">
        <v>0.38317892632046</v>
      </c>
      <c r="L23" s="3" t="s">
        <v>11</v>
      </c>
      <c r="M23" s="3">
        <v>0.0646885525110365</v>
      </c>
      <c r="N23" s="3">
        <v>0.164702835022481</v>
      </c>
      <c r="O23" s="3">
        <v>0.234448104616062</v>
      </c>
      <c r="P23" s="3">
        <v>0.429293036</v>
      </c>
      <c r="Q23">
        <v>0.340179101578419</v>
      </c>
      <c r="R23">
        <v>0.269004881502594</v>
      </c>
      <c r="S23" s="1">
        <v>0.177059129868084</v>
      </c>
      <c r="T23">
        <v>0.0497554739924156</v>
      </c>
      <c r="U23">
        <v>0.520316279595507</v>
      </c>
    </row>
    <row r="24" spans="1:21">
      <c r="A24" s="3" t="s">
        <v>12</v>
      </c>
      <c r="B24" s="3">
        <v>0.051566224197291</v>
      </c>
      <c r="C24" s="3">
        <v>0.649046754833583</v>
      </c>
      <c r="D24" s="3">
        <v>0.724593362945486</v>
      </c>
      <c r="E24" s="3">
        <v>0.011764705882353</v>
      </c>
      <c r="F24">
        <v>0.392515034861467</v>
      </c>
      <c r="G24">
        <v>0.140697840890784</v>
      </c>
      <c r="H24" s="1">
        <v>0.283023996747104</v>
      </c>
      <c r="I24">
        <v>0.00325657753514781</v>
      </c>
      <c r="J24">
        <v>0.428078481336761</v>
      </c>
      <c r="L24" s="3" t="s">
        <v>12</v>
      </c>
      <c r="M24" s="3">
        <v>0.612092481395142</v>
      </c>
      <c r="N24" s="3">
        <v>0.169379284603315</v>
      </c>
      <c r="O24" s="3">
        <v>0.656966759071315</v>
      </c>
      <c r="P24" s="3">
        <v>0.862056765</v>
      </c>
      <c r="Q24">
        <v>0.437031977394054</v>
      </c>
      <c r="R24">
        <v>0.379556087623423</v>
      </c>
      <c r="S24" s="1">
        <v>0.247180368734663</v>
      </c>
      <c r="T24">
        <v>0.0328704984237148</v>
      </c>
      <c r="U24">
        <v>0.480999048180537</v>
      </c>
    </row>
    <row r="25" spans="1:21">
      <c r="A25" s="3" t="s">
        <v>13</v>
      </c>
      <c r="B25" s="3">
        <v>0.00582432576697512</v>
      </c>
      <c r="C25" s="3">
        <v>0.722489890588452</v>
      </c>
      <c r="D25" s="3">
        <v>0.013530104656362</v>
      </c>
      <c r="E25" s="3">
        <v>0.182352941176471</v>
      </c>
      <c r="F25">
        <v>0.255344467582444</v>
      </c>
      <c r="G25">
        <v>0.0650630205090237</v>
      </c>
      <c r="H25" s="1">
        <v>0.193313206897356</v>
      </c>
      <c r="I25">
        <v>0.00157704452826926</v>
      </c>
      <c r="J25">
        <v>0.408734207987608</v>
      </c>
      <c r="L25" s="3" t="s">
        <v>13</v>
      </c>
      <c r="M25" s="3">
        <v>0.0474890764083122</v>
      </c>
      <c r="N25" s="3">
        <v>0.607740986244814</v>
      </c>
      <c r="O25" s="3">
        <v>0.189308151930677</v>
      </c>
      <c r="P25" s="3">
        <v>0.389383432</v>
      </c>
      <c r="Q25">
        <v>0.351389668712507</v>
      </c>
      <c r="R25">
        <v>0.21415523812306</v>
      </c>
      <c r="S25" s="1">
        <v>0.219672649015702</v>
      </c>
      <c r="T25">
        <v>0.0254107382417517</v>
      </c>
      <c r="U25">
        <v>0.414038250462222</v>
      </c>
    </row>
    <row r="26" spans="1:16">
      <c r="A26" t="s">
        <v>14</v>
      </c>
      <c r="B26">
        <f>STDEV(B23:B25)</f>
        <v>0.0418817060477095</v>
      </c>
      <c r="C26">
        <f>STDEV(C23:C25)</f>
        <v>0.373977557679241</v>
      </c>
      <c r="D26">
        <f>STDEV(D23:D25)</f>
        <v>0.393341419287911</v>
      </c>
      <c r="E26">
        <f>STDEV(E23:E25)</f>
        <v>0.302641199280154</v>
      </c>
      <c r="L26" t="s">
        <v>14</v>
      </c>
      <c r="M26">
        <f t="shared" ref="J26:P26" si="6">STDEV(M23:M25)</f>
        <v>0.321124038407457</v>
      </c>
      <c r="N26">
        <f t="shared" si="6"/>
        <v>0.254448964786397</v>
      </c>
      <c r="O26">
        <f t="shared" si="6"/>
        <v>0.257961302499631</v>
      </c>
      <c r="P26">
        <f t="shared" si="6"/>
        <v>0.262137782269411</v>
      </c>
    </row>
    <row r="27" spans="1:16">
      <c r="A27" s="3" t="s">
        <v>15</v>
      </c>
      <c r="B27" s="3">
        <f>AVERAGE(B23:B25)</f>
        <v>0.0489519363018439</v>
      </c>
      <c r="C27" s="3">
        <f>AVERAGE(C23:C25)</f>
        <v>0.47089569369532</v>
      </c>
      <c r="D27" s="3">
        <f>AVERAGE(D23:D25)</f>
        <v>0.271911107099838</v>
      </c>
      <c r="E27" s="3">
        <f>AVERAGE(E23:E25)</f>
        <v>0.264705882352941</v>
      </c>
      <c r="F27" s="3"/>
      <c r="G27" s="3"/>
      <c r="H27" s="2"/>
      <c r="I27" s="3"/>
      <c r="J27" s="3"/>
      <c r="K27" s="3"/>
      <c r="L27" s="3" t="s">
        <v>15</v>
      </c>
      <c r="M27" s="3">
        <f t="shared" ref="J27:P27" si="7">AVERAGE(M23:M25)</f>
        <v>0.24142337010483</v>
      </c>
      <c r="N27" s="3">
        <f t="shared" si="7"/>
        <v>0.313941035290203</v>
      </c>
      <c r="O27" s="3">
        <f t="shared" si="7"/>
        <v>0.360241005206018</v>
      </c>
      <c r="P27" s="3">
        <f t="shared" si="7"/>
        <v>0.560244411</v>
      </c>
    </row>
    <row r="28" spans="1:16">
      <c r="A28" s="3" t="s">
        <v>16</v>
      </c>
      <c r="B28" s="3">
        <f>B26/B27</f>
        <v>0.855567914402027</v>
      </c>
      <c r="C28" s="3">
        <f>C26/C27</f>
        <v>0.794183431036454</v>
      </c>
      <c r="D28" s="3">
        <f>D26/D27</f>
        <v>1.44658091934246</v>
      </c>
      <c r="E28" s="3">
        <f>E26/E27</f>
        <v>1.14331119728058</v>
      </c>
      <c r="F28" s="3"/>
      <c r="G28" s="3"/>
      <c r="H28" s="2"/>
      <c r="I28" s="3"/>
      <c r="J28" s="3"/>
      <c r="K28" s="3"/>
      <c r="L28" s="3" t="s">
        <v>16</v>
      </c>
      <c r="M28" s="3">
        <f t="shared" ref="J28:P28" si="8">M26/M27</f>
        <v>1.33012822357678</v>
      </c>
      <c r="N28" s="3">
        <f t="shared" si="8"/>
        <v>0.810499221776432</v>
      </c>
      <c r="O28" s="3">
        <f t="shared" si="8"/>
        <v>0.716079787619141</v>
      </c>
      <c r="P28" s="3">
        <f t="shared" si="8"/>
        <v>0.467898968954482</v>
      </c>
    </row>
    <row r="29" spans="1:16">
      <c r="A29" s="3" t="s">
        <v>17</v>
      </c>
      <c r="B29" s="3">
        <f>B28/SUM(B28:E28)</f>
        <v>0.201801854815878</v>
      </c>
      <c r="C29" s="3">
        <f>C28/SUM(B28:E28)</f>
        <v>0.18732316482346</v>
      </c>
      <c r="D29" s="3">
        <f>D28/SUM(B28:E28)</f>
        <v>0.341203436630274</v>
      </c>
      <c r="E29" s="3">
        <f>E28/SUM(B28:E28)</f>
        <v>0.269671543730389</v>
      </c>
      <c r="L29" s="3" t="s">
        <v>17</v>
      </c>
      <c r="M29">
        <f>M28/SUM(M28:P28)</f>
        <v>0.400085947865308</v>
      </c>
      <c r="N29">
        <f>N28/SUM(M28:P28)</f>
        <v>0.243788037604782</v>
      </c>
      <c r="O29">
        <f>O28/SUM(M28:P28)</f>
        <v>0.215387851711317</v>
      </c>
      <c r="P29">
        <f>P28/SUM(M28:P28)</f>
        <v>0.140738162818593</v>
      </c>
    </row>
    <row r="30" spans="1:5">
      <c r="A30" s="3"/>
      <c r="B30" s="3"/>
      <c r="C30" s="3"/>
      <c r="D30" s="3"/>
      <c r="E30" s="3"/>
    </row>
    <row r="31" spans="1:5">
      <c r="A31" s="3"/>
      <c r="B31" s="3"/>
      <c r="C31" s="3"/>
      <c r="D31" s="3"/>
      <c r="E31" s="3"/>
    </row>
    <row r="32" spans="1:16">
      <c r="A32" s="3">
        <v>2018</v>
      </c>
      <c r="B32" s="3" t="s">
        <v>7</v>
      </c>
      <c r="C32" s="3" t="s">
        <v>8</v>
      </c>
      <c r="D32" s="3" t="s">
        <v>9</v>
      </c>
      <c r="E32" s="3" t="s">
        <v>10</v>
      </c>
      <c r="L32" s="3">
        <v>2018</v>
      </c>
      <c r="M32" s="3" t="s">
        <v>7</v>
      </c>
      <c r="N32" s="3" t="s">
        <v>8</v>
      </c>
      <c r="O32" s="3" t="s">
        <v>9</v>
      </c>
      <c r="P32" s="3" t="s">
        <v>10</v>
      </c>
    </row>
    <row r="33" spans="1:21">
      <c r="A33" s="3" t="s">
        <v>11</v>
      </c>
      <c r="B33" s="3">
        <v>0.0543498778078744</v>
      </c>
      <c r="C33" s="3">
        <v>0.0921521238082867</v>
      </c>
      <c r="D33" s="3">
        <v>0.212540107274605</v>
      </c>
      <c r="E33" s="3">
        <v>0.552941176470588</v>
      </c>
      <c r="F33">
        <v>0.423928205443676</v>
      </c>
      <c r="G33">
        <v>0.294795192638671</v>
      </c>
      <c r="H33" s="1">
        <v>0.29290025286603</v>
      </c>
      <c r="I33">
        <v>0.0204476651735234</v>
      </c>
      <c r="J33">
        <v>0.40538037542154</v>
      </c>
      <c r="L33" s="3" t="s">
        <v>11</v>
      </c>
      <c r="M33" s="3">
        <v>0.194610902290544</v>
      </c>
      <c r="N33" s="3">
        <v>0.0228816835017071</v>
      </c>
      <c r="O33" s="3">
        <v>0</v>
      </c>
      <c r="P33" s="3">
        <v>0.204605147941715</v>
      </c>
      <c r="Q33">
        <v>0.327183680873188</v>
      </c>
      <c r="R33">
        <v>0</v>
      </c>
      <c r="S33" s="1">
        <v>0.219976030450094</v>
      </c>
      <c r="T33">
        <v>0</v>
      </c>
      <c r="U33">
        <v>0.477327814805053</v>
      </c>
    </row>
    <row r="34" spans="1:21">
      <c r="A34" s="3" t="s">
        <v>12</v>
      </c>
      <c r="B34" s="3">
        <v>0.0359598943223342</v>
      </c>
      <c r="C34" s="3">
        <v>0.897486939515153</v>
      </c>
      <c r="D34" s="3">
        <v>0.713718444278846</v>
      </c>
      <c r="E34" s="3">
        <v>0</v>
      </c>
      <c r="F34">
        <v>0.333835563496533</v>
      </c>
      <c r="G34">
        <v>0</v>
      </c>
      <c r="H34" s="1">
        <v>0.232659894803601</v>
      </c>
      <c r="I34">
        <v>0</v>
      </c>
      <c r="J34">
        <v>0.476779582916943</v>
      </c>
      <c r="L34" s="3" t="s">
        <v>12</v>
      </c>
      <c r="M34" s="3">
        <v>0.44855606253835</v>
      </c>
      <c r="N34" s="3">
        <v>0.084301629589877</v>
      </c>
      <c r="O34" s="3">
        <v>0.579544688260879</v>
      </c>
      <c r="P34" s="3">
        <v>0.944170053010482</v>
      </c>
      <c r="Q34">
        <v>0.400159318156689</v>
      </c>
      <c r="R34">
        <v>0.296321987940624</v>
      </c>
      <c r="S34" s="1">
        <v>0.224234231866335</v>
      </c>
      <c r="T34">
        <v>0.0186426007188361</v>
      </c>
      <c r="U34">
        <v>0.586910893509494</v>
      </c>
    </row>
    <row r="35" spans="1:21">
      <c r="A35" s="3" t="s">
        <v>13</v>
      </c>
      <c r="B35" s="3">
        <v>0</v>
      </c>
      <c r="C35" s="3">
        <v>1</v>
      </c>
      <c r="D35" s="3">
        <v>0</v>
      </c>
      <c r="E35" s="3">
        <v>0.158823529411765</v>
      </c>
      <c r="F35">
        <v>0.229016994338112</v>
      </c>
      <c r="G35">
        <v>0</v>
      </c>
      <c r="H35" s="1">
        <v>0.188406110696707</v>
      </c>
      <c r="I35">
        <v>0</v>
      </c>
      <c r="J35">
        <v>0.392229443815046</v>
      </c>
      <c r="L35" s="3" t="s">
        <v>13</v>
      </c>
      <c r="M35" s="3">
        <v>0.0348477579805014</v>
      </c>
      <c r="N35" s="3">
        <v>0.230881403554782</v>
      </c>
      <c r="O35" s="3">
        <v>0.237149348550535</v>
      </c>
      <c r="P35" s="3">
        <v>0.592597828195704</v>
      </c>
      <c r="Q35">
        <v>0.362834941139776</v>
      </c>
      <c r="R35">
        <v>0.248690924915846</v>
      </c>
      <c r="S35" s="1">
        <v>0.208012164493534</v>
      </c>
      <c r="T35">
        <v>0.0132246345582822</v>
      </c>
      <c r="U35">
        <v>0.530031401931198</v>
      </c>
    </row>
    <row r="36" spans="1:16">
      <c r="A36" t="s">
        <v>14</v>
      </c>
      <c r="B36">
        <f>STDEV(B33:B35)</f>
        <v>0.0276442119017187</v>
      </c>
      <c r="C36">
        <f>STDEV(C33:C35)</f>
        <v>0.497202316176119</v>
      </c>
      <c r="D36">
        <f>STDEV(D33:D35)</f>
        <v>0.366457601091507</v>
      </c>
      <c r="E36">
        <f>STDEV(E33:E35)</f>
        <v>0.284692107915045</v>
      </c>
      <c r="L36" t="s">
        <v>14</v>
      </c>
      <c r="M36">
        <f t="shared" ref="J36:P36" si="9">STDEV(M33:M35)</f>
        <v>0.208633237985244</v>
      </c>
      <c r="N36">
        <f t="shared" si="9"/>
        <v>0.10686589996754</v>
      </c>
      <c r="O36">
        <f t="shared" si="9"/>
        <v>0.291360723692786</v>
      </c>
      <c r="P36">
        <f t="shared" si="9"/>
        <v>0.369931885171955</v>
      </c>
    </row>
    <row r="37" spans="1:16">
      <c r="A37" s="3" t="s">
        <v>15</v>
      </c>
      <c r="B37">
        <f>AVERAGE(B33:B35)</f>
        <v>0.0301032573767362</v>
      </c>
      <c r="C37">
        <f>AVERAGE(C33:C35)</f>
        <v>0.663213021107813</v>
      </c>
      <c r="D37">
        <f>AVERAGE(D33:D35)</f>
        <v>0.308752850517817</v>
      </c>
      <c r="E37">
        <f>AVERAGE(E33:E35)</f>
        <v>0.237254901960784</v>
      </c>
      <c r="L37" s="3" t="s">
        <v>15</v>
      </c>
      <c r="M37">
        <f t="shared" ref="J37:P37" si="10">AVERAGE(M33:M35)</f>
        <v>0.226004907603132</v>
      </c>
      <c r="N37">
        <f t="shared" si="10"/>
        <v>0.112688238882122</v>
      </c>
      <c r="O37">
        <f t="shared" si="10"/>
        <v>0.272231345603805</v>
      </c>
      <c r="P37">
        <f t="shared" si="10"/>
        <v>0.580457676382634</v>
      </c>
    </row>
    <row r="38" spans="1:16">
      <c r="A38" s="3" t="s">
        <v>16</v>
      </c>
      <c r="B38">
        <f>B36/B37</f>
        <v>0.918312977089389</v>
      </c>
      <c r="C38">
        <f>C36/C37</f>
        <v>0.749687205093781</v>
      </c>
      <c r="D38">
        <f>D36/D37</f>
        <v>1.18689625205698</v>
      </c>
      <c r="E38">
        <f>E36/E37</f>
        <v>1.19994194245184</v>
      </c>
      <c r="L38" s="3" t="s">
        <v>16</v>
      </c>
      <c r="M38">
        <f t="shared" ref="J38:P38" si="11">M36/M37</f>
        <v>0.92313587433954</v>
      </c>
      <c r="N38">
        <f t="shared" si="11"/>
        <v>0.948332328445808</v>
      </c>
      <c r="O38">
        <f t="shared" si="11"/>
        <v>1.07026882979457</v>
      </c>
      <c r="P38">
        <f t="shared" si="11"/>
        <v>0.637310695031792</v>
      </c>
    </row>
    <row r="39" spans="1:16">
      <c r="A39" s="3" t="s">
        <v>17</v>
      </c>
      <c r="B39">
        <f>B38/SUM(B38:E38)</f>
        <v>0.2264733860585</v>
      </c>
      <c r="C39">
        <f>C38/SUM(B38:E38)</f>
        <v>0.184887074514025</v>
      </c>
      <c r="D39">
        <f>D38/SUM(B38:E38)</f>
        <v>0.292711112452594</v>
      </c>
      <c r="E39">
        <f>E38/SUM(B38:E38)</f>
        <v>0.295928426974881</v>
      </c>
      <c r="L39" s="3" t="s">
        <v>17</v>
      </c>
      <c r="M39">
        <f>M38/SUM(M38:P38)</f>
        <v>0.257927791020419</v>
      </c>
      <c r="N39">
        <f>N38/SUM(M38:P38)</f>
        <v>0.264967779314479</v>
      </c>
      <c r="O39">
        <f>O38/SUM(M38:P38)</f>
        <v>0.299037316976144</v>
      </c>
      <c r="P39">
        <f>P38/SUM(M38:P38)</f>
        <v>0.178067112688957</v>
      </c>
    </row>
    <row r="43" spans="1:16">
      <c r="A43" s="3">
        <v>2019</v>
      </c>
      <c r="B43" s="3" t="s">
        <v>7</v>
      </c>
      <c r="C43" s="3" t="s">
        <v>8</v>
      </c>
      <c r="D43" s="3" t="s">
        <v>9</v>
      </c>
      <c r="E43" s="3" t="s">
        <v>10</v>
      </c>
      <c r="L43" s="3">
        <v>2019</v>
      </c>
      <c r="M43" s="3" t="s">
        <v>7</v>
      </c>
      <c r="N43" s="3" t="s">
        <v>8</v>
      </c>
      <c r="O43" s="3" t="s">
        <v>9</v>
      </c>
      <c r="P43" s="3" t="s">
        <v>10</v>
      </c>
    </row>
    <row r="44" spans="1:21">
      <c r="A44" s="3" t="s">
        <v>11</v>
      </c>
      <c r="B44" s="3">
        <v>0.236658616196493</v>
      </c>
      <c r="C44" s="3">
        <v>0.0137807541909888</v>
      </c>
      <c r="D44" s="3">
        <v>0.100930521414578</v>
      </c>
      <c r="E44" s="3">
        <v>0.752941176470588</v>
      </c>
      <c r="F44">
        <v>0.240639346527165</v>
      </c>
      <c r="G44">
        <v>0.121085329040891</v>
      </c>
      <c r="H44" s="1">
        <v>0.14419277291989</v>
      </c>
      <c r="I44">
        <v>0.00440989217057672</v>
      </c>
      <c r="J44">
        <v>0.510978740554267</v>
      </c>
      <c r="L44" s="3" t="s">
        <v>11</v>
      </c>
      <c r="M44" s="3">
        <v>0.128035988448567</v>
      </c>
      <c r="N44" s="3">
        <v>0.0199462020094542</v>
      </c>
      <c r="O44" s="3">
        <v>0.0139825400529375</v>
      </c>
      <c r="P44" s="3">
        <v>0.746352553783879</v>
      </c>
      <c r="Q44">
        <v>0.294393543450466</v>
      </c>
      <c r="R44">
        <v>0.102699072049888</v>
      </c>
      <c r="S44" s="1">
        <v>0.236780012187011</v>
      </c>
      <c r="T44">
        <v>0.00414539093258591</v>
      </c>
      <c r="U44">
        <v>0.388706553522312</v>
      </c>
    </row>
    <row r="45" spans="1:21">
      <c r="A45" s="3" t="s">
        <v>12</v>
      </c>
      <c r="B45" s="3">
        <v>0.0826366573181552</v>
      </c>
      <c r="C45" s="3">
        <v>0.48564093789512</v>
      </c>
      <c r="D45" s="3">
        <v>0.722523198767204</v>
      </c>
      <c r="E45" s="3">
        <v>0.576470588235294</v>
      </c>
      <c r="F45">
        <v>0.456319231193345</v>
      </c>
      <c r="G45">
        <v>0.344759328026281</v>
      </c>
      <c r="H45" s="1">
        <v>0.286906551707905</v>
      </c>
      <c r="I45">
        <v>0.020581593897023</v>
      </c>
      <c r="J45">
        <v>0.438738275400913</v>
      </c>
      <c r="L45" s="3" t="s">
        <v>12</v>
      </c>
      <c r="M45" s="3">
        <v>0.667494077348526</v>
      </c>
      <c r="N45" s="3">
        <v>0.215117337748546</v>
      </c>
      <c r="O45" s="3">
        <v>0.32099755546734</v>
      </c>
      <c r="P45" s="3">
        <v>0.752193039949244</v>
      </c>
      <c r="Q45">
        <v>0.472450343680284</v>
      </c>
      <c r="R45">
        <v>0.420315442139007</v>
      </c>
      <c r="S45" s="1">
        <v>0.268819460238312</v>
      </c>
      <c r="T45">
        <v>0.0443548057409783</v>
      </c>
      <c r="U45">
        <v>0.488548566214234</v>
      </c>
    </row>
    <row r="46" spans="1:21">
      <c r="A46" s="3" t="s">
        <v>13</v>
      </c>
      <c r="B46" s="3">
        <v>0.019452921572777</v>
      </c>
      <c r="C46" s="3">
        <v>0.233899813896399</v>
      </c>
      <c r="D46" s="3">
        <v>0.0128643057489723</v>
      </c>
      <c r="E46" s="3">
        <v>0.276470588235294</v>
      </c>
      <c r="F46">
        <v>0.281484165285973</v>
      </c>
      <c r="G46">
        <v>0.118935324815797</v>
      </c>
      <c r="H46" s="1">
        <v>0.188351966673896</v>
      </c>
      <c r="I46">
        <v>0.0129684924736625</v>
      </c>
      <c r="J46">
        <v>0.429643146177691</v>
      </c>
      <c r="L46" s="3" t="s">
        <v>13</v>
      </c>
      <c r="M46" s="3">
        <v>0.0541468559907269</v>
      </c>
      <c r="N46" s="3">
        <v>0.319329997027647</v>
      </c>
      <c r="O46" s="3">
        <v>0.237883011478571</v>
      </c>
      <c r="P46" s="3">
        <v>0</v>
      </c>
      <c r="Q46">
        <v>0.352504630675772</v>
      </c>
      <c r="R46">
        <v>0</v>
      </c>
      <c r="S46" s="1">
        <v>0.225140407246558</v>
      </c>
      <c r="T46">
        <v>0</v>
      </c>
      <c r="U46">
        <v>0.499543370921181</v>
      </c>
    </row>
    <row r="47" spans="1:16">
      <c r="A47" t="s">
        <v>14</v>
      </c>
      <c r="B47">
        <f>STDEV(B44:B46)</f>
        <v>0.111723812782857</v>
      </c>
      <c r="C47">
        <f>STDEV(C44:C46)</f>
        <v>0.236106623838691</v>
      </c>
      <c r="D47">
        <f>STDEV(D44:D46)</f>
        <v>0.386813663004107</v>
      </c>
      <c r="E47">
        <f>STDEV(E44:E46)</f>
        <v>0.240889355640509</v>
      </c>
      <c r="L47" t="s">
        <v>14</v>
      </c>
      <c r="M47">
        <f t="shared" ref="J47:P47" si="12">STDEV(M44:M46)</f>
        <v>0.334830665541629</v>
      </c>
      <c r="N47">
        <f t="shared" si="12"/>
        <v>0.151977359771779</v>
      </c>
      <c r="O47">
        <f t="shared" si="12"/>
        <v>0.158796341381546</v>
      </c>
      <c r="P47">
        <f t="shared" si="12"/>
        <v>0.432602707490073</v>
      </c>
    </row>
    <row r="48" spans="1:16">
      <c r="A48" s="3" t="s">
        <v>15</v>
      </c>
      <c r="B48">
        <f>AVERAGE(B44:B46)</f>
        <v>0.112916065029142</v>
      </c>
      <c r="C48">
        <f>AVERAGE(C44:C46)</f>
        <v>0.244440501994169</v>
      </c>
      <c r="D48">
        <f>AVERAGE(D44:D46)</f>
        <v>0.278772675310251</v>
      </c>
      <c r="E48">
        <f>AVERAGE(E44:E46)</f>
        <v>0.535294117647059</v>
      </c>
      <c r="L48" s="3" t="s">
        <v>15</v>
      </c>
      <c r="M48">
        <f t="shared" ref="J48:P48" si="13">AVERAGE(M44:M46)</f>
        <v>0.28322564059594</v>
      </c>
      <c r="N48">
        <f t="shared" si="13"/>
        <v>0.184797845595216</v>
      </c>
      <c r="O48">
        <f t="shared" si="13"/>
        <v>0.190954368999616</v>
      </c>
      <c r="P48">
        <f t="shared" si="13"/>
        <v>0.499515197911041</v>
      </c>
    </row>
    <row r="49" spans="1:16">
      <c r="A49" s="3" t="s">
        <v>16</v>
      </c>
      <c r="B49">
        <f>B47/B48</f>
        <v>0.98944125226134</v>
      </c>
      <c r="C49">
        <f>C47/C48</f>
        <v>0.965906312221215</v>
      </c>
      <c r="D49">
        <f>D47/D48</f>
        <v>1.38755946067388</v>
      </c>
      <c r="E49">
        <f>E47/E48</f>
        <v>0.450013081965786</v>
      </c>
      <c r="L49" s="3" t="s">
        <v>16</v>
      </c>
      <c r="M49">
        <f t="shared" ref="J49:P49" si="14">M47/M48</f>
        <v>1.18220463668863</v>
      </c>
      <c r="N49">
        <f t="shared" si="14"/>
        <v>0.822397897996455</v>
      </c>
      <c r="O49">
        <f t="shared" si="14"/>
        <v>0.831593129884688</v>
      </c>
      <c r="P49">
        <f t="shared" si="14"/>
        <v>0.866045135962241</v>
      </c>
    </row>
    <row r="50" spans="1:16">
      <c r="A50" s="3" t="s">
        <v>17</v>
      </c>
      <c r="B50">
        <f>B49/SUM(B49:E49)</f>
        <v>0.260865302805456</v>
      </c>
      <c r="C50">
        <f>C49/SUM(B49:E49)</f>
        <v>0.254660336875398</v>
      </c>
      <c r="D50">
        <f>D49/SUM(B49:E49)</f>
        <v>0.365828813021494</v>
      </c>
      <c r="E50">
        <f>E49/SUM(B49:E49)</f>
        <v>0.118645547297652</v>
      </c>
      <c r="L50" s="3" t="s">
        <v>17</v>
      </c>
      <c r="M50">
        <f>M49/SUM(M49:P49)</f>
        <v>0.319321378695505</v>
      </c>
      <c r="N50">
        <f>N49/SUM(M49:P49)</f>
        <v>0.222135172266017</v>
      </c>
      <c r="O50">
        <f>O49/SUM(M49:P49)</f>
        <v>0.224618865894727</v>
      </c>
      <c r="P50">
        <f>P49/SUM(M49:P49)</f>
        <v>0.233924583143751</v>
      </c>
    </row>
    <row r="53" spans="1:16">
      <c r="A53" s="3">
        <v>2020</v>
      </c>
      <c r="B53" s="3" t="s">
        <v>7</v>
      </c>
      <c r="C53" s="3" t="s">
        <v>8</v>
      </c>
      <c r="D53" s="3" t="s">
        <v>9</v>
      </c>
      <c r="E53" s="3" t="s">
        <v>10</v>
      </c>
      <c r="L53" s="3">
        <v>2020</v>
      </c>
      <c r="M53" s="3" t="s">
        <v>7</v>
      </c>
      <c r="N53" s="3" t="s">
        <v>8</v>
      </c>
      <c r="O53" s="3" t="s">
        <v>9</v>
      </c>
      <c r="P53" s="3" t="s">
        <v>10</v>
      </c>
    </row>
    <row r="54" spans="1:21">
      <c r="A54" s="3" t="s">
        <v>11</v>
      </c>
      <c r="B54" s="3">
        <v>0.999999999661316</v>
      </c>
      <c r="C54" s="3">
        <v>0</v>
      </c>
      <c r="D54" s="3">
        <v>0.102757734125279</v>
      </c>
      <c r="E54" s="3">
        <v>1</v>
      </c>
      <c r="F54">
        <v>0.291013008799815</v>
      </c>
      <c r="G54">
        <v>0</v>
      </c>
      <c r="H54" s="1">
        <v>0.211611076990919</v>
      </c>
      <c r="I54">
        <v>0</v>
      </c>
      <c r="J54">
        <v>0.416757937938748</v>
      </c>
      <c r="L54" s="3" t="s">
        <v>11</v>
      </c>
      <c r="M54" s="3">
        <v>0</v>
      </c>
      <c r="N54" s="3">
        <v>0.0137081532281761</v>
      </c>
      <c r="O54" s="3">
        <v>0.0307424031389078</v>
      </c>
      <c r="P54" s="3">
        <v>0.409613406251147</v>
      </c>
      <c r="Q54">
        <v>0.0994134913431813</v>
      </c>
      <c r="R54">
        <v>0</v>
      </c>
      <c r="S54" s="1">
        <v>0.0737745224796437</v>
      </c>
      <c r="T54">
        <v>0</v>
      </c>
      <c r="U54">
        <v>0.411913440450734</v>
      </c>
    </row>
    <row r="55" spans="1:21">
      <c r="A55" s="3" t="s">
        <v>12</v>
      </c>
      <c r="B55" s="3">
        <v>0.184897904525632</v>
      </c>
      <c r="C55" s="3">
        <v>0.224671962846032</v>
      </c>
      <c r="D55" s="3">
        <v>0.684313819027379</v>
      </c>
      <c r="E55" s="3">
        <v>0.611764705882353</v>
      </c>
      <c r="F55">
        <v>0.42627755401116</v>
      </c>
      <c r="G55">
        <v>0.358098987135078</v>
      </c>
      <c r="H55" s="1">
        <v>0.268838018197292</v>
      </c>
      <c r="I55">
        <v>0.0542739412998833</v>
      </c>
      <c r="J55">
        <v>0.372479547569745</v>
      </c>
      <c r="L55" s="3" t="s">
        <v>12</v>
      </c>
      <c r="M55" s="3">
        <v>1</v>
      </c>
      <c r="N55" s="3">
        <v>0.317529716008829</v>
      </c>
      <c r="O55" s="3">
        <v>1</v>
      </c>
      <c r="P55" s="3">
        <v>0.671117939145435</v>
      </c>
      <c r="Q55">
        <v>0.521730643479808</v>
      </c>
      <c r="R55">
        <v>0.478245538171835</v>
      </c>
      <c r="S55" s="1">
        <v>0.326811777329738</v>
      </c>
      <c r="T55">
        <v>0.0294748857568239</v>
      </c>
      <c r="U55">
        <v>0.461509114645143</v>
      </c>
    </row>
    <row r="56" spans="1:21">
      <c r="A56" s="3" t="s">
        <v>13</v>
      </c>
      <c r="B56" s="3">
        <v>0.116562064469554</v>
      </c>
      <c r="C56" s="3">
        <v>0.0853138906013707</v>
      </c>
      <c r="D56" s="3">
        <v>0.00185065042724563</v>
      </c>
      <c r="E56" s="3">
        <v>0.494117647058823</v>
      </c>
      <c r="F56">
        <v>0.200933984462151</v>
      </c>
      <c r="G56">
        <v>0.0559861970160496</v>
      </c>
      <c r="H56" s="1">
        <v>0.119628157259947</v>
      </c>
      <c r="I56">
        <v>0.00125622325299079</v>
      </c>
      <c r="J56">
        <v>0.532581362860171</v>
      </c>
      <c r="L56" s="3" t="s">
        <v>13</v>
      </c>
      <c r="M56" s="3">
        <v>0.0169700799821613</v>
      </c>
      <c r="N56" s="3">
        <v>0.429187298150508</v>
      </c>
      <c r="O56" s="3">
        <v>0.234466778381713</v>
      </c>
      <c r="P56" s="3">
        <v>0.4389332885899</v>
      </c>
      <c r="Q56">
        <v>0.302224121420039</v>
      </c>
      <c r="R56">
        <v>0.140901657187904</v>
      </c>
      <c r="S56" s="1">
        <v>0.180757280181382</v>
      </c>
      <c r="T56">
        <v>0.0108139212397463</v>
      </c>
      <c r="U56">
        <v>0.507168994486735</v>
      </c>
    </row>
    <row r="57" spans="1:16">
      <c r="A57" t="s">
        <v>14</v>
      </c>
      <c r="B57">
        <f>STDEV(B54:B56)</f>
        <v>0.49151530967452</v>
      </c>
      <c r="C57">
        <f>STDEV(C54:C56)</f>
        <v>0.113414154847311</v>
      </c>
      <c r="D57">
        <f>STDEV(D54:D56)</f>
        <v>0.368362524316023</v>
      </c>
      <c r="E57">
        <f>STDEV(E54:E56)</f>
        <v>0.264727667948826</v>
      </c>
      <c r="L57" t="s">
        <v>14</v>
      </c>
      <c r="M57">
        <f t="shared" ref="J57:P57" si="15">STDEV(M54:M56)</f>
        <v>0.572514309466712</v>
      </c>
      <c r="N57">
        <f t="shared" si="15"/>
        <v>0.215018556379675</v>
      </c>
      <c r="O57">
        <f t="shared" si="15"/>
        <v>0.511045500835018</v>
      </c>
      <c r="P57">
        <f t="shared" si="15"/>
        <v>0.143267807606486</v>
      </c>
    </row>
    <row r="58" spans="1:16">
      <c r="A58" s="3" t="s">
        <v>15</v>
      </c>
      <c r="B58">
        <f>AVERAGE(B54:B56)</f>
        <v>0.433819989552167</v>
      </c>
      <c r="C58">
        <f>AVERAGE(C54:C56)</f>
        <v>0.103328617815801</v>
      </c>
      <c r="D58">
        <f>AVERAGE(D54:D56)</f>
        <v>0.262974067859968</v>
      </c>
      <c r="E58">
        <f>AVERAGE(E54:E56)</f>
        <v>0.701960784313725</v>
      </c>
      <c r="L58" s="3" t="s">
        <v>15</v>
      </c>
      <c r="M58">
        <f t="shared" ref="J58:P58" si="16">AVERAGE(M54:M56)</f>
        <v>0.33899002666072</v>
      </c>
      <c r="N58">
        <f t="shared" si="16"/>
        <v>0.253475055795838</v>
      </c>
      <c r="O58">
        <f t="shared" si="16"/>
        <v>0.421736393840207</v>
      </c>
      <c r="P58">
        <f t="shared" si="16"/>
        <v>0.506554877995494</v>
      </c>
    </row>
    <row r="59" spans="1:16">
      <c r="A59" s="3" t="s">
        <v>16</v>
      </c>
      <c r="B59">
        <f>B57/B58</f>
        <v>1.13299368750138</v>
      </c>
      <c r="C59">
        <f>C57/C58</f>
        <v>1.09760642544827</v>
      </c>
      <c r="D59">
        <f>D57/D58</f>
        <v>1.40075607953927</v>
      </c>
      <c r="E59">
        <f>E57/E58</f>
        <v>0.377126007413133</v>
      </c>
      <c r="L59" s="3" t="s">
        <v>16</v>
      </c>
      <c r="M59">
        <f t="shared" ref="J59:P59" si="17">M57/M58</f>
        <v>1.68888245800728</v>
      </c>
      <c r="N59">
        <f t="shared" si="17"/>
        <v>0.848282903832802</v>
      </c>
      <c r="O59">
        <f t="shared" si="17"/>
        <v>1.2117652360556</v>
      </c>
      <c r="P59">
        <f t="shared" si="17"/>
        <v>0.282827811615231</v>
      </c>
    </row>
    <row r="60" spans="1:16">
      <c r="A60" s="3" t="s">
        <v>17</v>
      </c>
      <c r="B60">
        <f>B59/SUM(B59:E59)</f>
        <v>0.282649050438359</v>
      </c>
      <c r="C60">
        <f>C59/SUM(B59:E59)</f>
        <v>0.273820955341922</v>
      </c>
      <c r="D60">
        <f>D59/SUM(B59:E59)</f>
        <v>0.34944799794134</v>
      </c>
      <c r="E60">
        <f>E59/SUM(B59:E59)</f>
        <v>0.0940819962783789</v>
      </c>
      <c r="L60" s="3" t="s">
        <v>17</v>
      </c>
      <c r="M60">
        <f>M59/SUM(M59:P59)</f>
        <v>0.418894756695542</v>
      </c>
      <c r="N60">
        <f>N59/SUM(M59:P59)</f>
        <v>0.210400231777703</v>
      </c>
      <c r="O60">
        <f>O59/SUM(M59:P59)</f>
        <v>0.300555021649375</v>
      </c>
      <c r="P60">
        <f>P59/SUM(M59:P59)</f>
        <v>0.0701499898773794</v>
      </c>
    </row>
    <row r="77" spans="2:5">
      <c r="B77" s="3"/>
      <c r="C77" s="3"/>
      <c r="D77" s="3"/>
      <c r="E77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zhangpeng</dc:creator>
  <dcterms:created xsi:type="dcterms:W3CDTF">2022-03-11T08:02:15Z</dcterms:created>
  <dcterms:modified xsi:type="dcterms:W3CDTF">2022-03-13T22:08:10Z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2052-3.6.2.5883</vt:lpwstr>
  </property>
</Properties>
</file>