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秀红\Desktop\10 香橘乳癖宁胶囊\医学监查\数据清单和监查报告\8 医学监查数据清单-2020.06.22\香橘医学监查报告和清单-申办方反馈\香橘医学监查报告和数据清单修改\数据清单-发项目组-2020.07.17\"/>
    </mc:Choice>
  </mc:AlternateContent>
  <bookViews>
    <workbookView xWindow="0" yWindow="0" windowWidth="23040" windowHeight="8184" tabRatio="993" activeTab="1"/>
  </bookViews>
  <sheets>
    <sheet name="目录" sheetId="53" r:id="rId1"/>
    <sheet name="医学监查汇总" sheetId="52" r:id="rId2"/>
    <sheet name="受试者SDV进度汇总" sheetId="51" r:id="rId3"/>
    <sheet name="PR17_乳腺检查" sheetId="18" r:id="rId4"/>
    <sheet name="LB19_乳腺B超检查" sheetId="20" r:id="rId5"/>
    <sheet name="QS28_乳腺疼痛NRS评分" sheetId="29" r:id="rId6"/>
    <sheet name="ZY29_中医证候评分" sheetId="30" r:id="rId7"/>
    <sheet name="DS2_知情同意" sheetId="3" r:id="rId8"/>
    <sheet name="SV3_访视日期" sheetId="4" r:id="rId9"/>
    <sheet name="DM7_身高体重" sheetId="8" r:id="rId10"/>
    <sheet name="SU9_月经情况" sheetId="10" r:id="rId11"/>
    <sheet name="CM13_乳腺增生病治疗" sheetId="14" r:id="rId12"/>
    <sheet name="LB20_乳腺钼靶检查" sheetId="21" r:id="rId13"/>
    <sheet name="EG21_心电图" sheetId="22" r:id="rId14"/>
    <sheet name="LB22_实验室-血常规" sheetId="23" r:id="rId15"/>
    <sheet name="LB23_实验室-血生化" sheetId="24" r:id="rId16"/>
    <sheet name="LB24_实验室-尿常规" sheetId="25" r:id="rId17"/>
    <sheet name="LB25_实验室-便常规+潜血" sheetId="26" r:id="rId18"/>
    <sheet name="LB26_实验室-血妊娠" sheetId="27" r:id="rId19"/>
    <sheet name="LB27_实验室-性激素" sheetId="28" r:id="rId20"/>
    <sheet name="VS18_生命体征" sheetId="19" r:id="rId21"/>
    <sheet name="IE31_排除标准" sheetId="32" r:id="rId22"/>
    <sheet name="IE33_确认入组" sheetId="34" r:id="rId23"/>
    <sheet name="CM16_既往及当前治疗史" sheetId="17" r:id="rId24"/>
    <sheet name="MH15_既往及目前疾病史" sheetId="16" r:id="rId25"/>
    <sheet name="AE38_不良事件" sheetId="39" r:id="rId26"/>
    <sheet name="CM36_合并用药" sheetId="37" r:id="rId27"/>
    <sheet name="DS40_试验总结" sheetId="41" r:id="rId28"/>
    <sheet name="SV41_计划外-访视检查" sheetId="42" r:id="rId29"/>
    <sheet name="LB42_计划外-血常规" sheetId="43" r:id="rId30"/>
    <sheet name="LB43_计划外-血生化" sheetId="44" r:id="rId31"/>
    <sheet name="LB44_计划外-尿常规" sheetId="45" r:id="rId32"/>
    <sheet name="LB45_计划外-便常规+潜血" sheetId="46" r:id="rId33"/>
    <sheet name="LB46_计划外-性激素" sheetId="47" r:id="rId34"/>
    <sheet name="EC4_服用回收试验药物" sheetId="5" r:id="rId35"/>
    <sheet name="CRF_受试者版本" sheetId="1" r:id="rId36"/>
    <sheet name="SC1_受试者信息" sheetId="2" r:id="rId37"/>
    <sheet name="DM6_人口学资料" sheetId="7" r:id="rId38"/>
    <sheet name="EC5_回收日记卡" sheetId="6" r:id="rId39"/>
    <sheet name="SU8_一般情况" sheetId="9" r:id="rId40"/>
    <sheet name="SU10_过敏史" sheetId="11" r:id="rId41"/>
    <sheet name="MH11_乳腺疾病家族史" sheetId="12" r:id="rId42"/>
    <sheet name="MH12_乳腺增生病诊断" sheetId="13" r:id="rId43"/>
    <sheet name="PR14_中医辨证诊断" sheetId="15" r:id="rId44"/>
    <sheet name="IE30_入选标准" sheetId="31" r:id="rId45"/>
    <sheet name="IE32_筛选结果" sheetId="33" r:id="rId46"/>
    <sheet name="EC34_发放试验药物" sheetId="35" r:id="rId47"/>
    <sheet name="EC35_创建发放日记卡" sheetId="36" r:id="rId48"/>
    <sheet name="CM37_非药物治疗" sheetId="38" r:id="rId49"/>
    <sheet name="AE39_严重不良事件" sheetId="40" r:id="rId50"/>
    <sheet name="数据字典" sheetId="48" r:id="rId51"/>
    <sheet name="单位字典" sheetId="49" r:id="rId52"/>
  </sheets>
  <definedNames>
    <definedName name="_xlnm._FilterDatabase" localSheetId="46" hidden="1">EC34_发放试验药物!$A$2:$J$63</definedName>
    <definedName name="_xlnm._FilterDatabase" localSheetId="13" hidden="1">EG21_心电图!$A$2:$AE$48</definedName>
    <definedName name="_xlnm._FilterDatabase" localSheetId="44" hidden="1">IE30_入选标准!$A$2:$U$63</definedName>
    <definedName name="_xlnm._FilterDatabase" localSheetId="21" hidden="1">IE31_排除标准!$A$2:$AE$63</definedName>
    <definedName name="_xlnm._FilterDatabase" localSheetId="45" hidden="1">IE32_筛选结果!$A$2:$K$56</definedName>
    <definedName name="_xlnm._FilterDatabase" localSheetId="22" hidden="1">IE33_确认入组!$A$2:$M$31</definedName>
    <definedName name="_xlnm._FilterDatabase" localSheetId="4" hidden="1">LB19_乳腺B超检查!$A$2:$BZ$56</definedName>
    <definedName name="_xlnm._FilterDatabase" localSheetId="12" hidden="1">LB20_乳腺钼靶检查!$A$2:$L$37</definedName>
    <definedName name="_xlnm._FilterDatabase" localSheetId="14" hidden="1">'LB22_实验室-血常规'!$A$2:$R$512</definedName>
    <definedName name="_xlnm._FilterDatabase" localSheetId="15" hidden="1">'LB23_实验室-血生化'!$A$2:$S$511</definedName>
    <definedName name="_xlnm._FilterDatabase" localSheetId="16" hidden="1">'LB24_实验室-尿常规'!$A$2:$S$408</definedName>
    <definedName name="_xlnm._FilterDatabase" localSheetId="17" hidden="1">'LB25_实验室-便常规+潜血'!$A$2:$S$172</definedName>
    <definedName name="_xlnm._FilterDatabase" localSheetId="18" hidden="1">'LB26_实验室-血妊娠'!$A$2:$S$68</definedName>
    <definedName name="_xlnm._FilterDatabase" localSheetId="19" hidden="1">'LB27_实验室-性激素'!$A$2:$R$131</definedName>
    <definedName name="_xlnm._FilterDatabase" localSheetId="43" hidden="1">PR14_中医辨证诊断!$A$2:$P$36</definedName>
    <definedName name="_xlnm._FilterDatabase" localSheetId="3" hidden="1">PR17_乳腺检查!$A$2:$BL$71</definedName>
    <definedName name="_xlnm._FilterDatabase" localSheetId="39" hidden="1">SU8_一般情况!$A$2:$AZ$38</definedName>
    <definedName name="_xlnm._FilterDatabase" localSheetId="10" hidden="1">SU9_月经情况!$A$1:$AN$81</definedName>
    <definedName name="_xlnm._FilterDatabase" localSheetId="8" hidden="1">SV3_访视日期!$A$2:$K$105</definedName>
    <definedName name="_xlnm._FilterDatabase" localSheetId="28" hidden="1">'SV41_计划外-访视检查'!$A$2:$O$21</definedName>
    <definedName name="_xlnm._FilterDatabase" localSheetId="20" hidden="1">VS18_生命体征!$A$2:$Y$68</definedName>
  </definedNames>
  <calcPr calcId="162913"/>
</workbook>
</file>

<file path=xl/calcChain.xml><?xml version="1.0" encoding="utf-8"?>
<calcChain xmlns="http://schemas.openxmlformats.org/spreadsheetml/2006/main">
  <c r="O8" i="41" l="1"/>
  <c r="O6" i="41"/>
  <c r="O4" i="41"/>
  <c r="O3" i="41"/>
  <c r="AI4" i="41"/>
  <c r="AJ4" i="41" s="1"/>
  <c r="AK4" i="41" s="1"/>
  <c r="AI3" i="41" l="1"/>
  <c r="AJ3" i="41" s="1"/>
  <c r="AK3" i="41" s="1"/>
  <c r="AI8" i="41"/>
  <c r="AJ8" i="41" s="1"/>
  <c r="AK8" i="41" s="1"/>
  <c r="AI6" i="41"/>
  <c r="AJ6" i="41" s="1"/>
  <c r="AK6" i="41" s="1"/>
  <c r="R80" i="10"/>
  <c r="R78" i="10"/>
  <c r="R76" i="10"/>
  <c r="R74" i="10"/>
  <c r="R72" i="10"/>
  <c r="R70" i="10"/>
  <c r="R67" i="10"/>
  <c r="R65" i="10"/>
  <c r="R63" i="10"/>
  <c r="R61" i="10"/>
  <c r="R59" i="10"/>
  <c r="R57" i="10"/>
  <c r="R56" i="10"/>
  <c r="R53" i="10"/>
  <c r="R51" i="10"/>
  <c r="R49" i="10"/>
  <c r="R48" i="10"/>
  <c r="R45" i="10"/>
  <c r="R44" i="10"/>
  <c r="R38" i="10"/>
  <c r="R37" i="10"/>
  <c r="R31" i="10"/>
  <c r="R30" i="10"/>
  <c r="R29" i="10"/>
  <c r="R28" i="10"/>
  <c r="R27" i="10"/>
  <c r="R25" i="10"/>
  <c r="R23" i="10"/>
  <c r="R21" i="10"/>
  <c r="R19" i="10"/>
  <c r="R13" i="10"/>
  <c r="R7" i="10"/>
  <c r="R5" i="10"/>
  <c r="R3" i="10"/>
  <c r="J39" i="5" l="1"/>
  <c r="K39" i="5" s="1"/>
  <c r="J35" i="5"/>
  <c r="K35" i="5" s="1"/>
  <c r="J28" i="5"/>
  <c r="K28" i="5" s="1"/>
  <c r="I39" i="5"/>
  <c r="I36" i="5"/>
  <c r="J36" i="5" s="1"/>
  <c r="K36" i="5" s="1"/>
  <c r="I35" i="5"/>
  <c r="I34" i="5"/>
  <c r="J34" i="5" s="1"/>
  <c r="K34" i="5" s="1"/>
  <c r="I33" i="5"/>
  <c r="J33" i="5" s="1"/>
  <c r="K33" i="5" s="1"/>
  <c r="I32" i="5"/>
  <c r="J32" i="5" s="1"/>
  <c r="K32" i="5" s="1"/>
  <c r="I30" i="5"/>
  <c r="J30" i="5" s="1"/>
  <c r="K30" i="5" s="1"/>
  <c r="I29" i="5"/>
  <c r="J29" i="5" s="1"/>
  <c r="K29" i="5" s="1"/>
  <c r="I28" i="5"/>
  <c r="I26" i="5"/>
  <c r="J26" i="5" s="1"/>
  <c r="K26" i="5" s="1"/>
  <c r="J16" i="5"/>
  <c r="K16" i="5" s="1"/>
  <c r="I22" i="5"/>
  <c r="J22" i="5" s="1"/>
  <c r="K22" i="5" s="1"/>
  <c r="I21" i="5"/>
  <c r="J21" i="5" s="1"/>
  <c r="K21" i="5" s="1"/>
  <c r="I17" i="5"/>
  <c r="J17" i="5" s="1"/>
  <c r="K17" i="5" s="1"/>
  <c r="I16" i="5"/>
  <c r="I15" i="5"/>
  <c r="J15" i="5" s="1"/>
  <c r="K15" i="5" s="1"/>
  <c r="I14" i="5"/>
  <c r="J14" i="5" s="1"/>
  <c r="K14" i="5" s="1"/>
  <c r="I13" i="5"/>
  <c r="J13" i="5" s="1"/>
  <c r="K13" i="5" s="1"/>
  <c r="I9" i="5"/>
  <c r="J9" i="5" s="1"/>
  <c r="K9" i="5" s="1"/>
  <c r="L19" i="5"/>
  <c r="L14" i="5"/>
  <c r="L12" i="5"/>
  <c r="L10" i="5"/>
  <c r="L4" i="5"/>
  <c r="L5" i="5"/>
  <c r="L6" i="5"/>
  <c r="L7" i="5"/>
  <c r="L8" i="5"/>
  <c r="L9" i="5"/>
  <c r="L11" i="5"/>
  <c r="L13" i="5"/>
  <c r="L15" i="5"/>
  <c r="L16" i="5"/>
  <c r="L17" i="5"/>
  <c r="L18" i="5"/>
  <c r="L20" i="5"/>
  <c r="L21" i="5"/>
  <c r="L22" i="5"/>
  <c r="L23" i="5"/>
  <c r="L24" i="5"/>
  <c r="L25" i="5"/>
  <c r="L26" i="5"/>
  <c r="L27" i="5"/>
  <c r="L28" i="5"/>
  <c r="L29" i="5"/>
  <c r="L30" i="5"/>
  <c r="L31" i="5"/>
  <c r="L32" i="5"/>
  <c r="L33" i="5"/>
  <c r="L34" i="5"/>
  <c r="L35" i="5"/>
  <c r="L36" i="5"/>
  <c r="L39" i="5"/>
  <c r="L3" i="5"/>
  <c r="I3" i="5"/>
  <c r="J3" i="5" s="1"/>
  <c r="K3" i="5" s="1"/>
  <c r="I5" i="5"/>
  <c r="J5" i="5" s="1"/>
  <c r="K5" i="5" s="1"/>
  <c r="I4" i="5"/>
  <c r="J4" i="5" s="1"/>
  <c r="K4" i="5" s="1"/>
</calcChain>
</file>

<file path=xl/comments1.xml><?xml version="1.0" encoding="utf-8"?>
<comments xmlns="http://schemas.openxmlformats.org/spreadsheetml/2006/main">
  <authors>
    <author>zxh</author>
  </authors>
  <commentList>
    <comment ref="U5" authorId="0" shapeId="0">
      <text>
        <r>
          <rPr>
            <b/>
            <sz val="9"/>
            <color indexed="81"/>
            <rFont val="宋体"/>
            <family val="3"/>
            <charset val="134"/>
          </rPr>
          <t>zxh:</t>
        </r>
        <r>
          <rPr>
            <sz val="9"/>
            <color indexed="81"/>
            <rFont val="宋体"/>
            <family val="3"/>
            <charset val="134"/>
          </rPr>
          <t xml:space="preserve">
当次月经理论开始时间</t>
        </r>
      </text>
    </comment>
    <comment ref="W5" authorId="0" shapeId="0">
      <text>
        <r>
          <rPr>
            <b/>
            <sz val="9"/>
            <color indexed="81"/>
            <rFont val="宋体"/>
            <family val="3"/>
            <charset val="134"/>
          </rPr>
          <t>zxh:</t>
        </r>
        <r>
          <rPr>
            <sz val="9"/>
            <color indexed="81"/>
            <rFont val="宋体"/>
            <family val="3"/>
            <charset val="134"/>
          </rPr>
          <t xml:space="preserve">
月经实际开始时间</t>
        </r>
      </text>
    </comment>
  </commentList>
</comments>
</file>

<file path=xl/sharedStrings.xml><?xml version="1.0" encoding="utf-8"?>
<sst xmlns="http://schemas.openxmlformats.org/spreadsheetml/2006/main" count="52367" uniqueCount="3632">
  <si>
    <t>中心号</t>
  </si>
  <si>
    <t>受试者ID</t>
  </si>
  <si>
    <t>CRF版本</t>
  </si>
  <si>
    <t>SITEID</t>
  </si>
  <si>
    <t>SUBJID</t>
  </si>
  <si>
    <t>CRFVER</t>
  </si>
  <si>
    <t>01</t>
  </si>
  <si>
    <t>0101　[WALE]</t>
  </si>
  <si>
    <t>2.0</t>
  </si>
  <si>
    <t>0109　[LYXI]　〈001〉</t>
  </si>
  <si>
    <t>0110　[MIYU]　〈002〉</t>
  </si>
  <si>
    <t>0102　[SOQI]</t>
  </si>
  <si>
    <t>0103　[ZLHU]</t>
  </si>
  <si>
    <t>0104　[ZHJU]</t>
  </si>
  <si>
    <t>0106　[CHQI]</t>
  </si>
  <si>
    <t>0107　[XWJU]</t>
  </si>
  <si>
    <t>0108　[WSHU]</t>
  </si>
  <si>
    <t>0105　[LIHO]</t>
  </si>
  <si>
    <t>0111　[YMLI]</t>
  </si>
  <si>
    <t>0112　[XYLE]</t>
  </si>
  <si>
    <t>0113　[LJRU]</t>
  </si>
  <si>
    <t>0114　[HJGU]</t>
  </si>
  <si>
    <t>0115　[CHJI]</t>
  </si>
  <si>
    <t>0116　[NIYA]</t>
  </si>
  <si>
    <t>0117　[LXQI]</t>
  </si>
  <si>
    <t>0118　[CWJI]</t>
  </si>
  <si>
    <t>03</t>
  </si>
  <si>
    <t>0301　[ZXME]</t>
  </si>
  <si>
    <t>04</t>
  </si>
  <si>
    <t>0401　[LGLI]</t>
  </si>
  <si>
    <t>0402　[WGYI]</t>
  </si>
  <si>
    <t>0403　[MAXU]</t>
  </si>
  <si>
    <t>0404　[CJCI]</t>
  </si>
  <si>
    <t>0406　[KXME]</t>
  </si>
  <si>
    <t>0407　[ZHRO]</t>
  </si>
  <si>
    <t>0405　[DULI]</t>
  </si>
  <si>
    <t>06</t>
  </si>
  <si>
    <t>0601　[LIJI]</t>
  </si>
  <si>
    <t>0602　[CJPI]　〈121〉</t>
  </si>
  <si>
    <t>0603　[WMQI]</t>
  </si>
  <si>
    <t>0604　[WAYA]　〈122〉</t>
  </si>
  <si>
    <t>0605　[CHJI]</t>
  </si>
  <si>
    <t>0606　[GYJI]</t>
  </si>
  <si>
    <t>0607　[GXLI]　〈123〉</t>
  </si>
  <si>
    <t>0608　[LICU]</t>
  </si>
  <si>
    <t>0609　[LJQI]</t>
  </si>
  <si>
    <t>0610　[WYXI]</t>
  </si>
  <si>
    <t>07</t>
  </si>
  <si>
    <t>0701　[YMYU]</t>
  </si>
  <si>
    <t>0703　[BJME]　〈133〉</t>
  </si>
  <si>
    <t>0702　[LPJU]</t>
  </si>
  <si>
    <t>0705　[ZCCH]　〈134〉</t>
  </si>
  <si>
    <t>0704　[HLLA]</t>
  </si>
  <si>
    <t>08</t>
  </si>
  <si>
    <t>0801　[RYYI]</t>
  </si>
  <si>
    <t>0802　[DOYU]　〈163〉</t>
  </si>
  <si>
    <t>0803　[ZHLI]　〈159〉</t>
  </si>
  <si>
    <t>0804　[XXYU]</t>
  </si>
  <si>
    <t>0805　[XJLI]　〈158〉</t>
  </si>
  <si>
    <t>0806　[LIJI]</t>
  </si>
  <si>
    <t>0807　[YALI]</t>
  </si>
  <si>
    <t>0808　[LZJI]　〈157〉</t>
  </si>
  <si>
    <t>0809　[DAYI]</t>
  </si>
  <si>
    <t>0810　[LBBI]</t>
  </si>
  <si>
    <t>0811　[WSSI]　〈160〉</t>
  </si>
  <si>
    <t>0812　[CHCH]</t>
  </si>
  <si>
    <t>0813　[WYHU]　〈162〉</t>
  </si>
  <si>
    <t>0814　[ZSDA]　〈161〉</t>
  </si>
  <si>
    <t>0815　[FJLA]</t>
  </si>
  <si>
    <t>0816　[LCHU]</t>
  </si>
  <si>
    <t>0817　[WLJI]</t>
  </si>
  <si>
    <t>0818　[WLYI]</t>
  </si>
  <si>
    <t>访视编号</t>
  </si>
  <si>
    <t>访视名称</t>
  </si>
  <si>
    <t>访视日期</t>
  </si>
  <si>
    <t>筛选号</t>
  </si>
  <si>
    <t>姓名缩写</t>
  </si>
  <si>
    <t>VISITNUM</t>
  </si>
  <si>
    <t>VISIT</t>
  </si>
  <si>
    <t>VISDAT</t>
  </si>
  <si>
    <t>SUBJNUM</t>
  </si>
  <si>
    <t>SUBJNAM</t>
  </si>
  <si>
    <t>010</t>
  </si>
  <si>
    <t>访视1（筛选期）</t>
  </si>
  <si>
    <t>2019-11-16</t>
  </si>
  <si>
    <t>0101</t>
  </si>
  <si>
    <t>WALE</t>
  </si>
  <si>
    <t>2019-12-04</t>
  </si>
  <si>
    <t>0102</t>
  </si>
  <si>
    <t>SOQI</t>
  </si>
  <si>
    <t>0103</t>
  </si>
  <si>
    <t>ZLHU</t>
  </si>
  <si>
    <t>0104</t>
  </si>
  <si>
    <t>ZHJU</t>
  </si>
  <si>
    <t>0105</t>
  </si>
  <si>
    <t>LIHO</t>
  </si>
  <si>
    <t>0106</t>
  </si>
  <si>
    <t>CHQI</t>
  </si>
  <si>
    <t>0107</t>
  </si>
  <si>
    <t>XWJU</t>
  </si>
  <si>
    <t>0108</t>
  </si>
  <si>
    <t>WSHU</t>
  </si>
  <si>
    <t>0109</t>
  </si>
  <si>
    <t>LYXI</t>
  </si>
  <si>
    <t>2019-12-07</t>
  </si>
  <si>
    <t>0110</t>
  </si>
  <si>
    <t>MIYU</t>
  </si>
  <si>
    <t>2019-12-09</t>
  </si>
  <si>
    <t>0111</t>
  </si>
  <si>
    <t>YMLI</t>
  </si>
  <si>
    <t>0112</t>
  </si>
  <si>
    <t>XYLE</t>
  </si>
  <si>
    <t>0113</t>
  </si>
  <si>
    <t>LJRU</t>
  </si>
  <si>
    <t>0114</t>
  </si>
  <si>
    <t>HJGU</t>
  </si>
  <si>
    <t>2019-12-17</t>
  </si>
  <si>
    <t>0115</t>
  </si>
  <si>
    <t>CHJI</t>
  </si>
  <si>
    <t>2019-12-19</t>
  </si>
  <si>
    <t>0116</t>
  </si>
  <si>
    <t>NIYA</t>
  </si>
  <si>
    <t>0117</t>
  </si>
  <si>
    <t>LXQI</t>
  </si>
  <si>
    <t>2020-01-02</t>
  </si>
  <si>
    <t>0118</t>
  </si>
  <si>
    <t>CWJI</t>
  </si>
  <si>
    <t>2020-06-17</t>
  </si>
  <si>
    <t>0301</t>
  </si>
  <si>
    <t>ZXME</t>
  </si>
  <si>
    <t>2020-05-08</t>
  </si>
  <si>
    <t>0401</t>
  </si>
  <si>
    <t>LGLI</t>
  </si>
  <si>
    <t>2020-05-20</t>
  </si>
  <si>
    <t>0402</t>
  </si>
  <si>
    <t>WGYI</t>
  </si>
  <si>
    <t/>
  </si>
  <si>
    <t>0403</t>
  </si>
  <si>
    <t>MAXU</t>
  </si>
  <si>
    <t>0404</t>
  </si>
  <si>
    <t>CJCI</t>
  </si>
  <si>
    <t>0405</t>
  </si>
  <si>
    <t>DULI</t>
  </si>
  <si>
    <t>2020-06-05</t>
  </si>
  <si>
    <t>0406</t>
  </si>
  <si>
    <t>KXME</t>
  </si>
  <si>
    <t>0407</t>
  </si>
  <si>
    <t>ZHRO</t>
  </si>
  <si>
    <t>2019-11-28</t>
  </si>
  <si>
    <t>0601</t>
  </si>
  <si>
    <t>LIJI</t>
  </si>
  <si>
    <t>2019-11-30</t>
  </si>
  <si>
    <t>0602</t>
  </si>
  <si>
    <t>CJPI</t>
  </si>
  <si>
    <t>2019-12-05</t>
  </si>
  <si>
    <t>0603</t>
  </si>
  <si>
    <t>WMQI</t>
  </si>
  <si>
    <t>0604</t>
  </si>
  <si>
    <t>WAYA</t>
  </si>
  <si>
    <t>2020-01-03</t>
  </si>
  <si>
    <t>0605</t>
  </si>
  <si>
    <t>2020-04-07</t>
  </si>
  <si>
    <t>0606</t>
  </si>
  <si>
    <t>GYJI</t>
  </si>
  <si>
    <t>2020-04-09</t>
  </si>
  <si>
    <t>0607</t>
  </si>
  <si>
    <t>GXLI</t>
  </si>
  <si>
    <t>2020-05-11</t>
  </si>
  <si>
    <t>0608</t>
  </si>
  <si>
    <t>LICU</t>
  </si>
  <si>
    <t>2020-06-09</t>
  </si>
  <si>
    <t>0609</t>
  </si>
  <si>
    <t>LJQI</t>
  </si>
  <si>
    <t>0610</t>
  </si>
  <si>
    <t>WYXI</t>
  </si>
  <si>
    <t>2020-03-24</t>
  </si>
  <si>
    <t>0701</t>
  </si>
  <si>
    <t>YMYU</t>
  </si>
  <si>
    <t>2020-03-28</t>
  </si>
  <si>
    <t>0702</t>
  </si>
  <si>
    <t>LPJU</t>
  </si>
  <si>
    <t>0703</t>
  </si>
  <si>
    <t>BJME</t>
  </si>
  <si>
    <t>2020-04-01</t>
  </si>
  <si>
    <t>0704</t>
  </si>
  <si>
    <t>HLLA</t>
  </si>
  <si>
    <t>2020-05-09</t>
  </si>
  <si>
    <t>0705</t>
  </si>
  <si>
    <t>ZCCH</t>
  </si>
  <si>
    <t>0801</t>
  </si>
  <si>
    <t>RYYI</t>
  </si>
  <si>
    <t>2020-04-16</t>
  </si>
  <si>
    <t>0802</t>
  </si>
  <si>
    <t>DOYU</t>
  </si>
  <si>
    <t>0803</t>
  </si>
  <si>
    <t>ZHLI</t>
  </si>
  <si>
    <t>2020-04-17</t>
  </si>
  <si>
    <t>0804</t>
  </si>
  <si>
    <t>XXYU</t>
  </si>
  <si>
    <t>0805</t>
  </si>
  <si>
    <t>XJLI</t>
  </si>
  <si>
    <t>2020-04-20</t>
  </si>
  <si>
    <t>0806</t>
  </si>
  <si>
    <t>0807</t>
  </si>
  <si>
    <t>YALI</t>
  </si>
  <si>
    <t>2020-04-21</t>
  </si>
  <si>
    <t>0808</t>
  </si>
  <si>
    <t>LZJI</t>
  </si>
  <si>
    <t>0809</t>
  </si>
  <si>
    <t>DAYI</t>
  </si>
  <si>
    <t>0810</t>
  </si>
  <si>
    <t>LBBI</t>
  </si>
  <si>
    <t>2020-04-22</t>
  </si>
  <si>
    <t>0811</t>
  </si>
  <si>
    <t>WSSI</t>
  </si>
  <si>
    <t>0812</t>
  </si>
  <si>
    <t>CHCH</t>
  </si>
  <si>
    <t>0813</t>
  </si>
  <si>
    <t>WYHU</t>
  </si>
  <si>
    <t>2020-05-12</t>
  </si>
  <si>
    <t>0814</t>
  </si>
  <si>
    <t>ZSDA</t>
  </si>
  <si>
    <t>2020-05-14</t>
  </si>
  <si>
    <t>0815</t>
  </si>
  <si>
    <t>FJLA</t>
  </si>
  <si>
    <t>2020-05-18</t>
  </si>
  <si>
    <t>0816</t>
  </si>
  <si>
    <t>LCHU</t>
  </si>
  <si>
    <t>2020-05-21</t>
  </si>
  <si>
    <t>0817</t>
  </si>
  <si>
    <t>WLJI</t>
  </si>
  <si>
    <t>2020-06-02</t>
  </si>
  <si>
    <t>0818</t>
  </si>
  <si>
    <t>WLYI</t>
  </si>
  <si>
    <t>是否签署知情同意书</t>
  </si>
  <si>
    <t>是否签署知情同意书_STD</t>
  </si>
  <si>
    <t>签署知情同意书日期</t>
  </si>
  <si>
    <t>签署知情同意书版本号</t>
  </si>
  <si>
    <t>ICFYN</t>
  </si>
  <si>
    <t>ICFYNNS</t>
  </si>
  <si>
    <t>ICFDAT</t>
  </si>
  <si>
    <t>ICFV</t>
  </si>
  <si>
    <t>ICFVDAT</t>
  </si>
  <si>
    <t>是</t>
  </si>
  <si>
    <t>1</t>
  </si>
  <si>
    <t>2.2</t>
  </si>
  <si>
    <t>2019-09-18</t>
  </si>
  <si>
    <t>1.0</t>
  </si>
  <si>
    <t>2019-08-08</t>
  </si>
  <si>
    <t>V1.1</t>
  </si>
  <si>
    <t>2019-11-04</t>
  </si>
  <si>
    <t>2020-05</t>
  </si>
  <si>
    <t>2020-05-27</t>
  </si>
  <si>
    <t>2019-10-04</t>
  </si>
  <si>
    <t>1.1</t>
  </si>
  <si>
    <t>2020-01-10</t>
  </si>
  <si>
    <t>2020-01-16</t>
  </si>
  <si>
    <t>是否进行提前退出访视</t>
  </si>
  <si>
    <t>是否进行提前退出访视_STD</t>
  </si>
  <si>
    <t>DROP</t>
  </si>
  <si>
    <t>DROPNS</t>
  </si>
  <si>
    <t>020</t>
  </si>
  <si>
    <t>访视2（第-1次月经结束后3±2天）</t>
  </si>
  <si>
    <t>2020-01-08</t>
  </si>
  <si>
    <t>2020-01-14</t>
  </si>
  <si>
    <t>2019-12-31</t>
  </si>
  <si>
    <t>030</t>
  </si>
  <si>
    <t>访视3（第1次月经结束后3±2天）</t>
  </si>
  <si>
    <t>2020-02-14</t>
  </si>
  <si>
    <t>040</t>
  </si>
  <si>
    <t>访视4（第2次月经结束后3±2天）</t>
  </si>
  <si>
    <t>2020-03-12</t>
  </si>
  <si>
    <t>050</t>
  </si>
  <si>
    <t>访视5（第3次月经结束后3±2天）</t>
  </si>
  <si>
    <t>060</t>
  </si>
  <si>
    <t>访视6（第4次月经结束后3±2天）</t>
  </si>
  <si>
    <t>2020-05-15</t>
  </si>
  <si>
    <t>070</t>
  </si>
  <si>
    <t>提前退出</t>
  </si>
  <si>
    <t>否</t>
  </si>
  <si>
    <t>2</t>
  </si>
  <si>
    <t>2019-12-30</t>
  </si>
  <si>
    <t>2020-01-20</t>
  </si>
  <si>
    <t>2020-04-11</t>
  </si>
  <si>
    <t>2020-02-04</t>
  </si>
  <si>
    <t>2020-01-30</t>
  </si>
  <si>
    <t>2020-02-17</t>
  </si>
  <si>
    <t>2020-03-17</t>
  </si>
  <si>
    <t>2020-01-21</t>
  </si>
  <si>
    <t>2020-03-10</t>
  </si>
  <si>
    <t>2020-03-30</t>
  </si>
  <si>
    <t>2020-06-11</t>
  </si>
  <si>
    <t>2020-05-22</t>
  </si>
  <si>
    <t>2020-05-01</t>
  </si>
  <si>
    <t>2020-06-12</t>
  </si>
  <si>
    <t>2020-06-18</t>
  </si>
  <si>
    <t>2020-06-03</t>
  </si>
  <si>
    <t>2020-05-25</t>
  </si>
  <si>
    <t>2020-06-10</t>
  </si>
  <si>
    <t>2020-06-08</t>
  </si>
  <si>
    <t>是否服用试验药物</t>
  </si>
  <si>
    <t>导入期开始服药日期</t>
  </si>
  <si>
    <t>导入期结束服药日期</t>
  </si>
  <si>
    <t>服用数量_数值</t>
  </si>
  <si>
    <t>是否回收试验药物</t>
  </si>
  <si>
    <t>回收数量_数值</t>
  </si>
  <si>
    <t>回收日期</t>
  </si>
  <si>
    <t>未服用药物是否全部回收</t>
  </si>
  <si>
    <t>未回收数量_数值</t>
  </si>
  <si>
    <t>未回收原因</t>
  </si>
  <si>
    <t>导入期服药依从性【系统计算】_数值</t>
  </si>
  <si>
    <t>ECTKYN</t>
  </si>
  <si>
    <t>ECSTDAT</t>
  </si>
  <si>
    <t>ECENDAT</t>
  </si>
  <si>
    <t>ECTKNUMN</t>
  </si>
  <si>
    <t>ECRCYN</t>
  </si>
  <si>
    <t>ECRCNUMN</t>
  </si>
  <si>
    <t>ECRCDAT</t>
  </si>
  <si>
    <t>ECARCYN</t>
  </si>
  <si>
    <t>ECNRCNUMN</t>
  </si>
  <si>
    <t>ECNRCRS</t>
  </si>
  <si>
    <t>ECCOMPN</t>
  </si>
  <si>
    <t>2020-01-07</t>
  </si>
  <si>
    <t>粒</t>
  </si>
  <si>
    <t>%</t>
  </si>
  <si>
    <t>2019-12-20</t>
  </si>
  <si>
    <t>88</t>
  </si>
  <si>
    <t>2020-04-30</t>
  </si>
  <si>
    <t>840</t>
  </si>
  <si>
    <t>0</t>
  </si>
  <si>
    <t>2019-12-10</t>
  </si>
  <si>
    <t>8</t>
  </si>
  <si>
    <t>遗失</t>
  </si>
  <si>
    <t>205</t>
  </si>
  <si>
    <t>19</t>
  </si>
  <si>
    <t>2019-12-12</t>
  </si>
  <si>
    <t>2020-02-03</t>
  </si>
  <si>
    <t>49</t>
  </si>
  <si>
    <t>15</t>
  </si>
  <si>
    <t>160</t>
  </si>
  <si>
    <t>2020-04-15</t>
  </si>
  <si>
    <t>2019-12-13</t>
  </si>
  <si>
    <t>208</t>
  </si>
  <si>
    <t>2019-12-21</t>
  </si>
  <si>
    <t>2020-01-15</t>
  </si>
  <si>
    <t>136</t>
  </si>
  <si>
    <t>144</t>
  </si>
  <si>
    <t>受试者将1小盒药污染，将8粒药抠出保存，不慎丢失。</t>
  </si>
  <si>
    <t>128</t>
  </si>
  <si>
    <t>408</t>
  </si>
  <si>
    <t>416</t>
  </si>
  <si>
    <t>424</t>
  </si>
  <si>
    <t>48</t>
  </si>
  <si>
    <t>120</t>
  </si>
  <si>
    <t>2020-04-13</t>
  </si>
  <si>
    <t>192</t>
  </si>
  <si>
    <t>2020-04-03</t>
  </si>
  <si>
    <t>152</t>
  </si>
  <si>
    <t>80</t>
  </si>
  <si>
    <t>56</t>
  </si>
  <si>
    <t>2020-06-19</t>
  </si>
  <si>
    <t>2020-05-28</t>
  </si>
  <si>
    <t>2020-04-24</t>
  </si>
  <si>
    <t>96</t>
  </si>
  <si>
    <t>2020-04-23</t>
  </si>
  <si>
    <t>2020-05-19</t>
  </si>
  <si>
    <t>312</t>
  </si>
  <si>
    <t>是否回收日记卡</t>
  </si>
  <si>
    <t>是否回收日记卡_STD</t>
  </si>
  <si>
    <t>日记卡回收日期</t>
  </si>
  <si>
    <t>日记卡未回收原因</t>
  </si>
  <si>
    <t>ECPDCYN</t>
  </si>
  <si>
    <t>ECPDCYNNS</t>
  </si>
  <si>
    <t>ECRDCDAT</t>
  </si>
  <si>
    <t>ECRDCRS</t>
  </si>
  <si>
    <t>性别</t>
  </si>
  <si>
    <t>性别_STD</t>
  </si>
  <si>
    <t>出生日期</t>
  </si>
  <si>
    <t>年龄【系统计算】</t>
  </si>
  <si>
    <t>年龄【系统计算】_数值</t>
  </si>
  <si>
    <t>年龄【系统计算】_单位</t>
  </si>
  <si>
    <t>年龄【系统计算】_USTD</t>
  </si>
  <si>
    <t>民族</t>
  </si>
  <si>
    <t>民族_STD</t>
  </si>
  <si>
    <t>其他民族</t>
  </si>
  <si>
    <t>籍贯</t>
  </si>
  <si>
    <t>SEX</t>
  </si>
  <si>
    <t>SEXNS</t>
  </si>
  <si>
    <t>BRTHDAT</t>
  </si>
  <si>
    <t>AGE</t>
  </si>
  <si>
    <t>AGEN</t>
  </si>
  <si>
    <t>AGEU</t>
  </si>
  <si>
    <t>AGEUN</t>
  </si>
  <si>
    <t>ETHNIC</t>
  </si>
  <si>
    <t>ETHNICNS</t>
  </si>
  <si>
    <t>ETHNICO</t>
  </si>
  <si>
    <t>NEPE</t>
  </si>
  <si>
    <t>女</t>
  </si>
  <si>
    <t>1992-01-19</t>
  </si>
  <si>
    <t>27</t>
  </si>
  <si>
    <t>周岁</t>
  </si>
  <si>
    <t>汉族</t>
  </si>
  <si>
    <t>上海</t>
  </si>
  <si>
    <t>1973-04-25</t>
  </si>
  <si>
    <t>46</t>
  </si>
  <si>
    <t>上海市</t>
  </si>
  <si>
    <t>1974-04-10</t>
  </si>
  <si>
    <t>45</t>
  </si>
  <si>
    <t>1971-05-27</t>
  </si>
  <si>
    <t>1987-12-05</t>
  </si>
  <si>
    <t>32</t>
  </si>
  <si>
    <t>河南省西平县</t>
  </si>
  <si>
    <t>1972-03-31</t>
  </si>
  <si>
    <t>47</t>
  </si>
  <si>
    <t>1978-01-27</t>
  </si>
  <si>
    <t>41</t>
  </si>
  <si>
    <t>1986-12-26</t>
  </si>
  <si>
    <t>1981-06-13</t>
  </si>
  <si>
    <t>38</t>
  </si>
  <si>
    <t>1982-11-02</t>
  </si>
  <si>
    <t>37</t>
  </si>
  <si>
    <t>1999-11-01</t>
  </si>
  <si>
    <t>20</t>
  </si>
  <si>
    <t>河南省夏邑县</t>
  </si>
  <si>
    <t>1984-08-31</t>
  </si>
  <si>
    <t>35</t>
  </si>
  <si>
    <t>1981-08-27</t>
  </si>
  <si>
    <t>1983-09-25</t>
  </si>
  <si>
    <t>36</t>
  </si>
  <si>
    <t>1972-12-19</t>
  </si>
  <si>
    <t>1979-12-09</t>
  </si>
  <si>
    <t>40</t>
  </si>
  <si>
    <t>1981-01-22</t>
  </si>
  <si>
    <t>1985-04-27</t>
  </si>
  <si>
    <t>34</t>
  </si>
  <si>
    <t>1995-07-16</t>
  </si>
  <si>
    <t>24</t>
  </si>
  <si>
    <t>天津</t>
  </si>
  <si>
    <t>1976-08-26</t>
  </si>
  <si>
    <t>43</t>
  </si>
  <si>
    <t>湖北省浠水县</t>
  </si>
  <si>
    <t>1991-10-04</t>
  </si>
  <si>
    <t>28</t>
  </si>
  <si>
    <t>广东省广州市</t>
  </si>
  <si>
    <t>1984-07-22</t>
  </si>
  <si>
    <t>广东省汕头市</t>
  </si>
  <si>
    <t>1973-11-14</t>
  </si>
  <si>
    <t>1988-01-07</t>
  </si>
  <si>
    <t>31</t>
  </si>
  <si>
    <t>河北省保定市</t>
  </si>
  <si>
    <t>1974-10-21</t>
  </si>
  <si>
    <t>1986-10-21</t>
  </si>
  <si>
    <t>33</t>
  </si>
  <si>
    <t>1977-05-17</t>
  </si>
  <si>
    <t>42</t>
  </si>
  <si>
    <t>1984-09-15</t>
  </si>
  <si>
    <t>1980-06-17</t>
  </si>
  <si>
    <t>39</t>
  </si>
  <si>
    <t>1986-11-15</t>
  </si>
  <si>
    <t>1993-03-01</t>
  </si>
  <si>
    <t>1995-10-25</t>
  </si>
  <si>
    <t>1990-09-29</t>
  </si>
  <si>
    <t>29</t>
  </si>
  <si>
    <t>山东省莱西市</t>
  </si>
  <si>
    <t>1971-12-12</t>
  </si>
  <si>
    <t>山东省潍坊市</t>
  </si>
  <si>
    <t>1975-11-11</t>
  </si>
  <si>
    <t>44</t>
  </si>
  <si>
    <t>1992-11-06</t>
  </si>
  <si>
    <t>山东</t>
  </si>
  <si>
    <t>1991-05-23</t>
  </si>
  <si>
    <t>安徽</t>
  </si>
  <si>
    <t>1994-09-02</t>
  </si>
  <si>
    <t>25</t>
  </si>
  <si>
    <t>浙江省绍兴市</t>
  </si>
  <si>
    <t>1994-09-22</t>
  </si>
  <si>
    <t>浙江省新昌县</t>
  </si>
  <si>
    <t>1974-10-26</t>
  </si>
  <si>
    <t>安徽省颍上县</t>
  </si>
  <si>
    <t>1990-11-04</t>
  </si>
  <si>
    <t>1993-12-28</t>
  </si>
  <si>
    <t>26</t>
  </si>
  <si>
    <t>1998-02-02</t>
  </si>
  <si>
    <t>22</t>
  </si>
  <si>
    <t>陕西省咸阳市</t>
  </si>
  <si>
    <t>1972-05-22</t>
  </si>
  <si>
    <t>四川省射洪县</t>
  </si>
  <si>
    <t>1993-01-16</t>
  </si>
  <si>
    <t>内蒙古呼伦贝尔市</t>
  </si>
  <si>
    <t>1976-04-26</t>
  </si>
  <si>
    <t>江苏省铜山县</t>
  </si>
  <si>
    <t>1994-08-05</t>
  </si>
  <si>
    <t>湖南省涟源市</t>
  </si>
  <si>
    <t>1990-01-24</t>
  </si>
  <si>
    <t>30</t>
  </si>
  <si>
    <t>1995-02-28</t>
  </si>
  <si>
    <t>1981-07-19</t>
  </si>
  <si>
    <t>江苏省宿迁市</t>
  </si>
  <si>
    <t>1977-04-26</t>
  </si>
  <si>
    <t>1971-01-04</t>
  </si>
  <si>
    <t>1988-05-12</t>
  </si>
  <si>
    <t>河北省安国市</t>
  </si>
  <si>
    <t>1983-02-11</t>
  </si>
  <si>
    <t>1972-03-20</t>
  </si>
  <si>
    <t>江西省丰城市</t>
  </si>
  <si>
    <t>检查日期</t>
  </si>
  <si>
    <t>身高</t>
  </si>
  <si>
    <t>身高_数值</t>
  </si>
  <si>
    <t>身高_单位</t>
  </si>
  <si>
    <t>身高_USTD</t>
  </si>
  <si>
    <t>体重</t>
  </si>
  <si>
    <t>体重_数值</t>
  </si>
  <si>
    <t>体重_单位</t>
  </si>
  <si>
    <t>体重_USTD</t>
  </si>
  <si>
    <t>DMDAT</t>
  </si>
  <si>
    <t>HEIGHT</t>
  </si>
  <si>
    <t>HEIGHTN</t>
  </si>
  <si>
    <t>HEIGHTU</t>
  </si>
  <si>
    <t>HEIGHTUN</t>
  </si>
  <si>
    <t>WEIGHT</t>
  </si>
  <si>
    <t>WEIGHTN</t>
  </si>
  <si>
    <t>WEIGHTU</t>
  </si>
  <si>
    <t>WEIGHTUN</t>
  </si>
  <si>
    <t>cm</t>
  </si>
  <si>
    <t>55.5</t>
  </si>
  <si>
    <t>kg</t>
  </si>
  <si>
    <t>168</t>
  </si>
  <si>
    <t>62</t>
  </si>
  <si>
    <t>158.0</t>
  </si>
  <si>
    <t>56.0</t>
  </si>
  <si>
    <t>未做[NotDone]</t>
  </si>
  <si>
    <t>49.0</t>
  </si>
  <si>
    <t>51</t>
  </si>
  <si>
    <t>173</t>
  </si>
  <si>
    <t>75</t>
  </si>
  <si>
    <t>165.0</t>
  </si>
  <si>
    <t>55.0</t>
  </si>
  <si>
    <t>150.0</t>
  </si>
  <si>
    <t>49.5</t>
  </si>
  <si>
    <t>171.0</t>
  </si>
  <si>
    <t>66.0</t>
  </si>
  <si>
    <t>153</t>
  </si>
  <si>
    <t>65.5</t>
  </si>
  <si>
    <t>155.0</t>
  </si>
  <si>
    <t>42.2</t>
  </si>
  <si>
    <t>68.7</t>
  </si>
  <si>
    <t>162.0</t>
  </si>
  <si>
    <t>65.0</t>
  </si>
  <si>
    <t>75.0</t>
  </si>
  <si>
    <t>166.0</t>
  </si>
  <si>
    <t>62.0</t>
  </si>
  <si>
    <t>160.0</t>
  </si>
  <si>
    <t>62.5</t>
  </si>
  <si>
    <t>2020-01-22</t>
  </si>
  <si>
    <t>67.0</t>
  </si>
  <si>
    <t>52.0</t>
  </si>
  <si>
    <t>158</t>
  </si>
  <si>
    <t>53.5</t>
  </si>
  <si>
    <t>165</t>
  </si>
  <si>
    <t>84</t>
  </si>
  <si>
    <t>83</t>
  </si>
  <si>
    <t>64</t>
  </si>
  <si>
    <t>162</t>
  </si>
  <si>
    <t>54</t>
  </si>
  <si>
    <t>163.5</t>
  </si>
  <si>
    <t>55</t>
  </si>
  <si>
    <t>53</t>
  </si>
  <si>
    <t>78.0</t>
  </si>
  <si>
    <t>51.5</t>
  </si>
  <si>
    <t>172.0</t>
  </si>
  <si>
    <t>69.0</t>
  </si>
  <si>
    <t>50.0</t>
  </si>
  <si>
    <t>159.0</t>
  </si>
  <si>
    <t>54.0</t>
  </si>
  <si>
    <t>169</t>
  </si>
  <si>
    <t>63</t>
  </si>
  <si>
    <t>53.0</t>
  </si>
  <si>
    <t>152.0</t>
  </si>
  <si>
    <t>58.5</t>
  </si>
  <si>
    <t>73.5</t>
  </si>
  <si>
    <t>73.0</t>
  </si>
  <si>
    <t>159</t>
  </si>
  <si>
    <t>61</t>
  </si>
  <si>
    <t>吸烟史</t>
  </si>
  <si>
    <t>吸烟史_STD</t>
  </si>
  <si>
    <t>戒烟时间</t>
  </si>
  <si>
    <t>饮酒史</t>
  </si>
  <si>
    <t>饮酒史_STD</t>
  </si>
  <si>
    <t>戒酒时间</t>
  </si>
  <si>
    <t>是否生育</t>
  </si>
  <si>
    <t>是否生育_STD</t>
  </si>
  <si>
    <t>首次生育年龄</t>
  </si>
  <si>
    <t>首次生育年龄_数值</t>
  </si>
  <si>
    <t>首次生育年龄_单位</t>
  </si>
  <si>
    <t>首次生育年龄_USTD</t>
  </si>
  <si>
    <t>育有子女个数</t>
  </si>
  <si>
    <t>育有子女个数_数值</t>
  </si>
  <si>
    <t>育有子女个数_单位</t>
  </si>
  <si>
    <t>育有子女个数_USTD</t>
  </si>
  <si>
    <t>是否哺乳</t>
  </si>
  <si>
    <t>是否哺乳_STD</t>
  </si>
  <si>
    <t>首胎哺乳开始时间</t>
  </si>
  <si>
    <t>首胎哺乳结束时间</t>
  </si>
  <si>
    <t>二胎哺乳开始时间</t>
  </si>
  <si>
    <t>二胎哺乳结束时间</t>
  </si>
  <si>
    <t>三胎哺乳开始时间</t>
  </si>
  <si>
    <t>三胎哺乳结束时间</t>
  </si>
  <si>
    <t>哺乳备注</t>
  </si>
  <si>
    <t>是否流产</t>
  </si>
  <si>
    <t>是否流产_STD</t>
  </si>
  <si>
    <t>首次流产年龄</t>
  </si>
  <si>
    <t>首次流产年龄_数值</t>
  </si>
  <si>
    <t>首次流产年龄_单位</t>
  </si>
  <si>
    <t>首次流产年龄_USTD</t>
  </si>
  <si>
    <t>人工流产次数</t>
  </si>
  <si>
    <t>人工流产次数_数值</t>
  </si>
  <si>
    <t>人工流产次数_单位</t>
  </si>
  <si>
    <t>人工流产次数_USTD</t>
  </si>
  <si>
    <t>自然流产次数</t>
  </si>
  <si>
    <t>自然流产次数_数值</t>
  </si>
  <si>
    <t>自然流产次数_单位</t>
  </si>
  <si>
    <t>自然流产次数_USTD</t>
  </si>
  <si>
    <t>是否处于妊娠期</t>
  </si>
  <si>
    <t>是否处于妊娠期_STD</t>
  </si>
  <si>
    <t>近6个月内有无妊娠计划</t>
  </si>
  <si>
    <t>近6个月内有无妊娠计划_STD</t>
  </si>
  <si>
    <t>筛选前3个月内曾参加过其他临床试验者_STD</t>
  </si>
  <si>
    <t>药物滥用史</t>
  </si>
  <si>
    <t>药物滥用史_STD</t>
  </si>
  <si>
    <t>SMK</t>
  </si>
  <si>
    <t>SMKNS</t>
  </si>
  <si>
    <t>NSMKDAT</t>
  </si>
  <si>
    <t>ACH</t>
  </si>
  <si>
    <t>ACHNS</t>
  </si>
  <si>
    <t>NACHDAT</t>
  </si>
  <si>
    <t>GVBTH</t>
  </si>
  <si>
    <t>GVBTHNS</t>
  </si>
  <si>
    <t>GVBTHAGE</t>
  </si>
  <si>
    <t>GVBTHAGEN</t>
  </si>
  <si>
    <t>GVBTHAGEU</t>
  </si>
  <si>
    <t>GVBTHAGEUN</t>
  </si>
  <si>
    <t>GVBTHSUM</t>
  </si>
  <si>
    <t>GVBTHSUMN</t>
  </si>
  <si>
    <t>GVBTHSUMU</t>
  </si>
  <si>
    <t>GVBTHSUMUN</t>
  </si>
  <si>
    <t>SUCKYN</t>
  </si>
  <si>
    <t>SUCKYNNS</t>
  </si>
  <si>
    <t>SK1STDAT</t>
  </si>
  <si>
    <t>SK1ENDAT</t>
  </si>
  <si>
    <t>SK2STDAT</t>
  </si>
  <si>
    <t>SK2ENDAT</t>
  </si>
  <si>
    <t>SK3STDAT</t>
  </si>
  <si>
    <t>SK3ENDAT</t>
  </si>
  <si>
    <t>SUCKMO</t>
  </si>
  <si>
    <t>RSA</t>
  </si>
  <si>
    <t>RSANS</t>
  </si>
  <si>
    <t>RSAAGE</t>
  </si>
  <si>
    <t>RSAAGEN</t>
  </si>
  <si>
    <t>RSAAGEU</t>
  </si>
  <si>
    <t>RSAAGEUN</t>
  </si>
  <si>
    <t>RSAAFL</t>
  </si>
  <si>
    <t>RSAAFLN</t>
  </si>
  <si>
    <t>RSAAFLU</t>
  </si>
  <si>
    <t>RSAAFLUN</t>
  </si>
  <si>
    <t>RSANTE</t>
  </si>
  <si>
    <t>RSANTEN</t>
  </si>
  <si>
    <t>RSANTEU</t>
  </si>
  <si>
    <t>RSANTEUN</t>
  </si>
  <si>
    <t>SUCKPRD</t>
  </si>
  <si>
    <t>SUCKPRDNS</t>
  </si>
  <si>
    <t>GESTPRD</t>
  </si>
  <si>
    <t>GESTPRDNS</t>
  </si>
  <si>
    <t>CLT</t>
  </si>
  <si>
    <t>CLTNS</t>
  </si>
  <si>
    <t>ABUSE</t>
  </si>
  <si>
    <t>ABUSENS</t>
  </si>
  <si>
    <t>从不吸烟</t>
  </si>
  <si>
    <t>从不饮酒</t>
  </si>
  <si>
    <t>岁</t>
  </si>
  <si>
    <t>个</t>
  </si>
  <si>
    <t>2000-04-30</t>
  </si>
  <si>
    <t>2001-04-UK</t>
  </si>
  <si>
    <t>次</t>
  </si>
  <si>
    <t>无</t>
  </si>
  <si>
    <t>2011-10-18</t>
  </si>
  <si>
    <t>2012-08-UK</t>
  </si>
  <si>
    <t>2011-09-28</t>
  </si>
  <si>
    <t>2012-06-UK</t>
  </si>
  <si>
    <t>2009-01-08</t>
  </si>
  <si>
    <t>2009-10-01</t>
  </si>
  <si>
    <t>2011-10-20</t>
  </si>
  <si>
    <t>2013-04-20</t>
  </si>
  <si>
    <t>2015-04-04</t>
  </si>
  <si>
    <t>2016-04-04</t>
  </si>
  <si>
    <t>23</t>
  </si>
  <si>
    <t>2004-11-15</t>
  </si>
  <si>
    <t>2005-02-28</t>
  </si>
  <si>
    <t>2012-03-26</t>
  </si>
  <si>
    <t>2012-07-26</t>
  </si>
  <si>
    <t>1999-10-23</t>
  </si>
  <si>
    <t>2000-08-UK</t>
  </si>
  <si>
    <t>1999-02-20</t>
  </si>
  <si>
    <t>2000-02-UK</t>
  </si>
  <si>
    <t>2016-12-25</t>
  </si>
  <si>
    <t>2019-04-UK</t>
  </si>
  <si>
    <t>1998-12-08</t>
  </si>
  <si>
    <t>2001-07-UK</t>
  </si>
  <si>
    <t>2003-07-06</t>
  </si>
  <si>
    <t>2006-05-UK</t>
  </si>
  <si>
    <t>2011-04-04</t>
  </si>
  <si>
    <t>2012-04-01</t>
  </si>
  <si>
    <t>2016-03-21</t>
  </si>
  <si>
    <t>2016-12-01</t>
  </si>
  <si>
    <t>2001-12-29</t>
  </si>
  <si>
    <t>2003-03-01</t>
  </si>
  <si>
    <t>2017-03-13</t>
  </si>
  <si>
    <t>2017-08-UK</t>
  </si>
  <si>
    <t>2007-07-07</t>
  </si>
  <si>
    <t>2009-07-UK</t>
  </si>
  <si>
    <t>2011-04-20</t>
  </si>
  <si>
    <t>2015-09-03</t>
  </si>
  <si>
    <t>2016-09-30</t>
  </si>
  <si>
    <t>只生育一胎</t>
  </si>
  <si>
    <t>1998-09-16</t>
  </si>
  <si>
    <t>1999-12-UK</t>
  </si>
  <si>
    <t>2003-07-26</t>
  </si>
  <si>
    <t>2005-01-UK</t>
  </si>
  <si>
    <t>2008-04-22</t>
  </si>
  <si>
    <t>2010-04-UK</t>
  </si>
  <si>
    <t>1995-04-28</t>
  </si>
  <si>
    <t>1996-UK-UK</t>
  </si>
  <si>
    <t>首胎未哺乳</t>
  </si>
  <si>
    <t>21</t>
  </si>
  <si>
    <t>2006-02-12</t>
  </si>
  <si>
    <t>2006-11-UK</t>
  </si>
  <si>
    <t>18</t>
  </si>
  <si>
    <t>1999-07-21</t>
  </si>
  <si>
    <t>2000-01-UK</t>
  </si>
  <si>
    <t>2000-08-20</t>
  </si>
  <si>
    <t>2001-03-UK</t>
  </si>
  <si>
    <t>2002-12-17</t>
  </si>
  <si>
    <t>2003-12-14</t>
  </si>
  <si>
    <t>1992-07-14</t>
  </si>
  <si>
    <t>1993-03-UK</t>
  </si>
  <si>
    <t>初潮年龄</t>
  </si>
  <si>
    <t>初潮年龄_数值</t>
  </si>
  <si>
    <t>初潮年龄_单位</t>
  </si>
  <si>
    <t>初潮年龄_USTD</t>
  </si>
  <si>
    <t>月经经期</t>
  </si>
  <si>
    <t>月经经期_单位</t>
  </si>
  <si>
    <t>月经经期_USTD</t>
  </si>
  <si>
    <t>月经周期</t>
  </si>
  <si>
    <t>月经周期_单位</t>
  </si>
  <si>
    <t>月经周期_USTD</t>
  </si>
  <si>
    <t>末次月经开始日期</t>
  </si>
  <si>
    <t>末次月经结束日期</t>
  </si>
  <si>
    <t>月经经期【系统计算】</t>
  </si>
  <si>
    <t>月经经期【系统计算】_数值</t>
  </si>
  <si>
    <t>月经经期【系统计算】_单位</t>
  </si>
  <si>
    <t>月经经期【系统计算】_USTD</t>
  </si>
  <si>
    <t>月经周期【系统计算】</t>
  </si>
  <si>
    <t>月经周期【系统计算】_数值</t>
  </si>
  <si>
    <t>月经周期【系统计算】_单位</t>
  </si>
  <si>
    <t>月经周期【系统计算】_USTD</t>
  </si>
  <si>
    <t>是否绝经</t>
  </si>
  <si>
    <t>是否绝经_STD</t>
  </si>
  <si>
    <t>绝经年龄</t>
  </si>
  <si>
    <t>绝经年龄_数值</t>
  </si>
  <si>
    <t>绝经年龄_单位</t>
  </si>
  <si>
    <t>绝经年龄_USTD</t>
  </si>
  <si>
    <t>月经量</t>
  </si>
  <si>
    <t>月经量_STD</t>
  </si>
  <si>
    <t>月经量变化</t>
  </si>
  <si>
    <t>月经量变化_STD</t>
  </si>
  <si>
    <t>月经颜色</t>
  </si>
  <si>
    <t>月经颜色_STD</t>
  </si>
  <si>
    <t>是否有血块</t>
  </si>
  <si>
    <t>是否有血块_STD</t>
  </si>
  <si>
    <t>MENSAGE</t>
  </si>
  <si>
    <t>MENSAGEN</t>
  </si>
  <si>
    <t>MENSAGEU</t>
  </si>
  <si>
    <t>MENSAGEUN</t>
  </si>
  <si>
    <t>MENSPED</t>
  </si>
  <si>
    <t>MENSPEDU</t>
  </si>
  <si>
    <t>MENSPEDUN</t>
  </si>
  <si>
    <t>MENSCLE</t>
  </si>
  <si>
    <t>MENSCLEU</t>
  </si>
  <si>
    <t>MENSCLEUN</t>
  </si>
  <si>
    <t>MSSTDAT</t>
  </si>
  <si>
    <t>MSENDAT</t>
  </si>
  <si>
    <t>MENSPEDD</t>
  </si>
  <si>
    <t>MENSPEDDN</t>
  </si>
  <si>
    <t>MENSPEDDU</t>
  </si>
  <si>
    <t>MENSPEDDUN</t>
  </si>
  <si>
    <t>MENSCLED</t>
  </si>
  <si>
    <t>MENSCLEDN</t>
  </si>
  <si>
    <t>MENSCLEDU</t>
  </si>
  <si>
    <t>MENSCLEDUN</t>
  </si>
  <si>
    <t>MENO</t>
  </si>
  <si>
    <t>MENONS</t>
  </si>
  <si>
    <t>MENOAGE</t>
  </si>
  <si>
    <t>MENOAGEN</t>
  </si>
  <si>
    <t>MENOAGEU</t>
  </si>
  <si>
    <t>MENOAGEUN</t>
  </si>
  <si>
    <t>MENSSUM1</t>
  </si>
  <si>
    <t>MENSSUM1NS</t>
  </si>
  <si>
    <t>MENSSUM2</t>
  </si>
  <si>
    <t>MENSSUM2NS</t>
  </si>
  <si>
    <t>MENSCOL</t>
  </si>
  <si>
    <t>MENSCOLNS</t>
  </si>
  <si>
    <t>MENSBLD</t>
  </si>
  <si>
    <t>MENSBLDNS</t>
  </si>
  <si>
    <t>16</t>
  </si>
  <si>
    <t>5-7</t>
  </si>
  <si>
    <t>天</t>
  </si>
  <si>
    <t>26-28</t>
  </si>
  <si>
    <t>中等</t>
  </si>
  <si>
    <t>大红色</t>
  </si>
  <si>
    <t>6</t>
  </si>
  <si>
    <t>基本不变</t>
  </si>
  <si>
    <t>3</t>
  </si>
  <si>
    <t>11</t>
  </si>
  <si>
    <t>6-7</t>
  </si>
  <si>
    <t>26-27</t>
  </si>
  <si>
    <t>2019-12-11</t>
  </si>
  <si>
    <t>2020-01-13</t>
  </si>
  <si>
    <t>12</t>
  </si>
  <si>
    <t>29-31</t>
  </si>
  <si>
    <t>2019-11-25</t>
  </si>
  <si>
    <t>2019-12-01</t>
  </si>
  <si>
    <t>少量</t>
  </si>
  <si>
    <t>2019-12-24</t>
  </si>
  <si>
    <t>7</t>
  </si>
  <si>
    <t>2020-02-06</t>
  </si>
  <si>
    <t>2020-02-12</t>
  </si>
  <si>
    <t>增多</t>
  </si>
  <si>
    <t>2020-03-06</t>
  </si>
  <si>
    <t>减少</t>
  </si>
  <si>
    <t>4</t>
  </si>
  <si>
    <t>2020-04-04</t>
  </si>
  <si>
    <t>13</t>
  </si>
  <si>
    <t>4-5</t>
  </si>
  <si>
    <t>25-28</t>
  </si>
  <si>
    <t>2019-12-02</t>
  </si>
  <si>
    <t>2019-12-25</t>
  </si>
  <si>
    <t>2019-12-29</t>
  </si>
  <si>
    <t>5</t>
  </si>
  <si>
    <t>2020-02-08</t>
  </si>
  <si>
    <t>2020-02-13</t>
  </si>
  <si>
    <t>2020-03-02</t>
  </si>
  <si>
    <t>2020-03-08</t>
  </si>
  <si>
    <t>2020-04-05</t>
  </si>
  <si>
    <t>14</t>
  </si>
  <si>
    <t>4-6</t>
  </si>
  <si>
    <t>28-33</t>
  </si>
  <si>
    <t>2019-12-26</t>
  </si>
  <si>
    <t>2020-01-01</t>
  </si>
  <si>
    <t>大量</t>
  </si>
  <si>
    <t>2020-02-09</t>
  </si>
  <si>
    <t>黑紫色</t>
  </si>
  <si>
    <t>5-6</t>
  </si>
  <si>
    <t>30-32</t>
  </si>
  <si>
    <t>2020-01-04</t>
  </si>
  <si>
    <t>28-30</t>
  </si>
  <si>
    <t>2019-12-27</t>
  </si>
  <si>
    <t>2020-01-29</t>
  </si>
  <si>
    <t>2019-12-23</t>
  </si>
  <si>
    <t>2019-12-28</t>
  </si>
  <si>
    <t>紫红色</t>
  </si>
  <si>
    <t>2020-01-19</t>
  </si>
  <si>
    <t>2020-01-25</t>
  </si>
  <si>
    <t>2020-06-16</t>
  </si>
  <si>
    <t>30-35</t>
  </si>
  <si>
    <t>2020-05-31</t>
  </si>
  <si>
    <t>2020-06-06</t>
  </si>
  <si>
    <t>2019-12-08</t>
  </si>
  <si>
    <t>3-4</t>
  </si>
  <si>
    <t>2019-12-16</t>
  </si>
  <si>
    <t>2020-02-07</t>
  </si>
  <si>
    <t>2020-03-15</t>
  </si>
  <si>
    <t>2020-04-12</t>
  </si>
  <si>
    <t>2020-05-06</t>
  </si>
  <si>
    <t>3-6</t>
  </si>
  <si>
    <t>21-28</t>
  </si>
  <si>
    <t>2020-03-01</t>
  </si>
  <si>
    <t>2020-03-05</t>
  </si>
  <si>
    <t>粉红色</t>
  </si>
  <si>
    <t>2020-03-20</t>
  </si>
  <si>
    <t>2020-03-27</t>
  </si>
  <si>
    <t>2020-04-19</t>
  </si>
  <si>
    <t>2020-04-08</t>
  </si>
  <si>
    <t>2020-05-04</t>
  </si>
  <si>
    <t>2020-06-04</t>
  </si>
  <si>
    <t>2020-06-01</t>
  </si>
  <si>
    <t>2020-06-07</t>
  </si>
  <si>
    <t>3-5</t>
  </si>
  <si>
    <t>28-32</t>
  </si>
  <si>
    <t>2020-05-16</t>
  </si>
  <si>
    <t>2020-04-02</t>
  </si>
  <si>
    <t>25-30</t>
  </si>
  <si>
    <t>2020-03-31</t>
  </si>
  <si>
    <t>2020-04-29</t>
  </si>
  <si>
    <t>2020-05-23</t>
  </si>
  <si>
    <t>2020-05-30</t>
  </si>
  <si>
    <t>29-30</t>
  </si>
  <si>
    <t>2020-03-23</t>
  </si>
  <si>
    <t>2020-05-02</t>
  </si>
  <si>
    <t>22-27</t>
  </si>
  <si>
    <t>2020-05-29</t>
  </si>
  <si>
    <t>2020-04-26</t>
  </si>
  <si>
    <t>28-35</t>
  </si>
  <si>
    <t>2020-04-18</t>
  </si>
  <si>
    <t>2020-06-14</t>
  </si>
  <si>
    <t>27-30</t>
  </si>
  <si>
    <t>2020-05-13</t>
  </si>
  <si>
    <t>明显增多</t>
  </si>
  <si>
    <t>26-30</t>
  </si>
  <si>
    <t>2020-04-28</t>
  </si>
  <si>
    <t>2020-06-13</t>
  </si>
  <si>
    <t>27-31</t>
  </si>
  <si>
    <t>2020-05-07</t>
  </si>
  <si>
    <t>21-25</t>
  </si>
  <si>
    <t>是否有药物或食物或其它过敏史</t>
  </si>
  <si>
    <t>是否有药物或食物或其它过敏史_STD</t>
  </si>
  <si>
    <t>行号</t>
  </si>
  <si>
    <t>过敏物名称</t>
  </si>
  <si>
    <t>过敏表现</t>
  </si>
  <si>
    <t>HYPEYN</t>
  </si>
  <si>
    <t>HYPEYNNS</t>
  </si>
  <si>
    <t>SUSEQ</t>
  </si>
  <si>
    <t>HYPETERM</t>
  </si>
  <si>
    <t>HYPEMO</t>
  </si>
  <si>
    <t>金蝉</t>
  </si>
  <si>
    <t>皮疹</t>
  </si>
  <si>
    <t>猫毛、狗毛</t>
  </si>
  <si>
    <t>局部皮疹</t>
  </si>
  <si>
    <t>芒果</t>
  </si>
  <si>
    <t>双黄连注射液</t>
  </si>
  <si>
    <t>皮疹，心跳加快，水肿</t>
  </si>
  <si>
    <t>痰热清注射液</t>
  </si>
  <si>
    <t>头晕、出汗</t>
  </si>
  <si>
    <t>铁棍山药</t>
  </si>
  <si>
    <t>咽痒</t>
  </si>
  <si>
    <t>青霉素</t>
  </si>
  <si>
    <t>头晕、皮疹</t>
  </si>
  <si>
    <t>乳腺疾病家族史</t>
  </si>
  <si>
    <t>乳腺疾病家族史_STD</t>
  </si>
  <si>
    <t>乳腺疾病名称</t>
  </si>
  <si>
    <t>与受试者关系</t>
  </si>
  <si>
    <t>确诊日期</t>
  </si>
  <si>
    <t>目前疾病状态</t>
  </si>
  <si>
    <t>目前疾病状态_STD</t>
  </si>
  <si>
    <t>MHYN</t>
  </si>
  <si>
    <t>MHYNNS</t>
  </si>
  <si>
    <t>MHSEQ</t>
  </si>
  <si>
    <t>MHTERM</t>
  </si>
  <si>
    <t>MHRLT</t>
  </si>
  <si>
    <t>MHDAT</t>
  </si>
  <si>
    <t>MHONGO</t>
  </si>
  <si>
    <t>MHONGONS</t>
  </si>
  <si>
    <t>有</t>
  </si>
  <si>
    <t>乳腺增生</t>
  </si>
  <si>
    <t>母女</t>
  </si>
  <si>
    <t>2005-UK-UK</t>
  </si>
  <si>
    <t>未治愈仍存在</t>
  </si>
  <si>
    <t>乳腺小叶增生病</t>
  </si>
  <si>
    <t>2010-UK-UK</t>
  </si>
  <si>
    <t>治愈</t>
  </si>
  <si>
    <t xml:space="preserve"> 纤维腺瘤</t>
  </si>
  <si>
    <t>姐妹</t>
  </si>
  <si>
    <t>2018-05-UK</t>
  </si>
  <si>
    <t>乳腺增生病确诊日期</t>
  </si>
  <si>
    <t>病程</t>
  </si>
  <si>
    <t>病程_STD</t>
  </si>
  <si>
    <t>主诉</t>
  </si>
  <si>
    <t>是否诊断为乳腺增生病</t>
  </si>
  <si>
    <t>是否诊断为乳腺增生病_STD</t>
  </si>
  <si>
    <t>诊断结果</t>
  </si>
  <si>
    <t>MHCOUR</t>
  </si>
  <si>
    <t>MHCOURNS</t>
  </si>
  <si>
    <t>MHMO1</t>
  </si>
  <si>
    <t>MHDIAG</t>
  </si>
  <si>
    <t>MHDIAGNS</t>
  </si>
  <si>
    <t>MHRES</t>
  </si>
  <si>
    <t>2000-UK</t>
  </si>
  <si>
    <t>＞3个月</t>
  </si>
  <si>
    <t>经前双乳胀痛19年</t>
  </si>
  <si>
    <t>2011-UK</t>
  </si>
  <si>
    <t>经前双乳胀痛8年余</t>
  </si>
  <si>
    <t>2014-UK</t>
  </si>
  <si>
    <t>五年来双乳经前胀痛，经后略缓解，疼痛影响日常生活</t>
  </si>
  <si>
    <t>双乳经前疼痛1年余</t>
  </si>
  <si>
    <t>2019-10</t>
  </si>
  <si>
    <t>患者一年前反复经前胀痛，经后缓解，疼痛时显著影响日常生活</t>
  </si>
  <si>
    <t>2008-UK</t>
  </si>
  <si>
    <t>双乳经前胀痛8年</t>
  </si>
  <si>
    <t>2006-05</t>
  </si>
  <si>
    <t>患者13年来双乳胀痛，经前加重，疼痛时影响日常生活</t>
  </si>
  <si>
    <t>2017-07</t>
  </si>
  <si>
    <t>患者半年来双乳经前疼痛，经后缓解，疼痛时显著影响日常情况</t>
  </si>
  <si>
    <t>2020-06</t>
  </si>
  <si>
    <t>双乳疼痛，左侧明显3月余，影响日常生活</t>
  </si>
  <si>
    <t>2019-01</t>
  </si>
  <si>
    <t>查体发现双乳结节1年</t>
  </si>
  <si>
    <t>2012-UK</t>
  </si>
  <si>
    <t>双乳经前胀痛1+周</t>
  </si>
  <si>
    <t>2019-11</t>
  </si>
  <si>
    <t>乳房胀痛伴肿块1年，加重1个月 根据患者描述NRS评分5分</t>
  </si>
  <si>
    <t>2010-UK</t>
  </si>
  <si>
    <t>乳房肿痛9年，加重2＋个月 根据患者描述 NRS评分6分</t>
  </si>
  <si>
    <t>2019-12</t>
  </si>
  <si>
    <t>乳房胀痛伴肿块5年，加重2个月。根据患者描述，NRS评分为5分</t>
  </si>
  <si>
    <t>2017-UK</t>
  </si>
  <si>
    <t>乳房胀痛伴肿块2年，加重2个月。根据患者描述NRS评分6分</t>
  </si>
  <si>
    <t>近两个月，自觉疼痛较前加重，经前双乳房触衣则痛，伴心烦失眠口苦。根据其描述，NRS评分为4分。</t>
  </si>
  <si>
    <t>2020-04</t>
  </si>
  <si>
    <t>患者发现乳房肿块伴疼痛半年。近1个月，自觉疼痛较前加重，触衣则痛，伴烦躁易怒、心烦口苦。根据患者描述，NRS评分4分。</t>
  </si>
  <si>
    <t>半年前患者自诉经前乳房胀痛，并可触及肿块，疼痛可耐受，未治疗，近半个月，自觉疼痛较前加重，触衣则痛，伴烦躁易怒、失眠多梦。根据患者描述，NRS评分为4份。为求进一步诊治，来我院就诊。</t>
  </si>
  <si>
    <t>2018-05</t>
  </si>
  <si>
    <t>乳腺增生近两年，乳腺反复疼痛，加重两月</t>
  </si>
  <si>
    <t>双乳疼痛不适8年余</t>
  </si>
  <si>
    <t>2018-09</t>
  </si>
  <si>
    <t>双乳疼痛不适2年余</t>
  </si>
  <si>
    <t>2018-11</t>
  </si>
  <si>
    <t>双乳疼痛不适1年半余</t>
  </si>
  <si>
    <t>2015-UK</t>
  </si>
  <si>
    <t>双乳反复胀痛近5年</t>
  </si>
  <si>
    <t>1990-UK</t>
  </si>
  <si>
    <t>双乳反复胀痛30余年</t>
  </si>
  <si>
    <t>2016-UK</t>
  </si>
  <si>
    <t>患者诉双乳反复胀痛4年，经前加重，甚则工作不能集中精神，影响睡眠</t>
  </si>
  <si>
    <t>双乳反复胀痛3年余，经前明显，甚则影响日常生活</t>
  </si>
  <si>
    <t>双乳反复胀痛半年余</t>
  </si>
  <si>
    <t>双乳反复胀痛1年半，经前加重</t>
  </si>
  <si>
    <t>2018-08</t>
  </si>
  <si>
    <t>双乳反复胀痛1年半，左乳显著，经前加重</t>
  </si>
  <si>
    <t>双乳反复胀痛3年余</t>
  </si>
  <si>
    <t>1999-UK</t>
  </si>
  <si>
    <t>双乳反复胀痛20余年，经前加重</t>
  </si>
  <si>
    <t>双乳反复胀痛12余年，经前明显影响日常生活</t>
  </si>
  <si>
    <t>双乳反复胀痛5年余，近半年加重，显著影响日常生活</t>
  </si>
  <si>
    <t>乳腺增生病既往治疗情况</t>
  </si>
  <si>
    <t>乳腺增生病既往治疗情况_STD</t>
  </si>
  <si>
    <t>药物通用名</t>
  </si>
  <si>
    <t>剂量</t>
  </si>
  <si>
    <t>单位</t>
  </si>
  <si>
    <t>频率</t>
  </si>
  <si>
    <t>用药途径</t>
  </si>
  <si>
    <t>开始用药时间</t>
  </si>
  <si>
    <t>是否仍在使用</t>
  </si>
  <si>
    <t>是否仍在使用_STD</t>
  </si>
  <si>
    <t>终止日期</t>
  </si>
  <si>
    <t>受试者是否存在乳腺增生病的非药物治疗</t>
  </si>
  <si>
    <t>受试者是否存在乳腺增生病的非药物治疗_STD</t>
  </si>
  <si>
    <t>非药物治疗注明</t>
  </si>
  <si>
    <t>CMYN1</t>
  </si>
  <si>
    <t>CMYN1NS</t>
  </si>
  <si>
    <t>CMSEQ</t>
  </si>
  <si>
    <t>CMTRT</t>
  </si>
  <si>
    <t>CMDOSE</t>
  </si>
  <si>
    <t>CMDOSU</t>
  </si>
  <si>
    <t>CMDOSFRQ</t>
  </si>
  <si>
    <t>CMINDC</t>
  </si>
  <si>
    <t>CMSTDAT</t>
  </si>
  <si>
    <t>CMONGO</t>
  </si>
  <si>
    <t>CMONGONS</t>
  </si>
  <si>
    <t>CMENDAT</t>
  </si>
  <si>
    <t>CMYN2</t>
  </si>
  <si>
    <t>CMYN2NS</t>
  </si>
  <si>
    <t>CMMO</t>
  </si>
  <si>
    <t>自行居家艾灸，针灸</t>
  </si>
  <si>
    <t>中药汤剂</t>
  </si>
  <si>
    <t>剂</t>
  </si>
  <si>
    <t>qd</t>
  </si>
  <si>
    <t>口服</t>
  </si>
  <si>
    <t>2019-11-22</t>
  </si>
  <si>
    <t>需中药汤剂</t>
  </si>
  <si>
    <t>藏红花</t>
  </si>
  <si>
    <t>UK</t>
  </si>
  <si>
    <t>2019-UK-UK</t>
  </si>
  <si>
    <t>西洋参片</t>
  </si>
  <si>
    <t>1月前曾使用蓝丁格尔乳腺理疗仪</t>
  </si>
  <si>
    <t>NA</t>
  </si>
  <si>
    <t>QD</t>
  </si>
  <si>
    <t>理气散结丸</t>
  </si>
  <si>
    <t>10</t>
  </si>
  <si>
    <t>g</t>
  </si>
  <si>
    <t>tid</t>
  </si>
  <si>
    <t>2019-08-01</t>
  </si>
  <si>
    <t>2019-08-16</t>
  </si>
  <si>
    <t>是否符合肝郁痰凝证</t>
  </si>
  <si>
    <t>是否符合肝郁痰凝证_STD</t>
  </si>
  <si>
    <t>主症</t>
  </si>
  <si>
    <t>主症_STD</t>
  </si>
  <si>
    <t>次症</t>
  </si>
  <si>
    <t>次症_STD</t>
  </si>
  <si>
    <t>舌象</t>
  </si>
  <si>
    <t>舌象_STD</t>
  </si>
  <si>
    <t>脉象</t>
  </si>
  <si>
    <t>脉象_STD</t>
  </si>
  <si>
    <t>备注</t>
  </si>
  <si>
    <t>PRYN</t>
  </si>
  <si>
    <t>PRYNNS</t>
  </si>
  <si>
    <t>PRPS</t>
  </si>
  <si>
    <t>PRPSNS</t>
  </si>
  <si>
    <t>PRSYS</t>
  </si>
  <si>
    <t>PRSYSNS</t>
  </si>
  <si>
    <t>PRTP</t>
  </si>
  <si>
    <t>PRTPNS</t>
  </si>
  <si>
    <t>PRPUC</t>
  </si>
  <si>
    <t>PRPUCNS</t>
  </si>
  <si>
    <t>PRMO</t>
  </si>
  <si>
    <t>乳房疼痛,乳房肿块</t>
  </si>
  <si>
    <t>1,2</t>
  </si>
  <si>
    <t>胸闷胁胀,善郁易怒,失眠多梦,心烦口苦</t>
  </si>
  <si>
    <t>1,2,3,4</t>
  </si>
  <si>
    <t>舌质淡,苔薄黄</t>
  </si>
  <si>
    <t>脉弦滑</t>
  </si>
  <si>
    <t>胸闷胁胀,善郁易怒,失眠多梦</t>
  </si>
  <si>
    <t>1,2,3</t>
  </si>
  <si>
    <t>胸闷胁胀,失眠多梦,心烦口苦</t>
  </si>
  <si>
    <t>1,3,4</t>
  </si>
  <si>
    <t>脉弦细</t>
  </si>
  <si>
    <t>舌质淡</t>
  </si>
  <si>
    <t>胸闷胁胀,善郁易怒,心烦口苦</t>
  </si>
  <si>
    <t>1,2,4</t>
  </si>
  <si>
    <t>舌象：苔薄白</t>
  </si>
  <si>
    <t>善郁易怒,失眠多梦,心烦口苦</t>
  </si>
  <si>
    <t>2,3,4</t>
  </si>
  <si>
    <t>无脉弦滑</t>
  </si>
  <si>
    <t>疾病史（包括既往重大疾病史和目前合并疾病情况）</t>
  </si>
  <si>
    <t>疾病史（包括既往重大疾病史和目前合并疾病情况）_STD</t>
  </si>
  <si>
    <t>疾病名称</t>
  </si>
  <si>
    <t>SOC名称</t>
  </si>
  <si>
    <t>SOC编码</t>
  </si>
  <si>
    <t>HLGT名称</t>
  </si>
  <si>
    <t>HLGT编码</t>
  </si>
  <si>
    <t>HLT名称</t>
  </si>
  <si>
    <t>HLT编码</t>
  </si>
  <si>
    <t>PT名称</t>
  </si>
  <si>
    <t>PT编码</t>
  </si>
  <si>
    <t>LLT名称</t>
  </si>
  <si>
    <t>LLT编码</t>
  </si>
  <si>
    <t>版本</t>
  </si>
  <si>
    <t>确诊年月</t>
  </si>
  <si>
    <t>目前状况</t>
  </si>
  <si>
    <t>目前状况_STD</t>
  </si>
  <si>
    <t>是否正在治疗</t>
  </si>
  <si>
    <t>是否正在治疗_STD</t>
  </si>
  <si>
    <t>AESOC</t>
  </si>
  <si>
    <t>AESOCCD</t>
  </si>
  <si>
    <t>AEHLGT</t>
  </si>
  <si>
    <t>AEHLGTCD</t>
  </si>
  <si>
    <t>AEHLT</t>
  </si>
  <si>
    <t>AEHLTCD</t>
  </si>
  <si>
    <t>AEPT</t>
  </si>
  <si>
    <t>AEPTCD</t>
  </si>
  <si>
    <t>AELLT</t>
  </si>
  <si>
    <t>AELLTCD</t>
  </si>
  <si>
    <t>VERSION</t>
  </si>
  <si>
    <t>REMARKS</t>
  </si>
  <si>
    <t>MHSTDAT</t>
  </si>
  <si>
    <t>MHCURE</t>
  </si>
  <si>
    <t>MHCURENS</t>
  </si>
  <si>
    <t>头晕</t>
  </si>
  <si>
    <t>2019-06</t>
  </si>
  <si>
    <t>稳定</t>
  </si>
  <si>
    <t>腹痛</t>
  </si>
  <si>
    <t>风湿痹病</t>
  </si>
  <si>
    <t>牙周炎</t>
  </si>
  <si>
    <t>2019-07</t>
  </si>
  <si>
    <t>湿疹</t>
  </si>
  <si>
    <t>上呼吸道感染</t>
  </si>
  <si>
    <t>痒疹</t>
  </si>
  <si>
    <t>阴道炎</t>
  </si>
  <si>
    <t>咽痛</t>
  </si>
  <si>
    <t>呼吸道感染</t>
  </si>
  <si>
    <t>过敏性支气管肺疾病</t>
  </si>
  <si>
    <t>月经失调</t>
  </si>
  <si>
    <t>2008-11</t>
  </si>
  <si>
    <t>取环术</t>
  </si>
  <si>
    <t>2019-08</t>
  </si>
  <si>
    <t>胆囊炎</t>
  </si>
  <si>
    <t>2005-03</t>
  </si>
  <si>
    <t>甲状腺结节</t>
  </si>
  <si>
    <t>过敏性鼻炎</t>
  </si>
  <si>
    <t>UK-UK</t>
  </si>
  <si>
    <t>慢性咽炎</t>
  </si>
  <si>
    <t>甲状腺囊肿</t>
  </si>
  <si>
    <t>2018-02</t>
  </si>
  <si>
    <t>季节性皮疹</t>
  </si>
  <si>
    <t>1999-10</t>
  </si>
  <si>
    <t>双腋下淋巴结</t>
  </si>
  <si>
    <t>子宫肌瘤</t>
  </si>
  <si>
    <t>2017</t>
  </si>
  <si>
    <t>桡骨骨折</t>
  </si>
  <si>
    <t>关节痛</t>
  </si>
  <si>
    <t>腰间盘膨出</t>
  </si>
  <si>
    <t>活动</t>
  </si>
  <si>
    <t>HPV感染</t>
  </si>
  <si>
    <t>2018-UK</t>
  </si>
  <si>
    <t>慢性宫颈炎</t>
  </si>
  <si>
    <t>单发子宫肌瘤</t>
  </si>
  <si>
    <t>2019-05</t>
  </si>
  <si>
    <t>左乳纤维瘤</t>
  </si>
  <si>
    <t>2014-01</t>
  </si>
  <si>
    <t>睡眠障碍</t>
  </si>
  <si>
    <t>头痛</t>
  </si>
  <si>
    <t>2020-03</t>
  </si>
  <si>
    <t>颈椎病</t>
  </si>
  <si>
    <t>腰痛</t>
  </si>
  <si>
    <t>胸闷</t>
  </si>
  <si>
    <t>2020-01</t>
  </si>
  <si>
    <t>慢性胃炎</t>
  </si>
  <si>
    <t>疲劳</t>
  </si>
  <si>
    <t>结膜炎</t>
  </si>
  <si>
    <t>泌尿道感染</t>
  </si>
  <si>
    <t>受试者筛选前6个月是否存在其他药物治疗</t>
  </si>
  <si>
    <t>受试者筛选前6个月是否存在其他药物治疗_STD</t>
  </si>
  <si>
    <t>适应症</t>
  </si>
  <si>
    <t>用药途径_STD</t>
  </si>
  <si>
    <t>其他给药途径</t>
  </si>
  <si>
    <t>受试者筛选前6个月是否存在其他疾病的非药物治疗</t>
  </si>
  <si>
    <t>受试者筛选前6个月是否存在其他疾病的非药物治疗_STD</t>
  </si>
  <si>
    <t>CMROUTE</t>
  </si>
  <si>
    <t>CMROUTENS</t>
  </si>
  <si>
    <t>CMROUTEO</t>
  </si>
  <si>
    <t>纳洛酮</t>
  </si>
  <si>
    <t>mg</t>
  </si>
  <si>
    <t>st</t>
  </si>
  <si>
    <t>静脉给药</t>
  </si>
  <si>
    <t>2019-06-21</t>
  </si>
  <si>
    <t>丹参注射液</t>
  </si>
  <si>
    <t>ml</t>
  </si>
  <si>
    <t>逍遥丸</t>
  </si>
  <si>
    <t>口服给药</t>
  </si>
  <si>
    <t>2019-10-18</t>
  </si>
  <si>
    <t>2019-11-20</t>
  </si>
  <si>
    <t>归脾丸</t>
  </si>
  <si>
    <t>甲磺酸倍他司汀</t>
  </si>
  <si>
    <t>2019-06-17</t>
  </si>
  <si>
    <t>2019-06-20</t>
  </si>
  <si>
    <t>穴位埋针*10，普通针刺*1</t>
  </si>
  <si>
    <t>咪康唑氯倍他索乳膏</t>
  </si>
  <si>
    <t>bid</t>
  </si>
  <si>
    <t>其他</t>
  </si>
  <si>
    <t>外涂</t>
  </si>
  <si>
    <t>2019-11-05</t>
  </si>
  <si>
    <t>2019-11-09</t>
  </si>
  <si>
    <t>复方倍氯米松樟脑乳膏</t>
  </si>
  <si>
    <t>湿疹、痒疹</t>
  </si>
  <si>
    <t>硫软膏</t>
  </si>
  <si>
    <t>氯化钠注射液</t>
  </si>
  <si>
    <t>外敷</t>
  </si>
  <si>
    <t>蓝苓口服液</t>
  </si>
  <si>
    <t>2019-11-08</t>
  </si>
  <si>
    <t>氨麻美敏片</t>
  </si>
  <si>
    <t>片</t>
  </si>
  <si>
    <t>急支糖浆</t>
  </si>
  <si>
    <t>复方甲氧那明</t>
  </si>
  <si>
    <t>2019-11-13</t>
  </si>
  <si>
    <t>蓝芩口服液</t>
  </si>
  <si>
    <t>毫升</t>
  </si>
  <si>
    <t>头孢克肟分散片</t>
  </si>
  <si>
    <t>0.1</t>
  </si>
  <si>
    <t>克</t>
  </si>
  <si>
    <t>2019-11-17</t>
  </si>
  <si>
    <t>孟鲁司特钠片</t>
  </si>
  <si>
    <t>毫克</t>
  </si>
  <si>
    <t>qn</t>
  </si>
  <si>
    <t>克霉唑阴道片</t>
  </si>
  <si>
    <t>3天一次</t>
  </si>
  <si>
    <t>阴塞</t>
  </si>
  <si>
    <t>7天一次</t>
  </si>
  <si>
    <t>妇平胶囊</t>
  </si>
  <si>
    <t>0.9</t>
  </si>
  <si>
    <t>q8h</t>
  </si>
  <si>
    <t>2019-08-29</t>
  </si>
  <si>
    <t>2019-12-22</t>
  </si>
  <si>
    <t>左甲状腺素钠片</t>
  </si>
  <si>
    <t>50</t>
  </si>
  <si>
    <t>ug</t>
  </si>
  <si>
    <t>UK-02-28</t>
  </si>
  <si>
    <t>重组人干扰素a2b阴道泡腾片</t>
  </si>
  <si>
    <t>WIU</t>
  </si>
  <si>
    <t>1/日</t>
  </si>
  <si>
    <t>阴道用药</t>
  </si>
  <si>
    <t>2019-09-02</t>
  </si>
  <si>
    <t>2019-11-06</t>
  </si>
  <si>
    <t>金刚藤颗粒</t>
  </si>
  <si>
    <t>袋</t>
  </si>
  <si>
    <t>3次/日</t>
  </si>
  <si>
    <t>2019-10-28</t>
  </si>
  <si>
    <t>氟哌噻吨美利曲辛片</t>
  </si>
  <si>
    <t>每早一次</t>
  </si>
  <si>
    <t>2020-04-10</t>
  </si>
  <si>
    <t>氯硝西泮片</t>
  </si>
  <si>
    <t>每晚一次</t>
  </si>
  <si>
    <t>颈椎病推拿 数量1；骨关节（大） 数量1；中医定向渗透疗法 数量1；手指点穴 数量1</t>
  </si>
  <si>
    <t>丹栀逍遥片</t>
  </si>
  <si>
    <t>0.35</t>
  </si>
  <si>
    <t>尿素乳膏</t>
  </si>
  <si>
    <t>皮肤干燥</t>
  </si>
  <si>
    <t>局部给药</t>
  </si>
  <si>
    <t>维生素C片</t>
  </si>
  <si>
    <t>prn</t>
  </si>
  <si>
    <t>2020-04-14</t>
  </si>
  <si>
    <t>钙力镁片</t>
  </si>
  <si>
    <t>氯霉素滴眼液</t>
  </si>
  <si>
    <t>滴</t>
  </si>
  <si>
    <t>TID</t>
  </si>
  <si>
    <t>眼部给药</t>
  </si>
  <si>
    <t>头孢克洛胶囊</t>
  </si>
  <si>
    <t>0.25</t>
  </si>
  <si>
    <t>是否检查</t>
  </si>
  <si>
    <t>是否检查_STD</t>
  </si>
  <si>
    <t>肿块分布范围（双侧乳房合计）</t>
  </si>
  <si>
    <t>肿块分布范围（双侧乳房合计）_STD</t>
  </si>
  <si>
    <t>右侧乳房：有无肿块</t>
  </si>
  <si>
    <t>右侧乳房：肿块总数</t>
  </si>
  <si>
    <t>右侧乳房：肿块总数_数值</t>
  </si>
  <si>
    <t>右侧乳房：肿块总数_单位</t>
  </si>
  <si>
    <t>右侧乳房：肿块总数_USTD</t>
  </si>
  <si>
    <t>右侧乳房：靶肿块位置方向</t>
  </si>
  <si>
    <t>右侧乳房：靶肿块位置方向_STD</t>
  </si>
  <si>
    <t>右侧乳房：靶肿块位置其他方向</t>
  </si>
  <si>
    <t>右侧乳房：靶肿块位置区域</t>
  </si>
  <si>
    <t>右侧乳房：靶肿块位置区域_STD</t>
  </si>
  <si>
    <t>右侧乳房：靶肿块位置其他区域</t>
  </si>
  <si>
    <t>右侧乳房：靶肿块触压痛</t>
  </si>
  <si>
    <t>右侧乳房：靶肿块触压痛_STD</t>
  </si>
  <si>
    <t>右侧乳房：靶肿块大小（最长径）</t>
  </si>
  <si>
    <t>右侧乳房：靶肿块大小（最长径）_数值</t>
  </si>
  <si>
    <t>右侧乳房：靶肿块大小（最长径）_单位</t>
  </si>
  <si>
    <t>右侧乳房：靶肿块大小（最长径）_USTD</t>
  </si>
  <si>
    <t>右侧乳房：靶肿块大小（最长垂直径）</t>
  </si>
  <si>
    <t>右侧乳房：靶肿块大小（最长垂直径）_数值</t>
  </si>
  <si>
    <t>右侧乳房：靶肿块大小（最长垂直径）_单位</t>
  </si>
  <si>
    <t>右侧乳房：靶肿块大小（最长垂直径）_USTD</t>
  </si>
  <si>
    <t>右侧乳房：靶肿块大小分级</t>
  </si>
  <si>
    <t>右侧乳房：靶肿块大小分级_STD</t>
  </si>
  <si>
    <t>右侧乳房：靶肿块质地</t>
  </si>
  <si>
    <t>右侧乳房：靶肿块质地_STD</t>
  </si>
  <si>
    <t>左侧乳房：有无肿块</t>
  </si>
  <si>
    <t>左侧乳房：有无肿块_STD</t>
  </si>
  <si>
    <t>左侧乳房：肿块总数</t>
  </si>
  <si>
    <t>左侧乳房：肿块总数_数值</t>
  </si>
  <si>
    <t>左侧乳房：肿块总数_单位</t>
  </si>
  <si>
    <t>左侧乳房：肿块总数_USTD</t>
  </si>
  <si>
    <t>左侧乳房：靶肿块位置方向</t>
  </si>
  <si>
    <t>左侧乳房：靶肿块位置方向_STD</t>
  </si>
  <si>
    <t>左侧乳房：靶肿块位置其他方向</t>
  </si>
  <si>
    <t>左侧乳房：靶肿块位置区域</t>
  </si>
  <si>
    <t>左侧乳房：靶肿块位置区域_STD</t>
  </si>
  <si>
    <t>左侧乳房：靶肿块位置其他区域</t>
  </si>
  <si>
    <t>左侧乳房：靶肿块触压痛</t>
  </si>
  <si>
    <t>左侧乳房：靶肿块触压痛_STD</t>
  </si>
  <si>
    <t>左侧乳房：靶肿块大小（最长径）</t>
  </si>
  <si>
    <t>左侧乳房：靶肿块大小（最长径）_数值</t>
  </si>
  <si>
    <t>左侧乳房：靶肿块大小（最长径）_单位</t>
  </si>
  <si>
    <t>左侧乳房：靶肿块大小（最长径）_USTD</t>
  </si>
  <si>
    <t>左侧乳房：靶肿块大小（最长垂直径）</t>
  </si>
  <si>
    <t>左侧乳房：靶肿块大小（最长垂直径）_数值</t>
  </si>
  <si>
    <t>左侧乳房：靶肿块大小（最长垂直径）_单位</t>
  </si>
  <si>
    <t>左侧乳房：靶肿块大小（最长垂直径）_USTD</t>
  </si>
  <si>
    <t>左侧乳房：靶肿块大小分级</t>
  </si>
  <si>
    <t>左侧乳房：靶肿块大小分级_STD</t>
  </si>
  <si>
    <t>左侧乳房：靶肿块质地</t>
  </si>
  <si>
    <t>左侧乳房：靶肿块质地_STD</t>
  </si>
  <si>
    <t>靶肿块较严重侧</t>
  </si>
  <si>
    <t>靶肿块较严重侧_STD</t>
  </si>
  <si>
    <t>PRDAT</t>
  </si>
  <si>
    <t>PRRANG</t>
  </si>
  <si>
    <t>PRRANGNS</t>
  </si>
  <si>
    <t>PRYN2</t>
  </si>
  <si>
    <t>PRRSUM</t>
  </si>
  <si>
    <t>PRRSUMN</t>
  </si>
  <si>
    <t>PRRSUMU</t>
  </si>
  <si>
    <t>PRRSUMUN</t>
  </si>
  <si>
    <t>PRRP1</t>
  </si>
  <si>
    <t>PRRP1NS</t>
  </si>
  <si>
    <t>PRRP1MO</t>
  </si>
  <si>
    <t>PRRP2</t>
  </si>
  <si>
    <t>PRRP2NS</t>
  </si>
  <si>
    <t>PRRP2MO</t>
  </si>
  <si>
    <t>PRRPA</t>
  </si>
  <si>
    <t>PRRPANS</t>
  </si>
  <si>
    <t>PRR1D</t>
  </si>
  <si>
    <t>PRR1DN</t>
  </si>
  <si>
    <t>PRR1DU</t>
  </si>
  <si>
    <t>PRR1DUN</t>
  </si>
  <si>
    <t>PRR2D</t>
  </si>
  <si>
    <t>PRR2DN</t>
  </si>
  <si>
    <t>PRR2DU</t>
  </si>
  <si>
    <t>PRR2DUN</t>
  </si>
  <si>
    <t>PRRSIZE</t>
  </si>
  <si>
    <t>PRRSIZENS</t>
  </si>
  <si>
    <t>PRRHD</t>
  </si>
  <si>
    <t>PRRHDNS</t>
  </si>
  <si>
    <t>PRYN1</t>
  </si>
  <si>
    <t>PRYN1NS</t>
  </si>
  <si>
    <t>PRLSUM</t>
  </si>
  <si>
    <t>PRLSUMN</t>
  </si>
  <si>
    <t>PRLSUMU</t>
  </si>
  <si>
    <t>PRLSUMUN</t>
  </si>
  <si>
    <t>PRLP1</t>
  </si>
  <si>
    <t>PRLP1NS</t>
  </si>
  <si>
    <t>PRLP1MO</t>
  </si>
  <si>
    <t>PRLP2</t>
  </si>
  <si>
    <t>PRLP2NS</t>
  </si>
  <si>
    <t>PRLP2MO</t>
  </si>
  <si>
    <t>PRLPA</t>
  </si>
  <si>
    <t>PRLPANS</t>
  </si>
  <si>
    <t>PRL1D</t>
  </si>
  <si>
    <t>PRL1DN</t>
  </si>
  <si>
    <t>PRL1DU</t>
  </si>
  <si>
    <t>PRL1DUN</t>
  </si>
  <si>
    <t>PRL2D</t>
  </si>
  <si>
    <t>PRL2DN</t>
  </si>
  <si>
    <t>PRL2DU</t>
  </si>
  <si>
    <t>PRL2DUN</t>
  </si>
  <si>
    <t>PRLSIZE</t>
  </si>
  <si>
    <t>PRLSIZENS</t>
  </si>
  <si>
    <t>PRLHD</t>
  </si>
  <si>
    <t>PRLHDNS</t>
  </si>
  <si>
    <t>PRTGP</t>
  </si>
  <si>
    <t>PRTGPNS</t>
  </si>
  <si>
    <t>肿块分布范围达 3~5 个乳房象限</t>
  </si>
  <si>
    <t>10点钟方向</t>
  </si>
  <si>
    <t>B区</t>
  </si>
  <si>
    <t>重压有触痛</t>
  </si>
  <si>
    <t>1.5</t>
  </si>
  <si>
    <t>1级，肿块最长径≤2cm</t>
  </si>
  <si>
    <t>质韧如鼻尖</t>
  </si>
  <si>
    <t>1点钟方向</t>
  </si>
  <si>
    <t>轻压有触痛，触痛明显</t>
  </si>
  <si>
    <t>左侧</t>
  </si>
  <si>
    <t>肿块分布范围达 6~8 个乳房象限</t>
  </si>
  <si>
    <t>9点钟方向</t>
  </si>
  <si>
    <t>9</t>
  </si>
  <si>
    <t>C区</t>
  </si>
  <si>
    <t>2级，肿块最长径2.1~4.0cm</t>
  </si>
  <si>
    <t>11点钟方向</t>
  </si>
  <si>
    <t>A区</t>
  </si>
  <si>
    <t>6点钟方向</t>
  </si>
  <si>
    <t>轻压有触痛，触痛不明显</t>
  </si>
  <si>
    <t>右侧</t>
  </si>
  <si>
    <t>肿块分布范围局限于 1~2 个乳房象限</t>
  </si>
  <si>
    <t>8-9点</t>
  </si>
  <si>
    <t>A-B</t>
  </si>
  <si>
    <t>质硬如额</t>
  </si>
  <si>
    <t>1-2点</t>
  </si>
  <si>
    <t>B-C</t>
  </si>
  <si>
    <t>无触痛</t>
  </si>
  <si>
    <t>8-9</t>
  </si>
  <si>
    <t>1-2</t>
  </si>
  <si>
    <t>8-9点方向</t>
  </si>
  <si>
    <t>A-B区域</t>
  </si>
  <si>
    <t>1-2点方向</t>
  </si>
  <si>
    <t>质软，较正常腺体略厚</t>
  </si>
  <si>
    <t>10-11</t>
  </si>
  <si>
    <t>3点钟方向</t>
  </si>
  <si>
    <t>1.2</t>
  </si>
  <si>
    <t>12点钟方向</t>
  </si>
  <si>
    <t>BC区</t>
  </si>
  <si>
    <t>1-2点钟方向</t>
  </si>
  <si>
    <t>4.5</t>
  </si>
  <si>
    <t>3.5</t>
  </si>
  <si>
    <t>3级，肿块最长径&gt;4.0cm</t>
  </si>
  <si>
    <t>B-C区域</t>
  </si>
  <si>
    <t>12-1点钟方向</t>
  </si>
  <si>
    <t>10-11点方向</t>
  </si>
  <si>
    <t>12-4点钟方向</t>
  </si>
  <si>
    <t>10-11点钟方向</t>
  </si>
  <si>
    <t>0.5</t>
  </si>
  <si>
    <t>3.0</t>
  </si>
  <si>
    <t>2.5</t>
  </si>
  <si>
    <t>2点钟方向</t>
  </si>
  <si>
    <t>B-C区</t>
  </si>
  <si>
    <t>1.9</t>
  </si>
  <si>
    <t>1.7</t>
  </si>
  <si>
    <t>0.6</t>
  </si>
  <si>
    <t>2020-03-25</t>
  </si>
  <si>
    <t>12-1点</t>
  </si>
  <si>
    <t>1.8</t>
  </si>
  <si>
    <t>10-11点</t>
  </si>
  <si>
    <t>AB区</t>
  </si>
  <si>
    <t>A-B区</t>
  </si>
  <si>
    <t>12-1</t>
  </si>
  <si>
    <t>AB</t>
  </si>
  <si>
    <t>11-12</t>
  </si>
  <si>
    <t>A-B-C</t>
  </si>
  <si>
    <t>6.5</t>
  </si>
  <si>
    <t>ABC</t>
  </si>
  <si>
    <t>9-10</t>
  </si>
  <si>
    <t>2-3</t>
  </si>
  <si>
    <t>8点钟方向</t>
  </si>
  <si>
    <t>7-8</t>
  </si>
  <si>
    <t>7点钟方向</t>
  </si>
  <si>
    <t>腋下体温</t>
  </si>
  <si>
    <t>腋下体温_数值</t>
  </si>
  <si>
    <t>腋下体温_单位</t>
  </si>
  <si>
    <t>腋下体温_USTD</t>
  </si>
  <si>
    <t>心率（坐位）</t>
  </si>
  <si>
    <t>心率（坐位）_数值</t>
  </si>
  <si>
    <t>心率（坐位）_单位</t>
  </si>
  <si>
    <t>心率（坐位）_USTD</t>
  </si>
  <si>
    <t>收缩压（坐位）</t>
  </si>
  <si>
    <t>收缩压（坐位）_数值</t>
  </si>
  <si>
    <t>收缩压（坐位）_单位</t>
  </si>
  <si>
    <t>收缩压（坐位）_USTD</t>
  </si>
  <si>
    <t>舒张压（坐位）</t>
  </si>
  <si>
    <t>舒张压（坐位）_数值</t>
  </si>
  <si>
    <t>舒张压（坐位）_单位</t>
  </si>
  <si>
    <t>舒张压（坐位）_USTD</t>
  </si>
  <si>
    <t>VSYN</t>
  </si>
  <si>
    <t>VSYNNS</t>
  </si>
  <si>
    <t>VSDAT</t>
  </si>
  <si>
    <t>TEMP</t>
  </si>
  <si>
    <t>TEMPN</t>
  </si>
  <si>
    <t>TEMPU</t>
  </si>
  <si>
    <t>TEMPUN</t>
  </si>
  <si>
    <t>PULSE</t>
  </si>
  <si>
    <t>PULSEN</t>
  </si>
  <si>
    <t>PULSEU</t>
  </si>
  <si>
    <t>PULSEUN</t>
  </si>
  <si>
    <t>SBP</t>
  </si>
  <si>
    <t>SBPN</t>
  </si>
  <si>
    <t>SBPU</t>
  </si>
  <si>
    <t>SBPUN</t>
  </si>
  <si>
    <t>DBP</t>
  </si>
  <si>
    <t>DBPN</t>
  </si>
  <si>
    <t>DBPU</t>
  </si>
  <si>
    <t>DBPUN</t>
  </si>
  <si>
    <t>36.7</t>
  </si>
  <si>
    <t>℃</t>
  </si>
  <si>
    <t>76</t>
  </si>
  <si>
    <t>次/分钟</t>
  </si>
  <si>
    <t>113</t>
  </si>
  <si>
    <t>mmHg</t>
  </si>
  <si>
    <t>72</t>
  </si>
  <si>
    <t>36.6</t>
  </si>
  <si>
    <t>71</t>
  </si>
  <si>
    <t>106</t>
  </si>
  <si>
    <t>68</t>
  </si>
  <si>
    <t>36.1</t>
  </si>
  <si>
    <t>78</t>
  </si>
  <si>
    <t>86</t>
  </si>
  <si>
    <t>35.7</t>
  </si>
  <si>
    <t>73</t>
  </si>
  <si>
    <t>122</t>
  </si>
  <si>
    <t>87</t>
  </si>
  <si>
    <t>36.2</t>
  </si>
  <si>
    <t>65</t>
  </si>
  <si>
    <t>114</t>
  </si>
  <si>
    <t>82</t>
  </si>
  <si>
    <t>36.9</t>
  </si>
  <si>
    <t>103</t>
  </si>
  <si>
    <t>36.5</t>
  </si>
  <si>
    <t>107</t>
  </si>
  <si>
    <t>36.3</t>
  </si>
  <si>
    <t>35.8</t>
  </si>
  <si>
    <t>66</t>
  </si>
  <si>
    <t>110</t>
  </si>
  <si>
    <t>109</t>
  </si>
  <si>
    <t>37.0</t>
  </si>
  <si>
    <t>104</t>
  </si>
  <si>
    <t>36.8</t>
  </si>
  <si>
    <t>89</t>
  </si>
  <si>
    <t>94</t>
  </si>
  <si>
    <t>129</t>
  </si>
  <si>
    <t>60</t>
  </si>
  <si>
    <t>70</t>
  </si>
  <si>
    <t>36.4</t>
  </si>
  <si>
    <t>115</t>
  </si>
  <si>
    <t>125</t>
  </si>
  <si>
    <t>69</t>
  </si>
  <si>
    <t>108</t>
  </si>
  <si>
    <t>98</t>
  </si>
  <si>
    <t>116</t>
  </si>
  <si>
    <t>85</t>
  </si>
  <si>
    <t>74</t>
  </si>
  <si>
    <t>105</t>
  </si>
  <si>
    <t>111</t>
  </si>
  <si>
    <t>112</t>
  </si>
  <si>
    <t>124</t>
  </si>
  <si>
    <t>90</t>
  </si>
  <si>
    <t>67</t>
  </si>
  <si>
    <t>130</t>
  </si>
  <si>
    <t>131</t>
  </si>
  <si>
    <t>81</t>
  </si>
  <si>
    <t>79</t>
  </si>
  <si>
    <t>靶肿块区域</t>
  </si>
  <si>
    <t>靶肿块区域_STD</t>
  </si>
  <si>
    <t>右侧乳房靶肿块区域：腺体最大厚度</t>
  </si>
  <si>
    <t>右侧乳房靶肿块区域：腺体最大厚度_数值</t>
  </si>
  <si>
    <t>右侧乳房靶肿块区域：腺体最大厚度_单位</t>
  </si>
  <si>
    <t>右侧乳房靶肿块区域：腺体最大厚度_USTD</t>
  </si>
  <si>
    <t>右侧乳房靶肿块区域：结节</t>
  </si>
  <si>
    <t>右侧乳房靶肿块区域：结节_STD</t>
  </si>
  <si>
    <t>右侧乳房靶肿块区域：结节数量</t>
  </si>
  <si>
    <t>右侧乳房靶肿块区域：结节数量_STD</t>
  </si>
  <si>
    <t>右侧乳房靶肿块区域：最大结节（长径）</t>
  </si>
  <si>
    <t>右侧乳房靶肿块区域：最大结节（长径）_数值</t>
  </si>
  <si>
    <t>右侧乳房靶肿块区域：最大结节（长径）_单位</t>
  </si>
  <si>
    <t>右侧乳房靶肿块区域：最大结节（长径）_USTD</t>
  </si>
  <si>
    <t>右侧乳房靶肿块区域：最大结节（短径）</t>
  </si>
  <si>
    <t>右侧乳房靶肿块区域：最大结节（短径）_数值</t>
  </si>
  <si>
    <t>右侧乳房靶肿块区域：最大结节（短径）_单位</t>
  </si>
  <si>
    <t>右侧乳房靶肿块区域：最大结节（短径）_USTD</t>
  </si>
  <si>
    <t>右侧乳房靶肿块区域：最大结节（厚度）</t>
  </si>
  <si>
    <t>右侧乳房靶肿块区域：最大结节（厚度）_数值</t>
  </si>
  <si>
    <t>右侧乳房靶肿块区域：最大结节（厚度）_单位</t>
  </si>
  <si>
    <t>右侧乳房靶肿块区域：最大结节（厚度）_USTD</t>
  </si>
  <si>
    <t>右侧乳房靶肿块区域：结节样改变</t>
  </si>
  <si>
    <t>右侧乳房靶肿块区域：结节样改变_STD</t>
  </si>
  <si>
    <t>右侧乳房靶肿块区域：乳腺导管扩张</t>
  </si>
  <si>
    <t>右侧乳房靶肿块区域：乳腺导管扩张_STD</t>
  </si>
  <si>
    <t>右侧乳房靶肿块区域：乳腺导管扩张数量</t>
  </si>
  <si>
    <t>右侧乳房靶肿块区域：乳腺导管扩张数量_数值</t>
  </si>
  <si>
    <t>右侧乳房靶肿块区域：乳腺导管扩张数量_单位</t>
  </si>
  <si>
    <t>右侧乳房靶肿块区域：乳腺导管扩张数量_USTD</t>
  </si>
  <si>
    <t>右侧乳房靶肿块区域：乳腺导管扩张最宽内径</t>
  </si>
  <si>
    <t>右侧乳房靶肿块区域：乳腺导管扩张最宽内径_数值</t>
  </si>
  <si>
    <t>右侧乳房靶肿块区域：乳腺导管扩张最宽内径_单位</t>
  </si>
  <si>
    <t>右侧乳房靶肿块区域：乳腺导管扩张最宽内径_USTD</t>
  </si>
  <si>
    <t>右侧乳房BI-RADS分级</t>
  </si>
  <si>
    <t>右侧乳房BI-RADS分级_STD</t>
  </si>
  <si>
    <t>左侧乳房靶肿块区域：腺体最大厚度</t>
  </si>
  <si>
    <t>左侧乳房靶肿块区域：腺体最大厚度_数值</t>
  </si>
  <si>
    <t>左侧乳房靶肿块区域：腺体最大厚度_单位</t>
  </si>
  <si>
    <t>左侧乳房靶肿块区域：腺体最大厚度_USTD</t>
  </si>
  <si>
    <t>左侧乳房靶肿块区域：结节</t>
  </si>
  <si>
    <t>左侧乳房靶肿块区域：结节_STD</t>
  </si>
  <si>
    <t>左侧乳房靶肿块区域：结节数量</t>
  </si>
  <si>
    <t>左侧乳房靶肿块区域：结节数量_STD</t>
  </si>
  <si>
    <t>左侧乳房靶肿块区域：最大结节（长径）</t>
  </si>
  <si>
    <t>左侧乳房靶肿块区域：最大结节（长径）_数值</t>
  </si>
  <si>
    <t>左侧乳房靶肿块区域：最大结节（长径）_单位</t>
  </si>
  <si>
    <t>左侧乳房靶肿块区域：最大结节（长径）_USTD</t>
  </si>
  <si>
    <t>左侧乳房靶肿块区域：最大结节（短径）</t>
  </si>
  <si>
    <t>左侧乳房靶肿块区域：最大结节（短径）_数值</t>
  </si>
  <si>
    <t>左侧乳房靶肿块区域：最大结节（短径）_单位</t>
  </si>
  <si>
    <t>左侧乳房靶肿块区域：最大结节（短径）_USTD</t>
  </si>
  <si>
    <t>左侧乳房靶肿块区域：最大结节（厚度）</t>
  </si>
  <si>
    <t>左侧乳房靶肿块区域：最大结节（厚度）_数值</t>
  </si>
  <si>
    <t>左侧乳房靶肿块区域：最大结节（厚度）_单位</t>
  </si>
  <si>
    <t>左侧乳房靶肿块区域：最大结节（厚度）_USTD</t>
  </si>
  <si>
    <t>左侧乳房靶肿块区域：结节样改变</t>
  </si>
  <si>
    <t>左侧乳房靶肿块区域：结节样改变_STD</t>
  </si>
  <si>
    <t>左侧乳房靶肿块区域：乳腺导管扩张</t>
  </si>
  <si>
    <t>左侧乳房靶肿块区域：乳腺导管扩张_STD</t>
  </si>
  <si>
    <t>左侧乳房靶肿块区域：乳腺导管扩张数量</t>
  </si>
  <si>
    <t>左侧乳房靶肿块区域：乳腺导管扩张数量_数值</t>
  </si>
  <si>
    <t>左侧乳房靶肿块区域：乳腺导管扩张数量_单位</t>
  </si>
  <si>
    <t>左侧乳房靶肿块区域：乳腺导管扩张数量_USTD</t>
  </si>
  <si>
    <t>左侧乳房靶肿块区域：乳腺导管扩张最宽内径</t>
  </si>
  <si>
    <t>左侧乳房靶肿块区域：乳腺导管扩张最宽内径_数值</t>
  </si>
  <si>
    <t>左侧乳房靶肿块区域：乳腺导管扩张最宽内径_单位</t>
  </si>
  <si>
    <t>左侧乳房靶肿块区域：乳腺导管扩张最宽内径_USTD</t>
  </si>
  <si>
    <t>左侧乳房BI-RADS分级</t>
  </si>
  <si>
    <t>左侧乳房BI-RADS分级_STD</t>
  </si>
  <si>
    <t>LBYN</t>
  </si>
  <si>
    <t>LBYNNS</t>
  </si>
  <si>
    <t>LBDAT</t>
  </si>
  <si>
    <t>BAREA</t>
  </si>
  <si>
    <t>BAREANS</t>
  </si>
  <si>
    <t>BRTK</t>
  </si>
  <si>
    <t>BRTKN</t>
  </si>
  <si>
    <t>BRTKU</t>
  </si>
  <si>
    <t>BRTKUN</t>
  </si>
  <si>
    <t>BRNOD</t>
  </si>
  <si>
    <t>BRNODNS</t>
  </si>
  <si>
    <t>BRNODNO</t>
  </si>
  <si>
    <t>BRNODNONS</t>
  </si>
  <si>
    <t>BR1D</t>
  </si>
  <si>
    <t>BR1DN</t>
  </si>
  <si>
    <t>BR1DU</t>
  </si>
  <si>
    <t>BR1DUN</t>
  </si>
  <si>
    <t>BR2D</t>
  </si>
  <si>
    <t>BR2DN</t>
  </si>
  <si>
    <t>BR2DU</t>
  </si>
  <si>
    <t>BR2DUN</t>
  </si>
  <si>
    <t>BR3D</t>
  </si>
  <si>
    <t>BR3DN</t>
  </si>
  <si>
    <t>BR3DU</t>
  </si>
  <si>
    <t>BR3DUN</t>
  </si>
  <si>
    <t>BRNODYN</t>
  </si>
  <si>
    <t>BRNODYNNS</t>
  </si>
  <si>
    <t>BRDUCT</t>
  </si>
  <si>
    <t>BRDUCTNS</t>
  </si>
  <si>
    <t>BRDUCTNO</t>
  </si>
  <si>
    <t>BRDUCTNON</t>
  </si>
  <si>
    <t>BRDUCTNOU</t>
  </si>
  <si>
    <t>BRDUCTNOUN</t>
  </si>
  <si>
    <t>BRDUCTD</t>
  </si>
  <si>
    <t>BRDUCTDN</t>
  </si>
  <si>
    <t>BRDUCTDU</t>
  </si>
  <si>
    <t>BRDUCTDUN</t>
  </si>
  <si>
    <t>BRBI</t>
  </si>
  <si>
    <t>BRBINS</t>
  </si>
  <si>
    <t>BLTK</t>
  </si>
  <si>
    <t>BLTKN</t>
  </si>
  <si>
    <t>BLTKU</t>
  </si>
  <si>
    <t>BLTKUN</t>
  </si>
  <si>
    <t>BLNOD</t>
  </si>
  <si>
    <t>BLNODNS</t>
  </si>
  <si>
    <t>BLNODNO</t>
  </si>
  <si>
    <t>BLNODNONS</t>
  </si>
  <si>
    <t>BL1D</t>
  </si>
  <si>
    <t>BL1DN</t>
  </si>
  <si>
    <t>BL1DU</t>
  </si>
  <si>
    <t>BL1DUN</t>
  </si>
  <si>
    <t>BL2D</t>
  </si>
  <si>
    <t>BL2DN</t>
  </si>
  <si>
    <t>BL2DU</t>
  </si>
  <si>
    <t>BL2DUN</t>
  </si>
  <si>
    <t>BL3D</t>
  </si>
  <si>
    <t>BL3DN</t>
  </si>
  <si>
    <t>BL3DU</t>
  </si>
  <si>
    <t>BL3DUN</t>
  </si>
  <si>
    <t>BLNODYN</t>
  </si>
  <si>
    <t>BLNODYNNS</t>
  </si>
  <si>
    <t>BLDUCT</t>
  </si>
  <si>
    <t>BLDUCTNS</t>
  </si>
  <si>
    <t>BLDUCTNO</t>
  </si>
  <si>
    <t>BLDUCTNON</t>
  </si>
  <si>
    <t>BLDUCTNOU</t>
  </si>
  <si>
    <t>BLDUCTNOUN</t>
  </si>
  <si>
    <t>BLDUCTD</t>
  </si>
  <si>
    <t>BLDUCTDN</t>
  </si>
  <si>
    <t>BLDUCTDU</t>
  </si>
  <si>
    <t>BLDUCTDUN</t>
  </si>
  <si>
    <t>BLBI</t>
  </si>
  <si>
    <t>BLBINS</t>
  </si>
  <si>
    <t>右侧乳房,左侧乳房</t>
  </si>
  <si>
    <t>11.2</t>
  </si>
  <si>
    <t>mm</t>
  </si>
  <si>
    <t>2级</t>
  </si>
  <si>
    <t>11.7</t>
  </si>
  <si>
    <t>1~3个</t>
  </si>
  <si>
    <t>3.1</t>
  </si>
  <si>
    <t>2.6</t>
  </si>
  <si>
    <t>3级</t>
  </si>
  <si>
    <t>16.1</t>
  </si>
  <si>
    <t>10.4</t>
  </si>
  <si>
    <t>9.6</t>
  </si>
  <si>
    <t>9.4</t>
  </si>
  <si>
    <t>9.0</t>
  </si>
  <si>
    <t>8.2</t>
  </si>
  <si>
    <t>17</t>
  </si>
  <si>
    <t>8.5</t>
  </si>
  <si>
    <t>7.7</t>
  </si>
  <si>
    <t>9.3</t>
  </si>
  <si>
    <t>8.1</t>
  </si>
  <si>
    <t>7.0</t>
  </si>
  <si>
    <t>8.3</t>
  </si>
  <si>
    <t>7.6</t>
  </si>
  <si>
    <t>11.8</t>
  </si>
  <si>
    <t>13.1</t>
  </si>
  <si>
    <t>左侧乳房</t>
  </si>
  <si>
    <t>2019-12-03</t>
  </si>
  <si>
    <t>右侧乳房</t>
  </si>
  <si>
    <t>8.9</t>
  </si>
  <si>
    <t>4.3</t>
  </si>
  <si>
    <t>12.9</t>
  </si>
  <si>
    <t>2020-05-10</t>
  </si>
  <si>
    <t>15.5</t>
  </si>
  <si>
    <t>17.2</t>
  </si>
  <si>
    <t>6.3</t>
  </si>
  <si>
    <t>5.4</t>
  </si>
  <si>
    <t>4.0</t>
  </si>
  <si>
    <t>3.7</t>
  </si>
  <si>
    <t>3.6</t>
  </si>
  <si>
    <t>11.6</t>
  </si>
  <si>
    <t>11.1</t>
  </si>
  <si>
    <t>12.4</t>
  </si>
  <si>
    <t>3.4</t>
  </si>
  <si>
    <t>18.7</t>
  </si>
  <si>
    <t>5.7</t>
  </si>
  <si>
    <t>4.4</t>
  </si>
  <si>
    <t>5.6</t>
  </si>
  <si>
    <t>4.7</t>
  </si>
  <si>
    <t>2.7</t>
  </si>
  <si>
    <t>8.6</t>
  </si>
  <si>
    <t>6.9</t>
  </si>
  <si>
    <t>3.8</t>
  </si>
  <si>
    <t>8.7</t>
  </si>
  <si>
    <t>5.0</t>
  </si>
  <si>
    <t>7.3</t>
  </si>
  <si>
    <t>4.8</t>
  </si>
  <si>
    <t>3.2</t>
  </si>
  <si>
    <t>2.3</t>
  </si>
  <si>
    <t>2.4</t>
  </si>
  <si>
    <t>2.9</t>
  </si>
  <si>
    <t xml:space="preserve">检查结果 </t>
  </si>
  <si>
    <t>检查结果 _STD</t>
  </si>
  <si>
    <t>异常描述</t>
  </si>
  <si>
    <t>LBCSD</t>
  </si>
  <si>
    <t>LBCSDNS</t>
  </si>
  <si>
    <t>LBCSDMO</t>
  </si>
  <si>
    <t>异常有临床意义</t>
  </si>
  <si>
    <t>双侧乳腺纤维囊性改变，BI-RADS 2类</t>
  </si>
  <si>
    <t>不适用</t>
  </si>
  <si>
    <t>双乳纤维囊性增生，双乳内模糊小结节及右乳上象限腺体边缘体组织密度影考虑增生可能。拟右乳BI-RADS3类。</t>
  </si>
  <si>
    <t>双乳纤维囊性增生，双乳良性结节，BI-RADS：3类，双腋下淋巴结</t>
  </si>
  <si>
    <t>2019-08-05</t>
  </si>
  <si>
    <t>乳腺增生病</t>
  </si>
  <si>
    <t>右侧非对称致密影，BI-RADS：0；双侧乳腺增生：BI-RADS:2（ACR 3型）</t>
  </si>
  <si>
    <t>正常</t>
  </si>
  <si>
    <t>双乳实质背景分类ACR/c类；双侧乳腺增生，【BI-RADS 1类（阴性）】</t>
  </si>
  <si>
    <t>双乳实质背景分类ACR/c类；双侧乳腺增生【BI-RADS 1类（阴性）】；左乳点状钙化，【BI-RADS 2类（良性）】</t>
  </si>
  <si>
    <t>双乳实质背景分类ACR/c类；双侧乳腺增生【BI-RADS 1类（阴性）】。左乳点状钙化，【BI-RADS 2类（良性）】。</t>
  </si>
  <si>
    <t>心率</t>
  </si>
  <si>
    <t>心率_数值</t>
  </si>
  <si>
    <t>心率_单位</t>
  </si>
  <si>
    <t>心率_USTD</t>
  </si>
  <si>
    <t>PR间期</t>
  </si>
  <si>
    <t>PR间期_数值</t>
  </si>
  <si>
    <t>PR间期_单位</t>
  </si>
  <si>
    <t>PR间期_USTD</t>
  </si>
  <si>
    <t>QRS间期</t>
  </si>
  <si>
    <t>QRS间期_数值</t>
  </si>
  <si>
    <t>QRS间期_单位</t>
  </si>
  <si>
    <t>QRS间期_USTD</t>
  </si>
  <si>
    <t>QT间期</t>
  </si>
  <si>
    <t>QT间期_数值</t>
  </si>
  <si>
    <t>QT间期_单位</t>
  </si>
  <si>
    <t>QT间期_USTD</t>
  </si>
  <si>
    <t>QTc间期</t>
  </si>
  <si>
    <t>QTc间期_数值</t>
  </si>
  <si>
    <t>QTc间期_单位</t>
  </si>
  <si>
    <t>QTc间期_USTD</t>
  </si>
  <si>
    <t>临床意义判定</t>
  </si>
  <si>
    <t>临床意义判定_STD</t>
  </si>
  <si>
    <t>EGYN</t>
  </si>
  <si>
    <t>EGYNNS</t>
  </si>
  <si>
    <t>EGDAT</t>
  </si>
  <si>
    <t>HR</t>
  </si>
  <si>
    <t>HRN</t>
  </si>
  <si>
    <t>HRU</t>
  </si>
  <si>
    <t>HRUN</t>
  </si>
  <si>
    <t>PR</t>
  </si>
  <si>
    <t>PRN</t>
  </si>
  <si>
    <t>PRU</t>
  </si>
  <si>
    <t>PRUN</t>
  </si>
  <si>
    <t>QRS</t>
  </si>
  <si>
    <t>QRSN</t>
  </si>
  <si>
    <t>QRSU</t>
  </si>
  <si>
    <t>QRSUN</t>
  </si>
  <si>
    <t>QT</t>
  </si>
  <si>
    <t>QTN</t>
  </si>
  <si>
    <t>QTU</t>
  </si>
  <si>
    <t>QTUN</t>
  </si>
  <si>
    <t>QTC</t>
  </si>
  <si>
    <t>QTCN</t>
  </si>
  <si>
    <t>QTCU</t>
  </si>
  <si>
    <t>QTCUN</t>
  </si>
  <si>
    <t>EGCS</t>
  </si>
  <si>
    <t>EGCSNS</t>
  </si>
  <si>
    <t>EGCSMO</t>
  </si>
  <si>
    <t>150</t>
  </si>
  <si>
    <t>ms</t>
  </si>
  <si>
    <t>92</t>
  </si>
  <si>
    <t>425</t>
  </si>
  <si>
    <t>471</t>
  </si>
  <si>
    <t>ST-T改变</t>
  </si>
  <si>
    <t>157</t>
  </si>
  <si>
    <t>406</t>
  </si>
  <si>
    <t>441</t>
  </si>
  <si>
    <t>149</t>
  </si>
  <si>
    <t>476</t>
  </si>
  <si>
    <t>483</t>
  </si>
  <si>
    <t>异常无临床意义</t>
  </si>
  <si>
    <t>T波改变</t>
  </si>
  <si>
    <t>148</t>
  </si>
  <si>
    <t>391</t>
  </si>
  <si>
    <t>431</t>
  </si>
  <si>
    <t>1、窦房结内游走，2、T波改变</t>
  </si>
  <si>
    <t>194</t>
  </si>
  <si>
    <t>400</t>
  </si>
  <si>
    <t>419</t>
  </si>
  <si>
    <t>180</t>
  </si>
  <si>
    <t>402</t>
  </si>
  <si>
    <t>窦性心律不齐</t>
  </si>
  <si>
    <t>379</t>
  </si>
  <si>
    <t>184</t>
  </si>
  <si>
    <t>358</t>
  </si>
  <si>
    <t>426</t>
  </si>
  <si>
    <t>386</t>
  </si>
  <si>
    <t>428</t>
  </si>
  <si>
    <t>不完全性右束支阻滞</t>
  </si>
  <si>
    <t>146</t>
  </si>
  <si>
    <t>93</t>
  </si>
  <si>
    <t>380</t>
  </si>
  <si>
    <t>418</t>
  </si>
  <si>
    <t>77</t>
  </si>
  <si>
    <t>134</t>
  </si>
  <si>
    <t>420</t>
  </si>
  <si>
    <t>156</t>
  </si>
  <si>
    <t>384</t>
  </si>
  <si>
    <t>58</t>
  </si>
  <si>
    <t>155</t>
  </si>
  <si>
    <t>101</t>
  </si>
  <si>
    <t>393</t>
  </si>
  <si>
    <t>窦性心律，窦性心动过缓</t>
  </si>
  <si>
    <t>363</t>
  </si>
  <si>
    <t>369</t>
  </si>
  <si>
    <t>窦性心律 T波改变</t>
  </si>
  <si>
    <t>167</t>
  </si>
  <si>
    <t>394</t>
  </si>
  <si>
    <t>390</t>
  </si>
  <si>
    <t>177</t>
  </si>
  <si>
    <t>449</t>
  </si>
  <si>
    <t>窦性心律，T波改变</t>
  </si>
  <si>
    <t>434</t>
  </si>
  <si>
    <t>448</t>
  </si>
  <si>
    <t>389</t>
  </si>
  <si>
    <t>404</t>
  </si>
  <si>
    <t>364</t>
  </si>
  <si>
    <t>164</t>
  </si>
  <si>
    <t>387</t>
  </si>
  <si>
    <t>415</t>
  </si>
  <si>
    <t>126</t>
  </si>
  <si>
    <t>353</t>
  </si>
  <si>
    <t>窦性心律，窦性心律不齐</t>
  </si>
  <si>
    <t>102</t>
  </si>
  <si>
    <t>455</t>
  </si>
  <si>
    <t>397</t>
  </si>
  <si>
    <t>窦性心律，ST改变</t>
  </si>
  <si>
    <t>91</t>
  </si>
  <si>
    <t>窦性心律，室性早搏</t>
  </si>
  <si>
    <t>378</t>
  </si>
  <si>
    <t>442</t>
  </si>
  <si>
    <t>123</t>
  </si>
  <si>
    <t>403</t>
  </si>
  <si>
    <t>362</t>
  </si>
  <si>
    <t>407</t>
  </si>
  <si>
    <t>422</t>
  </si>
  <si>
    <t>147</t>
  </si>
  <si>
    <t>437</t>
  </si>
  <si>
    <t>100</t>
  </si>
  <si>
    <t>410</t>
  </si>
  <si>
    <t>374</t>
  </si>
  <si>
    <t>窦性心动过缓伴不齐</t>
  </si>
  <si>
    <t>95</t>
  </si>
  <si>
    <t>412</t>
  </si>
  <si>
    <t>1.窦性心律 2.逆钟向转位</t>
  </si>
  <si>
    <t>421</t>
  </si>
  <si>
    <t>401</t>
  </si>
  <si>
    <t>382</t>
  </si>
  <si>
    <t>1.窦性心律不齐2.心电轴偏右3.V1-V3呈rS</t>
  </si>
  <si>
    <t>423</t>
  </si>
  <si>
    <t>逆钟向转位</t>
  </si>
  <si>
    <t>381</t>
  </si>
  <si>
    <t>430</t>
  </si>
  <si>
    <t>未查原因</t>
  </si>
  <si>
    <t>检查种类</t>
  </si>
  <si>
    <t>检查名称</t>
  </si>
  <si>
    <t>检查代码</t>
  </si>
  <si>
    <t>检查值</t>
  </si>
  <si>
    <t>低限</t>
  </si>
  <si>
    <t>高限</t>
  </si>
  <si>
    <t>EXAMDAT</t>
  </si>
  <si>
    <t>LBRS</t>
  </si>
  <si>
    <t>LBCAT</t>
  </si>
  <si>
    <t>LBTEST</t>
  </si>
  <si>
    <t>LBTESTCD</t>
  </si>
  <si>
    <t>LBORRES</t>
  </si>
  <si>
    <t>LBSTRESU</t>
  </si>
  <si>
    <t>LBSTNRLO</t>
  </si>
  <si>
    <t>LBSTNRHI</t>
  </si>
  <si>
    <t>LBCS</t>
  </si>
  <si>
    <t>LBCSNS</t>
  </si>
  <si>
    <t>实验室-血常规</t>
  </si>
  <si>
    <t>白细胞</t>
  </si>
  <si>
    <t>WBC</t>
  </si>
  <si>
    <t>8.84</t>
  </si>
  <si>
    <t>×10^9/L</t>
  </si>
  <si>
    <t>3.69</t>
  </si>
  <si>
    <t>9.16</t>
  </si>
  <si>
    <t>红细胞</t>
  </si>
  <si>
    <t>RBC</t>
  </si>
  <si>
    <t>4.48</t>
  </si>
  <si>
    <t>×10^12/L</t>
  </si>
  <si>
    <t>3.68</t>
  </si>
  <si>
    <t>5.13</t>
  </si>
  <si>
    <t>血红蛋白</t>
  </si>
  <si>
    <t>HGB</t>
  </si>
  <si>
    <t>135.0</t>
  </si>
  <si>
    <t>g/L</t>
  </si>
  <si>
    <t>151</t>
  </si>
  <si>
    <t>血小板</t>
  </si>
  <si>
    <t>PLT</t>
  </si>
  <si>
    <t>206</t>
  </si>
  <si>
    <t>320</t>
  </si>
  <si>
    <t>中性粒细胞计数</t>
  </si>
  <si>
    <t>NEU</t>
  </si>
  <si>
    <t>5.87</t>
  </si>
  <si>
    <t>嗜酸性粒细胞计数</t>
  </si>
  <si>
    <t>ACD</t>
  </si>
  <si>
    <t>0.09</t>
  </si>
  <si>
    <t>0.02</t>
  </si>
  <si>
    <t>嗜碱性粒细胞计数</t>
  </si>
  <si>
    <t>BAS</t>
  </si>
  <si>
    <t>0.03</t>
  </si>
  <si>
    <t>淋巴细胞计数</t>
  </si>
  <si>
    <t>LYM</t>
  </si>
  <si>
    <t>2.31</t>
  </si>
  <si>
    <t>0.8</t>
  </si>
  <si>
    <t>7.31</t>
  </si>
  <si>
    <t>4.38</t>
  </si>
  <si>
    <t>300</t>
  </si>
  <si>
    <t>4.84</t>
  </si>
  <si>
    <t>0.10</t>
  </si>
  <si>
    <t>1.64</t>
  </si>
  <si>
    <t>8.31</t>
  </si>
  <si>
    <t>4.81</t>
  </si>
  <si>
    <t>145.0</t>
  </si>
  <si>
    <t>258</t>
  </si>
  <si>
    <t>4.93</t>
  </si>
  <si>
    <t>0.12</t>
  </si>
  <si>
    <t>2.51</t>
  </si>
  <si>
    <t>6.88</t>
  </si>
  <si>
    <t>4.77</t>
  </si>
  <si>
    <t>141.0</t>
  </si>
  <si>
    <t>252</t>
  </si>
  <si>
    <t>3.89</t>
  </si>
  <si>
    <t>0.06</t>
  </si>
  <si>
    <t>2.36</t>
  </si>
  <si>
    <t>疫情影响，拒绝来院</t>
  </si>
  <si>
    <t>4.08</t>
  </si>
  <si>
    <t>127.0</t>
  </si>
  <si>
    <t>3.31</t>
  </si>
  <si>
    <t>0.08</t>
  </si>
  <si>
    <t>0.01</t>
  </si>
  <si>
    <t>1.17</t>
  </si>
  <si>
    <t>5.89</t>
  </si>
  <si>
    <t>3.95</t>
  </si>
  <si>
    <t>122.0</t>
  </si>
  <si>
    <t>4.35</t>
  </si>
  <si>
    <t>1.24</t>
  </si>
  <si>
    <t>6.92</t>
  </si>
  <si>
    <t>4.17</t>
  </si>
  <si>
    <t>130.0</t>
  </si>
  <si>
    <t>189</t>
  </si>
  <si>
    <t>5.10</t>
  </si>
  <si>
    <t>0.05</t>
  </si>
  <si>
    <t>1.36</t>
  </si>
  <si>
    <t>3.92</t>
  </si>
  <si>
    <t>4.30</t>
  </si>
  <si>
    <t>136.0</t>
  </si>
  <si>
    <t>172</t>
  </si>
  <si>
    <t>2.47</t>
  </si>
  <si>
    <t>0.04</t>
  </si>
  <si>
    <t>1.15</t>
  </si>
  <si>
    <t>6.74</t>
  </si>
  <si>
    <t>4.34</t>
  </si>
  <si>
    <t>123.0</t>
  </si>
  <si>
    <t>241</t>
  </si>
  <si>
    <t>0.18</t>
  </si>
  <si>
    <t>2.10</t>
  </si>
  <si>
    <t>5.68</t>
  </si>
  <si>
    <t>4.39</t>
  </si>
  <si>
    <t>131.0</t>
  </si>
  <si>
    <t>281</t>
  </si>
  <si>
    <t>2.81</t>
  </si>
  <si>
    <t>2.39</t>
  </si>
  <si>
    <t>4.68</t>
  </si>
  <si>
    <t>132.0</t>
  </si>
  <si>
    <t>161</t>
  </si>
  <si>
    <t>4.66</t>
  </si>
  <si>
    <t>1.61</t>
  </si>
  <si>
    <t>7.68</t>
  </si>
  <si>
    <t>4.04</t>
  </si>
  <si>
    <t>288</t>
  </si>
  <si>
    <t>4.80</t>
  </si>
  <si>
    <t>0.23</t>
  </si>
  <si>
    <t>1.99</t>
  </si>
  <si>
    <t>5.35</t>
  </si>
  <si>
    <t>4.03</t>
  </si>
  <si>
    <t>119</t>
  </si>
  <si>
    <t>268</t>
  </si>
  <si>
    <t>2.62</t>
  </si>
  <si>
    <t>2.27</t>
  </si>
  <si>
    <t>8.24</t>
  </si>
  <si>
    <t>4.83</t>
  </si>
  <si>
    <t>137</t>
  </si>
  <si>
    <t>6.10</t>
  </si>
  <si>
    <t>7.5</t>
  </si>
  <si>
    <t>0.07</t>
  </si>
  <si>
    <t>0.3</t>
  </si>
  <si>
    <t>1.71</t>
  </si>
  <si>
    <t>1.6</t>
  </si>
  <si>
    <t>5.71</t>
  </si>
  <si>
    <t>4.63</t>
  </si>
  <si>
    <t>263</t>
  </si>
  <si>
    <t>3.07</t>
  </si>
  <si>
    <t>0.15</t>
  </si>
  <si>
    <t>2.19</t>
  </si>
  <si>
    <t>5.67</t>
  </si>
  <si>
    <t>4.42</t>
  </si>
  <si>
    <t>132</t>
  </si>
  <si>
    <t>321</t>
  </si>
  <si>
    <t>3.49</t>
  </si>
  <si>
    <t>1.77</t>
  </si>
  <si>
    <t>6.16</t>
  </si>
  <si>
    <t>9.5</t>
  </si>
  <si>
    <t>4.14</t>
  </si>
  <si>
    <t>5.1</t>
  </si>
  <si>
    <t>126.00</t>
  </si>
  <si>
    <t>217.00</t>
  </si>
  <si>
    <t>350</t>
  </si>
  <si>
    <t>3.77</t>
  </si>
  <si>
    <t>0.52</t>
  </si>
  <si>
    <t>1.96</t>
  </si>
  <si>
    <t>3.98</t>
  </si>
  <si>
    <t>5.02</t>
  </si>
  <si>
    <t>159.00</t>
  </si>
  <si>
    <t>184.00</t>
  </si>
  <si>
    <t>1.89</t>
  </si>
  <si>
    <t>0.17</t>
  </si>
  <si>
    <t>3.83</t>
  </si>
  <si>
    <t>4.75</t>
  </si>
  <si>
    <t>152.00</t>
  </si>
  <si>
    <t>165.00</t>
  </si>
  <si>
    <t>2.07</t>
  </si>
  <si>
    <t>1.44</t>
  </si>
  <si>
    <t>5.30</t>
  </si>
  <si>
    <t>157.00</t>
  </si>
  <si>
    <t>164.00</t>
  </si>
  <si>
    <t>3.34</t>
  </si>
  <si>
    <t>1.66</t>
  </si>
  <si>
    <t>106.00</t>
  </si>
  <si>
    <t>1.25</t>
  </si>
  <si>
    <t>2.24</t>
  </si>
  <si>
    <t>5.60</t>
  </si>
  <si>
    <t>4.27</t>
  </si>
  <si>
    <t>129.00</t>
  </si>
  <si>
    <t>232.00</t>
  </si>
  <si>
    <t>3.61</t>
  </si>
  <si>
    <t>4.36</t>
  </si>
  <si>
    <t>130.00</t>
  </si>
  <si>
    <t>237.00</t>
  </si>
  <si>
    <t>2.67</t>
  </si>
  <si>
    <t>0.13</t>
  </si>
  <si>
    <t>1.92</t>
  </si>
  <si>
    <t>5.32</t>
  </si>
  <si>
    <t>4.31</t>
  </si>
  <si>
    <t>229.00</t>
  </si>
  <si>
    <t>3.17</t>
  </si>
  <si>
    <t>0.14</t>
  </si>
  <si>
    <t>1.79</t>
  </si>
  <si>
    <t>110.00</t>
  </si>
  <si>
    <t>293.00</t>
  </si>
  <si>
    <t>3.47</t>
  </si>
  <si>
    <t>1.50</t>
  </si>
  <si>
    <t>7.24</t>
  </si>
  <si>
    <t>117.00</t>
  </si>
  <si>
    <t>289.00</t>
  </si>
  <si>
    <t>0.22</t>
  </si>
  <si>
    <t>2.78</t>
  </si>
  <si>
    <t>6.47</t>
  </si>
  <si>
    <t>4.18</t>
  </si>
  <si>
    <t>121.00</t>
  </si>
  <si>
    <t>276.00</t>
  </si>
  <si>
    <t>3.58</t>
  </si>
  <si>
    <t>0.28</t>
  </si>
  <si>
    <t>7.30</t>
  </si>
  <si>
    <t>4.01</t>
  </si>
  <si>
    <t>118.00</t>
  </si>
  <si>
    <t>282.00</t>
  </si>
  <si>
    <t>4.10</t>
  </si>
  <si>
    <t>0.33</t>
  </si>
  <si>
    <t>2.85</t>
  </si>
  <si>
    <t>7.16</t>
  </si>
  <si>
    <t>4.29</t>
  </si>
  <si>
    <t>147.00</t>
  </si>
  <si>
    <t>264.00</t>
  </si>
  <si>
    <t>4.09</t>
  </si>
  <si>
    <t>2.59</t>
  </si>
  <si>
    <t>6.65</t>
  </si>
  <si>
    <t>5.09</t>
  </si>
  <si>
    <t>287</t>
  </si>
  <si>
    <t>随机入组失败</t>
  </si>
  <si>
    <t>6.90</t>
  </si>
  <si>
    <t>190</t>
  </si>
  <si>
    <t>2.57</t>
  </si>
  <si>
    <t>5.47</t>
  </si>
  <si>
    <t>4.19</t>
  </si>
  <si>
    <t>133</t>
  </si>
  <si>
    <t>207</t>
  </si>
  <si>
    <t>2.69</t>
  </si>
  <si>
    <t>2.46</t>
  </si>
  <si>
    <t>6.40</t>
  </si>
  <si>
    <t>284</t>
  </si>
  <si>
    <t>4.50</t>
  </si>
  <si>
    <t>1.65</t>
  </si>
  <si>
    <t>6.09</t>
  </si>
  <si>
    <t>4.99</t>
  </si>
  <si>
    <t>154</t>
  </si>
  <si>
    <t>299</t>
  </si>
  <si>
    <t>7.8</t>
  </si>
  <si>
    <t>316</t>
  </si>
  <si>
    <t>3.05</t>
  </si>
  <si>
    <t>4.58</t>
  </si>
  <si>
    <t>233</t>
  </si>
  <si>
    <t>2.63</t>
  </si>
  <si>
    <t>1.57</t>
  </si>
  <si>
    <t>5.53</t>
  </si>
  <si>
    <t>4.57</t>
  </si>
  <si>
    <t>239</t>
  </si>
  <si>
    <t>2.91</t>
  </si>
  <si>
    <t>2.13</t>
  </si>
  <si>
    <t>5.64</t>
  </si>
  <si>
    <t>3.90</t>
  </si>
  <si>
    <t>117</t>
  </si>
  <si>
    <t>222</t>
  </si>
  <si>
    <t>3.38</t>
  </si>
  <si>
    <t>259</t>
  </si>
  <si>
    <t>2.97</t>
  </si>
  <si>
    <t>6.62</t>
  </si>
  <si>
    <t>4.20</t>
  </si>
  <si>
    <t>266</t>
  </si>
  <si>
    <t>6.27</t>
  </si>
  <si>
    <t>4.53</t>
  </si>
  <si>
    <t>121</t>
  </si>
  <si>
    <t>242</t>
  </si>
  <si>
    <t>4.11</t>
  </si>
  <si>
    <t>7.76</t>
  </si>
  <si>
    <t>138</t>
  </si>
  <si>
    <t>204</t>
  </si>
  <si>
    <t>4.76</t>
  </si>
  <si>
    <t>7.92</t>
  </si>
  <si>
    <t>4.47</t>
  </si>
  <si>
    <t>140</t>
  </si>
  <si>
    <t>237</t>
  </si>
  <si>
    <t>0.11</t>
  </si>
  <si>
    <t>2.8</t>
  </si>
  <si>
    <t>4.85</t>
  </si>
  <si>
    <t>4.28</t>
  </si>
  <si>
    <t>5.62</t>
  </si>
  <si>
    <t>4.45</t>
  </si>
  <si>
    <t>201</t>
  </si>
  <si>
    <t>3.45</t>
  </si>
  <si>
    <t>5.44</t>
  </si>
  <si>
    <t>199</t>
  </si>
  <si>
    <t>3.29</t>
  </si>
  <si>
    <t>0.20</t>
  </si>
  <si>
    <t>6.37</t>
  </si>
  <si>
    <t>3.73</t>
  </si>
  <si>
    <t>0.21</t>
  </si>
  <si>
    <t>6.42</t>
  </si>
  <si>
    <t>4.51</t>
  </si>
  <si>
    <t>271</t>
  </si>
  <si>
    <t>8.07</t>
  </si>
  <si>
    <t>4.78</t>
  </si>
  <si>
    <t>0.30</t>
  </si>
  <si>
    <t>6.78</t>
  </si>
  <si>
    <t>4.46</t>
  </si>
  <si>
    <t>331</t>
  </si>
  <si>
    <t>4.26</t>
  </si>
  <si>
    <t>5.18</t>
  </si>
  <si>
    <t>329</t>
  </si>
  <si>
    <t>64.5</t>
  </si>
  <si>
    <t>8.66</t>
  </si>
  <si>
    <t>4.40</t>
  </si>
  <si>
    <t>262</t>
  </si>
  <si>
    <t>5.81</t>
  </si>
  <si>
    <t>6.86</t>
  </si>
  <si>
    <t>295</t>
  </si>
  <si>
    <t>4.71</t>
  </si>
  <si>
    <t>6.81</t>
  </si>
  <si>
    <t>135</t>
  </si>
  <si>
    <t>3.48</t>
  </si>
  <si>
    <t>10.30</t>
  </si>
  <si>
    <t>4.67</t>
  </si>
  <si>
    <t>142</t>
  </si>
  <si>
    <t>289</t>
  </si>
  <si>
    <t>9.07</t>
  </si>
  <si>
    <t>0.00</t>
  </si>
  <si>
    <t>5.85</t>
  </si>
  <si>
    <t>3.82</t>
  </si>
  <si>
    <t>70.2</t>
  </si>
  <si>
    <t>1.3</t>
  </si>
  <si>
    <t>实验室-血生化</t>
  </si>
  <si>
    <t>ALT</t>
  </si>
  <si>
    <t>U/L</t>
  </si>
  <si>
    <t>AST</t>
  </si>
  <si>
    <t>TBIL</t>
  </si>
  <si>
    <t>TBL</t>
  </si>
  <si>
    <t>μmol/L</t>
  </si>
  <si>
    <t>ALP</t>
  </si>
  <si>
    <t>GGT</t>
  </si>
  <si>
    <t>Cr</t>
  </si>
  <si>
    <t>CR</t>
  </si>
  <si>
    <t>52</t>
  </si>
  <si>
    <t>BUN</t>
  </si>
  <si>
    <t>4.1</t>
  </si>
  <si>
    <t>mmol/L</t>
  </si>
  <si>
    <t>10.3</t>
  </si>
  <si>
    <t>12.1</t>
  </si>
  <si>
    <t>17.7</t>
  </si>
  <si>
    <t>10.2</t>
  </si>
  <si>
    <t>5.3</t>
  </si>
  <si>
    <t>13.0</t>
  </si>
  <si>
    <t>5.2</t>
  </si>
  <si>
    <t>13.3</t>
  </si>
  <si>
    <t>3.9</t>
  </si>
  <si>
    <t>6.1</t>
  </si>
  <si>
    <t>6.8</t>
  </si>
  <si>
    <t>7.2</t>
  </si>
  <si>
    <t>9.2</t>
  </si>
  <si>
    <t>5.9</t>
  </si>
  <si>
    <t>14.4</t>
  </si>
  <si>
    <t>43.0</t>
  </si>
  <si>
    <t>59.4</t>
  </si>
  <si>
    <t>Urea</t>
  </si>
  <si>
    <t>UEA</t>
  </si>
  <si>
    <t>3.14</t>
  </si>
  <si>
    <t>ND</t>
  </si>
  <si>
    <t>3.86</t>
  </si>
  <si>
    <t>3.42</t>
  </si>
  <si>
    <t>20.5</t>
  </si>
  <si>
    <t>64.2</t>
  </si>
  <si>
    <t>19.8</t>
  </si>
  <si>
    <t>87.1</t>
  </si>
  <si>
    <t>16.8</t>
  </si>
  <si>
    <t>54.6</t>
  </si>
  <si>
    <t>4.22</t>
  </si>
  <si>
    <t>13.4</t>
  </si>
  <si>
    <t>4.64</t>
  </si>
  <si>
    <t>29.2</t>
  </si>
  <si>
    <t>53.6</t>
  </si>
  <si>
    <t>8.0</t>
  </si>
  <si>
    <t>58.3</t>
  </si>
  <si>
    <t>4.13</t>
  </si>
  <si>
    <t>10.1</t>
  </si>
  <si>
    <t>59.7</t>
  </si>
  <si>
    <t>10.9</t>
  </si>
  <si>
    <t>3.91</t>
  </si>
  <si>
    <t>62.3</t>
  </si>
  <si>
    <t>15.4</t>
  </si>
  <si>
    <t>52.2</t>
  </si>
  <si>
    <t>3.85</t>
  </si>
  <si>
    <t>7.1</t>
  </si>
  <si>
    <t>72.9</t>
  </si>
  <si>
    <t>59</t>
  </si>
  <si>
    <t>71.3</t>
  </si>
  <si>
    <t>72.2</t>
  </si>
  <si>
    <t>5.11</t>
  </si>
  <si>
    <t>57</t>
  </si>
  <si>
    <t>69.8</t>
  </si>
  <si>
    <t>3.19</t>
  </si>
  <si>
    <t>4.6</t>
  </si>
  <si>
    <t>24.1</t>
  </si>
  <si>
    <t>1.83</t>
  </si>
  <si>
    <t>15.1</t>
  </si>
  <si>
    <t>11.9</t>
  </si>
  <si>
    <t>14.7</t>
  </si>
  <si>
    <t>11.3</t>
  </si>
  <si>
    <t>53.7</t>
  </si>
  <si>
    <t>56.5</t>
  </si>
  <si>
    <t>5.45</t>
  </si>
  <si>
    <t>&lt;10</t>
  </si>
  <si>
    <t>51.3</t>
  </si>
  <si>
    <t>14.0</t>
  </si>
  <si>
    <t>2.66</t>
  </si>
  <si>
    <t>6.0</t>
  </si>
  <si>
    <t>10.5</t>
  </si>
  <si>
    <t>55.9</t>
  </si>
  <si>
    <t>3.41</t>
  </si>
  <si>
    <t>43.8</t>
  </si>
  <si>
    <t>3.78</t>
  </si>
  <si>
    <t>15.6</t>
  </si>
  <si>
    <t>50.7</t>
  </si>
  <si>
    <t>55.4</t>
  </si>
  <si>
    <t>3.36</t>
  </si>
  <si>
    <t>72.6</t>
  </si>
  <si>
    <t>44.6</t>
  </si>
  <si>
    <t>3.55</t>
  </si>
  <si>
    <t>7.9</t>
  </si>
  <si>
    <t>52.9</t>
  </si>
  <si>
    <t>6.6</t>
  </si>
  <si>
    <t>52.7</t>
  </si>
  <si>
    <t>3.18</t>
  </si>
  <si>
    <t>52.5</t>
  </si>
  <si>
    <t>3.96</t>
  </si>
  <si>
    <t>10.7</t>
  </si>
  <si>
    <t>46.2</t>
  </si>
  <si>
    <t>19.5</t>
  </si>
  <si>
    <t>39.4</t>
  </si>
  <si>
    <t>10.0</t>
  </si>
  <si>
    <t>3.35</t>
  </si>
  <si>
    <t>实验室-尿常规</t>
  </si>
  <si>
    <t>尿蛋白</t>
  </si>
  <si>
    <t>PRO</t>
  </si>
  <si>
    <t>阴性</t>
  </si>
  <si>
    <t>尿葡萄糖</t>
  </si>
  <si>
    <t>GLU</t>
  </si>
  <si>
    <t>尿酮体</t>
  </si>
  <si>
    <t>KTB</t>
  </si>
  <si>
    <t>尿白细胞</t>
  </si>
  <si>
    <t>++</t>
  </si>
  <si>
    <t>个/HP</t>
  </si>
  <si>
    <t>尿红细胞</t>
  </si>
  <si>
    <t>未见</t>
  </si>
  <si>
    <t>尿酸碱度</t>
  </si>
  <si>
    <t>PH</t>
  </si>
  <si>
    <t>6-8</t>
  </si>
  <si>
    <t>个/HPF</t>
  </si>
  <si>
    <t>0-2</t>
  </si>
  <si>
    <t>0-1</t>
  </si>
  <si>
    <t>+</t>
  </si>
  <si>
    <t>2-4</t>
  </si>
  <si>
    <t>弱阳性</t>
  </si>
  <si>
    <t>个/μL</t>
  </si>
  <si>
    <t>8.4</t>
  </si>
  <si>
    <t>&lt;=5.0</t>
  </si>
  <si>
    <t>5.5</t>
  </si>
  <si>
    <t>微量</t>
  </si>
  <si>
    <t>-</t>
  </si>
  <si>
    <t>1+</t>
  </si>
  <si>
    <t>2+</t>
  </si>
  <si>
    <t>leu/μL</t>
  </si>
  <si>
    <t>ery/μL</t>
  </si>
  <si>
    <t>实验室-便常规+潜血</t>
  </si>
  <si>
    <t>便镜检红细胞</t>
  </si>
  <si>
    <t>SRT</t>
  </si>
  <si>
    <t>便潜血</t>
  </si>
  <si>
    <t>SOB</t>
  </si>
  <si>
    <t>阳性</t>
  </si>
  <si>
    <t>真菌孢子少许</t>
  </si>
  <si>
    <t>未见异常</t>
  </si>
  <si>
    <t>采样日期</t>
  </si>
  <si>
    <t>实验室-血妊娠</t>
  </si>
  <si>
    <t>β-HCG（新）</t>
  </si>
  <si>
    <t>HCGN</t>
  </si>
  <si>
    <t>mIU/mL</t>
  </si>
  <si>
    <t>2.1</t>
  </si>
  <si>
    <t>&lt;0.5</t>
  </si>
  <si>
    <t>0.100</t>
  </si>
  <si>
    <t>IU/L</t>
  </si>
  <si>
    <t>0.467</t>
  </si>
  <si>
    <t>&lt;0.100</t>
  </si>
  <si>
    <t>0.116</t>
  </si>
  <si>
    <t>0.29</t>
  </si>
  <si>
    <t>0.31</t>
  </si>
  <si>
    <t>0.0</t>
  </si>
  <si>
    <t>0.19</t>
  </si>
  <si>
    <t>实验室-性激素</t>
  </si>
  <si>
    <t>雌二醇</t>
  </si>
  <si>
    <t>E2</t>
  </si>
  <si>
    <t>pmol/L</t>
  </si>
  <si>
    <t>77.07</t>
  </si>
  <si>
    <t>921.17</t>
  </si>
  <si>
    <t>孕酮</t>
  </si>
  <si>
    <t>BP</t>
  </si>
  <si>
    <t>0.70</t>
  </si>
  <si>
    <t>nmol/L</t>
  </si>
  <si>
    <t>0.95</t>
  </si>
  <si>
    <t>黄体生成素</t>
  </si>
  <si>
    <t>LH</t>
  </si>
  <si>
    <t>11.78</t>
  </si>
  <si>
    <t>促卵泡成熟素</t>
  </si>
  <si>
    <t>FSH</t>
  </si>
  <si>
    <t>5.42</t>
  </si>
  <si>
    <t>3.03</t>
  </si>
  <si>
    <t>8.08</t>
  </si>
  <si>
    <t>催乳素</t>
  </si>
  <si>
    <t>PRL</t>
  </si>
  <si>
    <t>456.09</t>
  </si>
  <si>
    <t>mIU/L</t>
  </si>
  <si>
    <t>108.78</t>
  </si>
  <si>
    <t>557.13</t>
  </si>
  <si>
    <t>睾酮</t>
  </si>
  <si>
    <t>BT</t>
  </si>
  <si>
    <t>0.85</t>
  </si>
  <si>
    <t>0.38</t>
  </si>
  <si>
    <t>1.97</t>
  </si>
  <si>
    <t>388.00</t>
  </si>
  <si>
    <t>1.60</t>
  </si>
  <si>
    <t>23.47</t>
  </si>
  <si>
    <t>14.94</t>
  </si>
  <si>
    <t>323.71</t>
  </si>
  <si>
    <t>223.00</t>
  </si>
  <si>
    <t>30.60</t>
  </si>
  <si>
    <t>4.88</t>
  </si>
  <si>
    <t>235.79</t>
  </si>
  <si>
    <t>0.78</t>
  </si>
  <si>
    <t>48.14</t>
  </si>
  <si>
    <t>pg/mL</t>
  </si>
  <si>
    <t>12.5</t>
  </si>
  <si>
    <t>166</t>
  </si>
  <si>
    <t>0.237</t>
  </si>
  <si>
    <t>ng/mL</t>
  </si>
  <si>
    <t>0.2</t>
  </si>
  <si>
    <t>12.6</t>
  </si>
  <si>
    <t>4.91</t>
  </si>
  <si>
    <t>230.0</t>
  </si>
  <si>
    <t>uIU/mL</t>
  </si>
  <si>
    <t>496</t>
  </si>
  <si>
    <t>0.123</t>
  </si>
  <si>
    <t>192.3</t>
  </si>
  <si>
    <t>1.11</t>
  </si>
  <si>
    <t>44.56</t>
  </si>
  <si>
    <t>10.94</t>
  </si>
  <si>
    <t>231.7</t>
  </si>
  <si>
    <t>0.147</t>
  </si>
  <si>
    <t>54.74</t>
  </si>
  <si>
    <t>0.280</t>
  </si>
  <si>
    <t>8.58</t>
  </si>
  <si>
    <t>387.2</t>
  </si>
  <si>
    <t>0.212</t>
  </si>
  <si>
    <t>226.8</t>
  </si>
  <si>
    <t>0.281</t>
  </si>
  <si>
    <t>9.40</t>
  </si>
  <si>
    <t>5.65</t>
  </si>
  <si>
    <t>544.4</t>
  </si>
  <si>
    <t>0.265</t>
  </si>
  <si>
    <t>29.92</t>
  </si>
  <si>
    <t>0.210</t>
  </si>
  <si>
    <t>9.56</t>
  </si>
  <si>
    <t>0.253</t>
  </si>
  <si>
    <t>0.45</t>
  </si>
  <si>
    <t>1.52</t>
  </si>
  <si>
    <t>35.57</t>
  </si>
  <si>
    <t>2.12</t>
  </si>
  <si>
    <t>10.89</t>
  </si>
  <si>
    <t>81.7</t>
  </si>
  <si>
    <t>8.78</t>
  </si>
  <si>
    <t>74.18</t>
  </si>
  <si>
    <t>70.81</t>
  </si>
  <si>
    <t>566.46</t>
  </si>
  <si>
    <t>0.37</t>
  </si>
  <si>
    <t>0.75</t>
  </si>
  <si>
    <t>0.16</t>
  </si>
  <si>
    <t>2.56</t>
  </si>
  <si>
    <t>8.54</t>
  </si>
  <si>
    <t>151.51</t>
  </si>
  <si>
    <t>0.43</t>
  </si>
  <si>
    <t>11.11</t>
  </si>
  <si>
    <t>8.87</t>
  </si>
  <si>
    <t>561.99</t>
  </si>
  <si>
    <t>0.55</t>
  </si>
  <si>
    <t>50.20</t>
  </si>
  <si>
    <t>0.4</t>
  </si>
  <si>
    <t>11.40</t>
  </si>
  <si>
    <t>7.02</t>
  </si>
  <si>
    <t>409.00</t>
  </si>
  <si>
    <t>1.13</t>
  </si>
  <si>
    <t>446.00</t>
  </si>
  <si>
    <t>43.00</t>
  </si>
  <si>
    <t>IU/mL</t>
  </si>
  <si>
    <t>10.90</t>
  </si>
  <si>
    <t>749.00</t>
  </si>
  <si>
    <t>1.04</t>
  </si>
  <si>
    <t>45.90</t>
  </si>
  <si>
    <t>5.90</t>
  </si>
  <si>
    <t>8.74</t>
  </si>
  <si>
    <t>0.74</t>
  </si>
  <si>
    <t>170.00</t>
  </si>
  <si>
    <t>3.50</t>
  </si>
  <si>
    <t>226.0</t>
  </si>
  <si>
    <t>0.64</t>
  </si>
  <si>
    <t>66.80</t>
  </si>
  <si>
    <t>5.72</t>
  </si>
  <si>
    <t>6.70</t>
  </si>
  <si>
    <t>416.00</t>
  </si>
  <si>
    <t>30.8</t>
  </si>
  <si>
    <t>5.78</t>
  </si>
  <si>
    <t>6.64</t>
  </si>
  <si>
    <t>275.00</t>
  </si>
  <si>
    <t>0.41</t>
  </si>
  <si>
    <t>75.10</t>
  </si>
  <si>
    <t>&lt;0.159</t>
  </si>
  <si>
    <t>7.00</t>
  </si>
  <si>
    <t>4.82</t>
  </si>
  <si>
    <t>206.00</t>
  </si>
  <si>
    <t>评分日期</t>
  </si>
  <si>
    <t>访视间隔内疼痛NRS评分总和</t>
  </si>
  <si>
    <t>访视间隔内疼痛NRS评分总和_数值</t>
  </si>
  <si>
    <t>访视间隔内累及疼痛天数</t>
  </si>
  <si>
    <t>访视间隔内累及疼痛天数_数值</t>
  </si>
  <si>
    <t>访视间隔内累及疼痛天数_单位</t>
  </si>
  <si>
    <t>访视间隔内累及疼痛天数_USTD</t>
  </si>
  <si>
    <t>乳腺疼痛NRS评分（回顾1个月内疼痛时的乳腺疼痛程度）</t>
  </si>
  <si>
    <t>乳腺疼痛NRS评分（回顾1个月内疼痛时的乳腺疼痛程度）_STD</t>
  </si>
  <si>
    <t>访视间隔内乳房疼痛NRS评分的平均值1(日记卡-疼痛NRS评分总和/访视间隔)【系统计算】</t>
  </si>
  <si>
    <t>访视间隔内乳房疼痛NRS评分的平均值1(日记卡-疼痛NRS评分总和/访视间隔)【系统计算】_数值</t>
  </si>
  <si>
    <t>访视间隔内乳房疼痛NRS评分的平均值1(日记卡-疼痛NRS评分总和/访视间隔)</t>
  </si>
  <si>
    <t>访视间隔内乳房疼痛NRS评分的平均值1(日记卡-疼痛NRS评分总和/访视间隔)_数值</t>
  </si>
  <si>
    <t>访视间隔内乳房疼痛NRS评分的平均值2(日记卡-疼痛NRS评分总和/累及疼痛天数)【系统计算】</t>
  </si>
  <si>
    <t>访视间隔内乳房疼痛NRS评分的平均值2(日记卡-疼痛NRS评分总和/累及疼痛天数)【系统计算】_数值</t>
  </si>
  <si>
    <t>QSDAT</t>
  </si>
  <si>
    <t>QSNRSSUM</t>
  </si>
  <si>
    <t>QSNRSSUMN</t>
  </si>
  <si>
    <t>QSNRSDSU</t>
  </si>
  <si>
    <t>QSNRSDSUN</t>
  </si>
  <si>
    <t>QSNRSDSUU</t>
  </si>
  <si>
    <t>QSNRSDSUUN</t>
  </si>
  <si>
    <t>QSNRS</t>
  </si>
  <si>
    <t>QSNRSNS</t>
  </si>
  <si>
    <t>QSNRS1</t>
  </si>
  <si>
    <t>QSNRS1N</t>
  </si>
  <si>
    <t>QSNRS3</t>
  </si>
  <si>
    <t>QSNRS3N</t>
  </si>
  <si>
    <t>QSNRS2</t>
  </si>
  <si>
    <t>QSNRS2N</t>
  </si>
  <si>
    <t>4-6分：中度疼痛，显著影响日常生活及活动（工作不能集中精神、影响食欲或睡眠质量等）</t>
  </si>
  <si>
    <t>0.50</t>
  </si>
  <si>
    <t>2.00</t>
  </si>
  <si>
    <t>3.60</t>
  </si>
  <si>
    <t>193</t>
  </si>
  <si>
    <t>3.81</t>
  </si>
  <si>
    <t>3.54</t>
  </si>
  <si>
    <t>5.52</t>
  </si>
  <si>
    <t>5.48</t>
  </si>
  <si>
    <t>5.20</t>
  </si>
  <si>
    <t>0.89</t>
  </si>
  <si>
    <t>3.15</t>
  </si>
  <si>
    <t>4.56</t>
  </si>
  <si>
    <t>2.22</t>
  </si>
  <si>
    <t>1.72</t>
  </si>
  <si>
    <t>0.77</t>
  </si>
  <si>
    <t>0.65</t>
  </si>
  <si>
    <t>5.00</t>
  </si>
  <si>
    <t>1.39</t>
  </si>
  <si>
    <t>3.56</t>
  </si>
  <si>
    <t>4.00</t>
  </si>
  <si>
    <t>2.77</t>
  </si>
  <si>
    <t>4.07</t>
  </si>
  <si>
    <t>4.24</t>
  </si>
  <si>
    <t>3.67</t>
  </si>
  <si>
    <t>4.05</t>
  </si>
  <si>
    <t>2.48</t>
  </si>
  <si>
    <t>4.32</t>
  </si>
  <si>
    <t>2.30</t>
  </si>
  <si>
    <t>4.60</t>
  </si>
  <si>
    <t>1.47</t>
  </si>
  <si>
    <t>4.15</t>
  </si>
  <si>
    <t>5.93</t>
  </si>
  <si>
    <t>6.15</t>
  </si>
  <si>
    <t>6.50</t>
  </si>
  <si>
    <t>4.59</t>
  </si>
  <si>
    <t>2.35</t>
  </si>
  <si>
    <t>0.57</t>
  </si>
  <si>
    <t>7-10分：重度疼痛，以致不能进行日常生活及活动（无法上班，很难进食或入睡）</t>
  </si>
  <si>
    <t>2020-05-26</t>
  </si>
  <si>
    <t>5.41</t>
  </si>
  <si>
    <t>97</t>
  </si>
  <si>
    <t>3.13</t>
  </si>
  <si>
    <t>5.74</t>
  </si>
  <si>
    <t>3.28</t>
  </si>
  <si>
    <t>3.65</t>
  </si>
  <si>
    <t>3.32</t>
  </si>
  <si>
    <t>5.21</t>
  </si>
  <si>
    <t>33.97</t>
  </si>
  <si>
    <t>2.08</t>
  </si>
  <si>
    <t>2.17</t>
  </si>
  <si>
    <t>乳房疼痛：自发疼痛程度</t>
  </si>
  <si>
    <t>乳房疼痛：自发疼痛程度_STD</t>
  </si>
  <si>
    <t>乳房疼痛：疼痛持续时间</t>
  </si>
  <si>
    <t>乳房疼痛：疼痛持续时间_STD</t>
  </si>
  <si>
    <t>乳房疼痛：触压痛</t>
  </si>
  <si>
    <t>乳房疼痛：触压痛_STD</t>
  </si>
  <si>
    <t>乳房肿块：靶肿块质地</t>
  </si>
  <si>
    <t>乳房肿块：靶肿块质地_STD</t>
  </si>
  <si>
    <t>乳房肿块：肿块分布范围（双侧乳房合计）</t>
  </si>
  <si>
    <t>乳房肿块：肿块分布范围（双侧乳房合计）_STD</t>
  </si>
  <si>
    <t>乳房肿块：靶肿块大小（最长径）</t>
  </si>
  <si>
    <t>乳房肿块：靶肿块大小（最长径）_STD</t>
  </si>
  <si>
    <t>胸闷胁胀</t>
  </si>
  <si>
    <t>胸闷胁胀_STD</t>
  </si>
  <si>
    <t>善郁易怒</t>
  </si>
  <si>
    <t>善郁易怒_STD</t>
  </si>
  <si>
    <t>失眠多梦</t>
  </si>
  <si>
    <t>失眠多梦_STD</t>
  </si>
  <si>
    <t>心烦口苦</t>
  </si>
  <si>
    <t>心烦口苦_STD</t>
  </si>
  <si>
    <t>舌质</t>
  </si>
  <si>
    <t>舌质_STD</t>
  </si>
  <si>
    <t>其他舌质</t>
  </si>
  <si>
    <t>舌苔</t>
  </si>
  <si>
    <t>舌苔_STD</t>
  </si>
  <si>
    <t>其他舌苔</t>
  </si>
  <si>
    <t>其他脉象</t>
  </si>
  <si>
    <t>ZYZZZFT</t>
  </si>
  <si>
    <t>ZYZZZFTNS</t>
  </si>
  <si>
    <t>ZYZZCXSJ</t>
  </si>
  <si>
    <t>ZYZZCXSJNS</t>
  </si>
  <si>
    <t>ZYZZCYT</t>
  </si>
  <si>
    <t>ZYZZCYTNS</t>
  </si>
  <si>
    <t>ZYZZYD</t>
  </si>
  <si>
    <t>ZYZZYDNS</t>
  </si>
  <si>
    <t>ZYZZFW</t>
  </si>
  <si>
    <t>ZYZZFWNS</t>
  </si>
  <si>
    <t>ZYZZDX</t>
  </si>
  <si>
    <t>ZYZZDXNS</t>
  </si>
  <si>
    <t>ZYCZXMXZ</t>
  </si>
  <si>
    <t>ZYCZXMXZNS</t>
  </si>
  <si>
    <t>ZYCZSYYN</t>
  </si>
  <si>
    <t>ZYCZSYYNNS</t>
  </si>
  <si>
    <t>ZYCZSMDM</t>
  </si>
  <si>
    <t>ZYCZSMDMNS</t>
  </si>
  <si>
    <t>ZYCZXFKK</t>
  </si>
  <si>
    <t>ZYCZXFKKNS</t>
  </si>
  <si>
    <t>ZYSZ</t>
  </si>
  <si>
    <t>ZYSZNS</t>
  </si>
  <si>
    <t>ZYSZMO</t>
  </si>
  <si>
    <t>ZYST</t>
  </si>
  <si>
    <t>ZYSTNS</t>
  </si>
  <si>
    <t>ZYSTMO</t>
  </si>
  <si>
    <t>ZYMX</t>
  </si>
  <si>
    <t>ZYMXNS</t>
  </si>
  <si>
    <t>ZYMXMO</t>
  </si>
  <si>
    <t>4分</t>
  </si>
  <si>
    <t>6分</t>
  </si>
  <si>
    <t>2分</t>
  </si>
  <si>
    <t>1分</t>
  </si>
  <si>
    <t>舌质淡红</t>
  </si>
  <si>
    <t>苔薄黄</t>
  </si>
  <si>
    <t>0分</t>
  </si>
  <si>
    <t>苔白</t>
  </si>
  <si>
    <t>3分</t>
  </si>
  <si>
    <t>舌淡红</t>
  </si>
  <si>
    <t>脉沉细</t>
  </si>
  <si>
    <t>苔薄白</t>
  </si>
  <si>
    <t>脉细</t>
  </si>
  <si>
    <t>脉濡细</t>
  </si>
  <si>
    <t>舌质红</t>
  </si>
  <si>
    <t>苔薄</t>
  </si>
  <si>
    <t>脉滑</t>
  </si>
  <si>
    <t>入选标准1</t>
  </si>
  <si>
    <t>入选标准1_STD</t>
  </si>
  <si>
    <t>入选标准2</t>
  </si>
  <si>
    <t>入选标准2_STD</t>
  </si>
  <si>
    <t>入选标准3</t>
  </si>
  <si>
    <t>入选标准3_STD</t>
  </si>
  <si>
    <t>入选标准4</t>
  </si>
  <si>
    <t>入选标准4_STD</t>
  </si>
  <si>
    <t>入选标准5</t>
  </si>
  <si>
    <t>入选标准5_STD</t>
  </si>
  <si>
    <t>入选标准6</t>
  </si>
  <si>
    <t>入选标准6_STD</t>
  </si>
  <si>
    <t>入选标准7</t>
  </si>
  <si>
    <t>入选标准7_STD</t>
  </si>
  <si>
    <t>入选标准8</t>
  </si>
  <si>
    <t>入选标准8_STD</t>
  </si>
  <si>
    <t>IE1</t>
  </si>
  <si>
    <t>IE1NS</t>
  </si>
  <si>
    <t>IE2</t>
  </si>
  <si>
    <t>IE2NS</t>
  </si>
  <si>
    <t>IE3</t>
  </si>
  <si>
    <t>IE3NS</t>
  </si>
  <si>
    <t>IE4</t>
  </si>
  <si>
    <t>IE4NS</t>
  </si>
  <si>
    <t>IE5</t>
  </si>
  <si>
    <t>IE5NS</t>
  </si>
  <si>
    <t>IE6</t>
  </si>
  <si>
    <t>IE6NS</t>
  </si>
  <si>
    <t>IE7</t>
  </si>
  <si>
    <t>IE7NS</t>
  </si>
  <si>
    <t>IE8</t>
  </si>
  <si>
    <t>IE8NS</t>
  </si>
  <si>
    <t>排除标准1</t>
  </si>
  <si>
    <t>排除标准1_STD</t>
  </si>
  <si>
    <t>排除标准2</t>
  </si>
  <si>
    <t>排除标准2_STD</t>
  </si>
  <si>
    <t>排除标准3</t>
  </si>
  <si>
    <t>排除标准3_STD</t>
  </si>
  <si>
    <t>排除标准4</t>
  </si>
  <si>
    <t>排除标准4_STD</t>
  </si>
  <si>
    <t>排除标准5</t>
  </si>
  <si>
    <t>排除标准5_STD</t>
  </si>
  <si>
    <t>排除标准6</t>
  </si>
  <si>
    <t>排除标准6_STD</t>
  </si>
  <si>
    <t>排除标准7</t>
  </si>
  <si>
    <t>排除标准7_STD</t>
  </si>
  <si>
    <t>排除标准8-1</t>
  </si>
  <si>
    <t>排除标准8-1_STD</t>
  </si>
  <si>
    <t>排除标准8-2</t>
  </si>
  <si>
    <t>排除标准8-2_STD</t>
  </si>
  <si>
    <t>排除标准9</t>
  </si>
  <si>
    <t>排除标准9_STD</t>
  </si>
  <si>
    <t>排除标准10</t>
  </si>
  <si>
    <t>排除标准10_STD</t>
  </si>
  <si>
    <t>排除标准11</t>
  </si>
  <si>
    <t>排除标准11_STD</t>
  </si>
  <si>
    <t>排除标准12</t>
  </si>
  <si>
    <t>排除标准12_STD</t>
  </si>
  <si>
    <t>IE8_1</t>
  </si>
  <si>
    <t>IE8_1NS</t>
  </si>
  <si>
    <t>IE8_2</t>
  </si>
  <si>
    <t>IE8_2NS</t>
  </si>
  <si>
    <t>IE9</t>
  </si>
  <si>
    <t>IE9NS</t>
  </si>
  <si>
    <t>IE10</t>
  </si>
  <si>
    <t>IE10NS</t>
  </si>
  <si>
    <t>IE11</t>
  </si>
  <si>
    <t>IE11NS</t>
  </si>
  <si>
    <t>IE12</t>
  </si>
  <si>
    <t>IE12NS</t>
  </si>
  <si>
    <t>不适用[NotApplicable]</t>
  </si>
  <si>
    <t>是否满足所有入选标准，且不符合所有排除条件_STD</t>
  </si>
  <si>
    <t>筛选失败具体原因</t>
  </si>
  <si>
    <t>筛选失败原因归类</t>
  </si>
  <si>
    <t>筛选失败原因归类_STD</t>
  </si>
  <si>
    <t>其他原因归类</t>
  </si>
  <si>
    <t>IEYN</t>
  </si>
  <si>
    <t>IEYNNS</t>
  </si>
  <si>
    <t>IERS</t>
  </si>
  <si>
    <t>IERSCAT</t>
  </si>
  <si>
    <t>IERSCATNS</t>
  </si>
  <si>
    <t>IERSCATO</t>
  </si>
  <si>
    <t>受试者撤知情</t>
  </si>
  <si>
    <t>受试者不愿继续试验</t>
  </si>
  <si>
    <t>符合排除标准第6条，心电图，尿常规异常且有临床意义</t>
  </si>
  <si>
    <t>符合排除标准</t>
  </si>
  <si>
    <t>符合排除标准第6条</t>
  </si>
  <si>
    <t>撤知情</t>
  </si>
  <si>
    <t>符合排除标准第12条，患者工作原因，后期依从性差</t>
  </si>
  <si>
    <t>符合排除标准第6条尿常规异常且有临床意义</t>
  </si>
  <si>
    <t>骨肿瘤未见痊愈证据，此疾病预后不佳，考虑风险较高不入组</t>
  </si>
  <si>
    <t>符合排除标准第6条，ALT、γ-GT超过正常值上限</t>
  </si>
  <si>
    <t>不符合纳入标准4、5两条，符合排除标准第5、6、8三条</t>
  </si>
  <si>
    <t>不符合入选标准,符合排除标准</t>
  </si>
  <si>
    <t>尿常规异常有临床意义（泌尿系感染）</t>
  </si>
  <si>
    <t>患者符合排除标准第11条</t>
  </si>
  <si>
    <t>符合排出标准第6条，TBIL Cr超过正常值上限</t>
  </si>
  <si>
    <t>符合排除标准第12条，患者因萎缩性胃炎伴糜烂可能出现疾病加重或影响药物吸收，出于安全考虑不建议导入，故筛选失败</t>
  </si>
  <si>
    <t>符合排除标准第6条，血常规异常有临床意义</t>
  </si>
  <si>
    <t>符合排出标准第12条，乳腺B超显示纤维瘤可能，研究者判断可能影响疗效评价</t>
  </si>
  <si>
    <t>尿素符合排出标准第6条，尿素超过正常值上限</t>
  </si>
  <si>
    <t>符合排除标准第6条，尿素超过正常值上限</t>
  </si>
  <si>
    <t>是否随机化入组</t>
  </si>
  <si>
    <t>是否随机化入组_STD</t>
  </si>
  <si>
    <t>随机号</t>
  </si>
  <si>
    <t>未入组具体原因</t>
  </si>
  <si>
    <t>未入组原因归类</t>
  </si>
  <si>
    <t>未入组原因归类_STD</t>
  </si>
  <si>
    <t>随机日期</t>
  </si>
  <si>
    <t>RMYN</t>
  </si>
  <si>
    <t>RMYNNS</t>
  </si>
  <si>
    <t>RMNUM</t>
  </si>
  <si>
    <t>RMRS</t>
  </si>
  <si>
    <t>RMRSCAT</t>
  </si>
  <si>
    <t>RMRSCATNS</t>
  </si>
  <si>
    <t>RMRSCATO</t>
  </si>
  <si>
    <t>RMDAT</t>
  </si>
  <si>
    <t>不符合入选标准。疼痛累及天内NRS平均分＜4分。</t>
  </si>
  <si>
    <t>不符合入选标准</t>
  </si>
  <si>
    <t>不符合入选标准第7条，导入期疼痛累及天内NRS平均分平均分＜4分</t>
  </si>
  <si>
    <t>001</t>
  </si>
  <si>
    <t>002</t>
  </si>
  <si>
    <t>不符合入选标准第7条，导入期疼痛累及天内NRS平均分＜4份</t>
  </si>
  <si>
    <t>不符合入选标准第7条，NRS平均分＜4分</t>
  </si>
  <si>
    <t>因新冠疫情原因，患者拒绝来院</t>
  </si>
  <si>
    <t>不符合入选标准第7条，导入期疼痛累及天内NRS平均分＜4分</t>
  </si>
  <si>
    <t>因工作原因无法继续参加试验，撤销知情，导入失败</t>
  </si>
  <si>
    <t>疼痛NRS评分的平均值＜4分</t>
  </si>
  <si>
    <t>GGT超出正常值上限</t>
  </si>
  <si>
    <t>163</t>
  </si>
  <si>
    <t>经期超过7天，导入期疼痛累及天内NRS平均分未达到4分</t>
  </si>
  <si>
    <t>是否发放下一访视试验药物</t>
  </si>
  <si>
    <t>是否发放下一访视试验药物_STD</t>
  </si>
  <si>
    <t>药物包装号</t>
  </si>
  <si>
    <t>发药日期</t>
  </si>
  <si>
    <t>未发药原因</t>
  </si>
  <si>
    <t>ECYN</t>
  </si>
  <si>
    <t>ECYNNS</t>
  </si>
  <si>
    <t>ECDGNUM</t>
  </si>
  <si>
    <t>ECDGDAT</t>
  </si>
  <si>
    <t>ECDGRS</t>
  </si>
  <si>
    <t>2019-12-18</t>
  </si>
  <si>
    <t>2019-12-06</t>
  </si>
  <si>
    <t>BZH0025</t>
  </si>
  <si>
    <t>BZH0005</t>
  </si>
  <si>
    <t>BZH0023</t>
  </si>
  <si>
    <t>BZH0003</t>
  </si>
  <si>
    <t>BZH0001</t>
  </si>
  <si>
    <t>BZH0024</t>
  </si>
  <si>
    <t>受试者导入失败，未发药</t>
  </si>
  <si>
    <t>BZH0012</t>
  </si>
  <si>
    <t>BZH0020</t>
  </si>
  <si>
    <t>BZH0065</t>
  </si>
  <si>
    <t>2020-01-06</t>
  </si>
  <si>
    <t>BZH0013</t>
  </si>
  <si>
    <t>BZH0017</t>
  </si>
  <si>
    <t>BZH0068</t>
  </si>
  <si>
    <t>BZH0014</t>
  </si>
  <si>
    <t>BZH0046</t>
  </si>
  <si>
    <t>疼痛NRS评分的平均值＜4分，随机入组失败</t>
  </si>
  <si>
    <t>导入失败</t>
  </si>
  <si>
    <t>BZH0040</t>
  </si>
  <si>
    <t>BZH0043</t>
  </si>
  <si>
    <t>BZH0038</t>
  </si>
  <si>
    <t>BZH0084</t>
  </si>
  <si>
    <t>BZH0062</t>
  </si>
  <si>
    <t>BZH0066</t>
  </si>
  <si>
    <t>BZH0063</t>
  </si>
  <si>
    <t>BZH0071</t>
  </si>
  <si>
    <t>BZH0064</t>
  </si>
  <si>
    <t>BZH0081</t>
  </si>
  <si>
    <t>BZH0069</t>
  </si>
  <si>
    <t>是否创建电子日记卡</t>
  </si>
  <si>
    <t>是否创建电子日记卡_STD</t>
  </si>
  <si>
    <t>创建日期</t>
  </si>
  <si>
    <t>未创建原因</t>
  </si>
  <si>
    <t>是否发放日记卡</t>
  </si>
  <si>
    <t>是否发放日记卡_STD</t>
  </si>
  <si>
    <t>发放日期</t>
  </si>
  <si>
    <t>未发放原因</t>
  </si>
  <si>
    <t>ECDC</t>
  </si>
  <si>
    <t>ECDCNS</t>
  </si>
  <si>
    <t>ECDCDAT</t>
  </si>
  <si>
    <t>ECDCRS</t>
  </si>
  <si>
    <t>ECPDC</t>
  </si>
  <si>
    <t>ECPDCNS</t>
  </si>
  <si>
    <t>ECPDCDAT</t>
  </si>
  <si>
    <t>ECPDCRS</t>
  </si>
  <si>
    <t>筛选失败</t>
  </si>
  <si>
    <t>有无合并用药</t>
  </si>
  <si>
    <t>有无合并用药_STD</t>
  </si>
  <si>
    <t>药品名称（通用名）</t>
  </si>
  <si>
    <t>其他用药途径</t>
  </si>
  <si>
    <t>开始日期</t>
  </si>
  <si>
    <t>现仍使用</t>
  </si>
  <si>
    <t>现仍使用_STD</t>
  </si>
  <si>
    <t>结束日期</t>
  </si>
  <si>
    <t>适应症_STD</t>
  </si>
  <si>
    <t>不良事件名称</t>
  </si>
  <si>
    <t>其他适应症</t>
  </si>
  <si>
    <t>CMYN</t>
  </si>
  <si>
    <t>CMYNNS</t>
  </si>
  <si>
    <t>CMINDCNS</t>
  </si>
  <si>
    <t>CMAETERM</t>
  </si>
  <si>
    <t>CMMHTERM</t>
  </si>
  <si>
    <t>CNINDCO</t>
  </si>
  <si>
    <t>合并用药</t>
  </si>
  <si>
    <t>不良事件</t>
  </si>
  <si>
    <t>孟鲁司特钠</t>
  </si>
  <si>
    <t>咳嗽</t>
  </si>
  <si>
    <t>7天1次</t>
  </si>
  <si>
    <t>研究开始前的病史</t>
  </si>
  <si>
    <t>2020-04-25</t>
  </si>
  <si>
    <t>眩晕</t>
  </si>
  <si>
    <t>骨通贴膏</t>
  </si>
  <si>
    <t>贴</t>
  </si>
  <si>
    <t>Qd</t>
  </si>
  <si>
    <t>腰肌劳损</t>
  </si>
  <si>
    <t>麝香解痛膏</t>
  </si>
  <si>
    <t>乳果糖溶液</t>
  </si>
  <si>
    <t>Bid</t>
  </si>
  <si>
    <t>便秘</t>
  </si>
  <si>
    <t>玻璃酸钠滴眼液</t>
  </si>
  <si>
    <t>干眼症</t>
  </si>
  <si>
    <t>治疗名称</t>
  </si>
  <si>
    <t>是否结束治疗</t>
  </si>
  <si>
    <t>是否结束治疗_STD</t>
  </si>
  <si>
    <t>治疗原因</t>
  </si>
  <si>
    <t>有无非药物治疗</t>
  </si>
  <si>
    <t>有无非药物治疗_STD</t>
  </si>
  <si>
    <t>CMTERM</t>
  </si>
  <si>
    <t>临床研究期间有无发生不良事件</t>
  </si>
  <si>
    <t>临床研究期间有无发生不良事件_STD</t>
  </si>
  <si>
    <t>开始时间</t>
  </si>
  <si>
    <t>结束时间</t>
  </si>
  <si>
    <t>不良事件强度</t>
  </si>
  <si>
    <t>不良事件强度_STD</t>
  </si>
  <si>
    <t>与试验药物关系</t>
  </si>
  <si>
    <t>与试验药物关系_STD</t>
  </si>
  <si>
    <t>是否为严重不良事件</t>
  </si>
  <si>
    <t>是否为严重不良事件_STD</t>
  </si>
  <si>
    <t>采取措施</t>
  </si>
  <si>
    <t>采取措施_STD</t>
  </si>
  <si>
    <t>其他措施</t>
  </si>
  <si>
    <t>转归</t>
  </si>
  <si>
    <t>转归_STD</t>
  </si>
  <si>
    <t>死亡日期</t>
  </si>
  <si>
    <t>是否因AE终止试验</t>
  </si>
  <si>
    <t>是否因AE终止试验_STD</t>
  </si>
  <si>
    <t>AEYN</t>
  </si>
  <si>
    <t>AEYNNS</t>
  </si>
  <si>
    <t>AESEQ</t>
  </si>
  <si>
    <t>AETERM</t>
  </si>
  <si>
    <t>AESTDAT</t>
  </si>
  <si>
    <t>AESTTIM</t>
  </si>
  <si>
    <t>AEENDAT</t>
  </si>
  <si>
    <t>AEENTIM</t>
  </si>
  <si>
    <t>AESEV</t>
  </si>
  <si>
    <t>AESEVNS</t>
  </si>
  <si>
    <t>AEREL</t>
  </si>
  <si>
    <t>AERELNS</t>
  </si>
  <si>
    <t>AESER</t>
  </si>
  <si>
    <t>AESERNS</t>
  </si>
  <si>
    <t>AEACN</t>
  </si>
  <si>
    <t>AEACNNS</t>
  </si>
  <si>
    <t>AEACNO</t>
  </si>
  <si>
    <t>AEOUT</t>
  </si>
  <si>
    <t>AEOUTNS</t>
  </si>
  <si>
    <t>AEDTDAT</t>
  </si>
  <si>
    <t>AEBUPYN</t>
  </si>
  <si>
    <t>AEBUPYNNS</t>
  </si>
  <si>
    <t>月经周期延长</t>
  </si>
  <si>
    <t>2020-01-23</t>
  </si>
  <si>
    <t>UK:UK</t>
  </si>
  <si>
    <t>1级</t>
  </si>
  <si>
    <t>可能有关</t>
  </si>
  <si>
    <t>未采取措施</t>
  </si>
  <si>
    <t>痊愈</t>
  </si>
  <si>
    <t>无关</t>
  </si>
  <si>
    <t>腹涨</t>
  </si>
  <si>
    <t>泌尿系感染</t>
  </si>
  <si>
    <t>09:34</t>
  </si>
  <si>
    <t>09:53</t>
  </si>
  <si>
    <t>厌食</t>
  </si>
  <si>
    <t>2020-05-05</t>
  </si>
  <si>
    <t>失眠</t>
  </si>
  <si>
    <t>乏力</t>
  </si>
  <si>
    <t>月经量增多</t>
  </si>
  <si>
    <t>持续</t>
  </si>
  <si>
    <t>报告类型</t>
  </si>
  <si>
    <t>报告类型_STD</t>
  </si>
  <si>
    <t>报告时间</t>
  </si>
  <si>
    <t>医疗机构及专业名称</t>
  </si>
  <si>
    <t>医疗机构电话</t>
  </si>
  <si>
    <t>申办者</t>
  </si>
  <si>
    <t>申办者电话</t>
  </si>
  <si>
    <t>试验药物中文名称</t>
  </si>
  <si>
    <t>药品分类</t>
  </si>
  <si>
    <t>药品分类_STD</t>
  </si>
  <si>
    <t>其他分类</t>
  </si>
  <si>
    <t>注册分类</t>
  </si>
  <si>
    <t>药品剂型</t>
  </si>
  <si>
    <t>临床试验分期</t>
  </si>
  <si>
    <t>临床试验分期_STD</t>
  </si>
  <si>
    <t>受试者姓名拼音缩写</t>
  </si>
  <si>
    <t>病史</t>
  </si>
  <si>
    <t>SAE术语</t>
  </si>
  <si>
    <t>是否持续</t>
  </si>
  <si>
    <t>是否持续_STD</t>
  </si>
  <si>
    <t>判断标准</t>
  </si>
  <si>
    <t>判断标准_STD</t>
  </si>
  <si>
    <t>严重程度</t>
  </si>
  <si>
    <t>严重程度_STD</t>
  </si>
  <si>
    <t>预期性</t>
  </si>
  <si>
    <t>预期性_STD</t>
  </si>
  <si>
    <t>SAE详细描述及处理情况</t>
  </si>
  <si>
    <t>SAERPT</t>
  </si>
  <si>
    <t>SAERPTNS</t>
  </si>
  <si>
    <t>SAERTDTC</t>
  </si>
  <si>
    <t>SAEMIPN</t>
  </si>
  <si>
    <t>SAEMIPT</t>
  </si>
  <si>
    <t>SAESP</t>
  </si>
  <si>
    <t>SAESPT</t>
  </si>
  <si>
    <t>SAECN</t>
  </si>
  <si>
    <t>SAEDC</t>
  </si>
  <si>
    <t>SAEDCNS</t>
  </si>
  <si>
    <t>SAEDCO</t>
  </si>
  <si>
    <t>SAERC</t>
  </si>
  <si>
    <t>SAEDF</t>
  </si>
  <si>
    <t>SAECSC</t>
  </si>
  <si>
    <t>SAECSCNS</t>
  </si>
  <si>
    <t>AEMH</t>
  </si>
  <si>
    <t>AECM</t>
  </si>
  <si>
    <t>SAEDIG</t>
  </si>
  <si>
    <t>AESTDTC</t>
  </si>
  <si>
    <t>AEONGO</t>
  </si>
  <si>
    <t>AEONGONS</t>
  </si>
  <si>
    <t>AEENDTC</t>
  </si>
  <si>
    <t>SAEST</t>
  </si>
  <si>
    <t>SAESTNS</t>
  </si>
  <si>
    <t>SAESEV</t>
  </si>
  <si>
    <t>SAESEVNS</t>
  </si>
  <si>
    <t>SAEREL</t>
  </si>
  <si>
    <t>SAERELNS</t>
  </si>
  <si>
    <t>SAEOUT</t>
  </si>
  <si>
    <t>SAEOUTNS</t>
  </si>
  <si>
    <t>SAEEXP</t>
  </si>
  <si>
    <t>SAEEXPNS</t>
  </si>
  <si>
    <t>SAEMO</t>
  </si>
  <si>
    <t>实际总服药量</t>
  </si>
  <si>
    <t>实际总服药量_数值</t>
  </si>
  <si>
    <t>实际总服药量_单位</t>
  </si>
  <si>
    <t>实际总服药量_USTD</t>
  </si>
  <si>
    <t>总发药数量【系统计算】</t>
  </si>
  <si>
    <t>总发药数量【系统计算】_数值</t>
  </si>
  <si>
    <t>总发药数量【系统计算】_单位</t>
  </si>
  <si>
    <t>总发药数量【系统计算】_USTD</t>
  </si>
  <si>
    <t>服药依从性【系统计算】</t>
  </si>
  <si>
    <t>服药依从性【系统计算】_数值</t>
  </si>
  <si>
    <t>服药依从性【系统计算】_单位</t>
  </si>
  <si>
    <t>服药依从性【系统计算】_USTD</t>
  </si>
  <si>
    <t>总回收药量【系统计算】</t>
  </si>
  <si>
    <t>总回收药量【系统计算】_数值</t>
  </si>
  <si>
    <t>总回收药量【系统计算】_单位</t>
  </si>
  <si>
    <t>总回收药量【系统计算】_USTD</t>
  </si>
  <si>
    <t>该受试者试验期间是否破盲</t>
  </si>
  <si>
    <t>该受试者试验期间是否破盲_STD</t>
  </si>
  <si>
    <t>破盲时间</t>
  </si>
  <si>
    <t>破盲原因</t>
  </si>
  <si>
    <t>该受试者是否完成了临床试验</t>
  </si>
  <si>
    <t>该受试者是否完成了临床试验_STD</t>
  </si>
  <si>
    <t>完成试验日期</t>
  </si>
  <si>
    <t>受试脱落/退出试验日期</t>
  </si>
  <si>
    <t>脱落/退出试验的主要原因</t>
  </si>
  <si>
    <t>脱落/退出试验的主要原因_STD</t>
  </si>
  <si>
    <t>首次服药时间</t>
  </si>
  <si>
    <t>末次服药时间</t>
  </si>
  <si>
    <t>其他原因</t>
  </si>
  <si>
    <t>DSRNUM</t>
  </si>
  <si>
    <t>DSRNUMN</t>
  </si>
  <si>
    <t>DSRNUMU</t>
  </si>
  <si>
    <t>DSRNUMUN</t>
  </si>
  <si>
    <t>DSNUM</t>
  </si>
  <si>
    <t>DSNUMN</t>
  </si>
  <si>
    <t>DSNUMU</t>
  </si>
  <si>
    <t>DSNUMUN</t>
  </si>
  <si>
    <t>DSOBE</t>
  </si>
  <si>
    <t>DSOBEN</t>
  </si>
  <si>
    <t>DSOBEU</t>
  </si>
  <si>
    <t>DSOBEUN</t>
  </si>
  <si>
    <t>DSRCNUM</t>
  </si>
  <si>
    <t>DSRCNUMN</t>
  </si>
  <si>
    <t>DSRCNUMU</t>
  </si>
  <si>
    <t>DSRCNUMUN</t>
  </si>
  <si>
    <t>DSBREAK</t>
  </si>
  <si>
    <t>DSBREAKNS</t>
  </si>
  <si>
    <t>DSBRKDAT</t>
  </si>
  <si>
    <t>DSBRKRS</t>
  </si>
  <si>
    <t>DSYN</t>
  </si>
  <si>
    <t>DSYNNS</t>
  </si>
  <si>
    <t>DSDAT</t>
  </si>
  <si>
    <t>DSENDAT</t>
  </si>
  <si>
    <t>DSRS</t>
  </si>
  <si>
    <t>DSRSNS</t>
  </si>
  <si>
    <t>DSCMDAT1</t>
  </si>
  <si>
    <t>DSCMDAT2</t>
  </si>
  <si>
    <t>DSRSOTH</t>
  </si>
  <si>
    <t>试验总结</t>
  </si>
  <si>
    <t>2208</t>
  </si>
  <si>
    <t>2520</t>
  </si>
  <si>
    <t>87.62</t>
  </si>
  <si>
    <t>1544</t>
  </si>
  <si>
    <t>257.33</t>
  </si>
  <si>
    <t>949</t>
  </si>
  <si>
    <t>2104</t>
  </si>
  <si>
    <t>96.34</t>
  </si>
  <si>
    <t>1608</t>
  </si>
  <si>
    <t>98.53</t>
  </si>
  <si>
    <t>912</t>
  </si>
  <si>
    <t>2020-03-29</t>
  </si>
  <si>
    <t>1680</t>
  </si>
  <si>
    <t>有无计划外访视/检查</t>
  </si>
  <si>
    <t>有无计划外访视/检查_STD</t>
  </si>
  <si>
    <t>访视/检查日期</t>
  </si>
  <si>
    <t>访视/检查原因</t>
  </si>
  <si>
    <t>访视内容/检查项目</t>
  </si>
  <si>
    <t>访视结果/检查结果</t>
  </si>
  <si>
    <t>SVYN</t>
  </si>
  <si>
    <t>SVYNNS</t>
  </si>
  <si>
    <t>SVSEQ</t>
  </si>
  <si>
    <t>SVDAT</t>
  </si>
  <si>
    <t>SVRS</t>
  </si>
  <si>
    <t>SVPJ</t>
  </si>
  <si>
    <t>SVOUT</t>
  </si>
  <si>
    <t>SVCS</t>
  </si>
  <si>
    <t>SVCSNS</t>
  </si>
  <si>
    <t>SVMO</t>
  </si>
  <si>
    <t>SVU</t>
  </si>
  <si>
    <t>090</t>
  </si>
  <si>
    <t>计划外访视</t>
  </si>
  <si>
    <t>详见报告</t>
  </si>
  <si>
    <t>尿常规提示红细胞4-6个呈多型性</t>
  </si>
  <si>
    <t>尿常规</t>
  </si>
  <si>
    <t>红细胞1-2个/HP红细胞信息：无</t>
  </si>
  <si>
    <t>ALT升高复查ALT，排除脂肪肝可能</t>
  </si>
  <si>
    <t>血生化</t>
  </si>
  <si>
    <t>ALT 44</t>
  </si>
  <si>
    <t>V4访视检查心电图，因V3疫情原因未做检查，V4访视补做安全性检查</t>
  </si>
  <si>
    <t>十二导联心电图</t>
  </si>
  <si>
    <t>窦性心律 窦性心律不齐 T波改变</t>
  </si>
  <si>
    <t>LBSEQ</t>
  </si>
  <si>
    <t>计划外-血常规</t>
  </si>
  <si>
    <t>5.57</t>
  </si>
  <si>
    <t>144.0</t>
  </si>
  <si>
    <t>220</t>
  </si>
  <si>
    <t>2.96</t>
  </si>
  <si>
    <t>5.28</t>
  </si>
  <si>
    <t>4.79</t>
  </si>
  <si>
    <t>151.00</t>
  </si>
  <si>
    <t>171.00</t>
  </si>
  <si>
    <t>5.77</t>
  </si>
  <si>
    <t>139.00</t>
  </si>
  <si>
    <t>1.91</t>
  </si>
  <si>
    <t>计划外-血生化</t>
  </si>
  <si>
    <t>18.4</t>
  </si>
  <si>
    <t>4.9</t>
  </si>
  <si>
    <t>18.9</t>
  </si>
  <si>
    <t>58.7</t>
  </si>
  <si>
    <t>3.57</t>
  </si>
  <si>
    <t>67.2</t>
  </si>
  <si>
    <t>计划外-尿常规</t>
  </si>
  <si>
    <t>2019-11-29</t>
  </si>
  <si>
    <t>304</t>
  </si>
  <si>
    <t>计划外-便常规+潜血</t>
  </si>
  <si>
    <t>计划外-性激素</t>
  </si>
  <si>
    <t>236.00</t>
  </si>
  <si>
    <t>&lt;0.30</t>
  </si>
  <si>
    <t>330.95</t>
  </si>
  <si>
    <t>0.91</t>
  </si>
  <si>
    <t>字典名称</t>
  </si>
  <si>
    <t>编码值</t>
  </si>
  <si>
    <t>编码名称</t>
  </si>
  <si>
    <t>CODENAME</t>
  </si>
  <si>
    <t>CODE</t>
  </si>
  <si>
    <t>DECODE</t>
  </si>
  <si>
    <t>LBCLSIG</t>
  </si>
  <si>
    <t>SPSTATUS</t>
  </si>
  <si>
    <t>未知[Unknown]</t>
  </si>
  <si>
    <t>是否</t>
  </si>
  <si>
    <t>每日吸烟&lt;5支或使用相当量的尼古丁产品</t>
  </si>
  <si>
    <t>每日吸烟≥5支或使用相当量的尼古丁产品</t>
  </si>
  <si>
    <t>已经戒烟</t>
  </si>
  <si>
    <t>每周饮酒&lt;14单位酒精</t>
  </si>
  <si>
    <t>每周饮酒≥14单位酒精</t>
  </si>
  <si>
    <t>已经戒酒</t>
  </si>
  <si>
    <t>否是</t>
  </si>
  <si>
    <t>月经量（筛选期）</t>
  </si>
  <si>
    <t>月经量（其他访视期）</t>
  </si>
  <si>
    <t>明显减少</t>
  </si>
  <si>
    <t>无有</t>
  </si>
  <si>
    <t>疾病状态</t>
  </si>
  <si>
    <t>未知</t>
  </si>
  <si>
    <t>肌内给药</t>
  </si>
  <si>
    <t>皮下给药</t>
  </si>
  <si>
    <t>鼻内给药</t>
  </si>
  <si>
    <t>吸入给药</t>
  </si>
  <si>
    <t>经皮给药</t>
  </si>
  <si>
    <t>直肠给药</t>
  </si>
  <si>
    <t>触痛情况</t>
  </si>
  <si>
    <t>象限范围</t>
  </si>
  <si>
    <t>肿块大小</t>
  </si>
  <si>
    <t>肿块硬度</t>
  </si>
  <si>
    <t>肿块位置</t>
  </si>
  <si>
    <t>BI-RADS分级</t>
  </si>
  <si>
    <t>0级</t>
  </si>
  <si>
    <t>4A</t>
  </si>
  <si>
    <t>4A级</t>
  </si>
  <si>
    <t>4B</t>
  </si>
  <si>
    <t>4B级</t>
  </si>
  <si>
    <t>4C</t>
  </si>
  <si>
    <t>4C级</t>
  </si>
  <si>
    <t>5级</t>
  </si>
  <si>
    <t>6级</t>
  </si>
  <si>
    <t>阴阳性</t>
  </si>
  <si>
    <t>乳房疼痛</t>
  </si>
  <si>
    <t>乳房肿块</t>
  </si>
  <si>
    <t>乳腺疼痛NRS评分</t>
  </si>
  <si>
    <t>0分：无疼痛感觉</t>
  </si>
  <si>
    <t>1-3分：轻度疼痛、烦扰，几乎不影响日常生活及活动</t>
  </si>
  <si>
    <t>舌象（舌质）</t>
  </si>
  <si>
    <t>舌象（舌苔）</t>
  </si>
  <si>
    <t>脉象（中医）</t>
  </si>
  <si>
    <t>疼痛分数（日记卡）</t>
  </si>
  <si>
    <t>餐前餐后</t>
  </si>
  <si>
    <t>餐前</t>
  </si>
  <si>
    <t>餐后</t>
  </si>
  <si>
    <t>预防性/非治疗性用药</t>
  </si>
  <si>
    <t>4级</t>
  </si>
  <si>
    <t>肯定有关</t>
  </si>
  <si>
    <t>很可能有关</t>
  </si>
  <si>
    <t>可能无关</t>
  </si>
  <si>
    <t>剂量调整</t>
  </si>
  <si>
    <t>暂时停药</t>
  </si>
  <si>
    <t>停止研究用药</t>
  </si>
  <si>
    <t>痊愈伴有后遗症</t>
  </si>
  <si>
    <t>好转</t>
  </si>
  <si>
    <t>加重</t>
  </si>
  <si>
    <t>死亡</t>
  </si>
  <si>
    <t>导致死亡</t>
  </si>
  <si>
    <t>危及生命</t>
  </si>
  <si>
    <t>需要住院</t>
  </si>
  <si>
    <t>住院时间延长</t>
  </si>
  <si>
    <t>永久或显著的功能丧失</t>
  </si>
  <si>
    <t>致畸</t>
  </si>
  <si>
    <t>致出生缺陷</t>
  </si>
  <si>
    <t>重要医学事件</t>
  </si>
  <si>
    <t>首次报告</t>
  </si>
  <si>
    <t xml:space="preserve">随访报告 </t>
  </si>
  <si>
    <t>总结报告</t>
  </si>
  <si>
    <t>中药</t>
  </si>
  <si>
    <t>化学药</t>
  </si>
  <si>
    <t>生物制品</t>
  </si>
  <si>
    <t>放射性药</t>
  </si>
  <si>
    <t>进口药</t>
  </si>
  <si>
    <t>临床研究分类</t>
  </si>
  <si>
    <t>Ⅰ期</t>
  </si>
  <si>
    <t>Ⅱ期</t>
  </si>
  <si>
    <t>Ⅲ 期</t>
  </si>
  <si>
    <t>Ⅳ期</t>
  </si>
  <si>
    <t>生物等效性试验</t>
  </si>
  <si>
    <t>临床验证</t>
  </si>
  <si>
    <t>SAE转归</t>
  </si>
  <si>
    <t>未痊愈/未缓解</t>
  </si>
  <si>
    <t>痊愈但有后遗症</t>
  </si>
  <si>
    <t>缓解或病情稳定</t>
  </si>
  <si>
    <t>不详</t>
  </si>
  <si>
    <t>SAE严重程度</t>
  </si>
  <si>
    <t>轻</t>
  </si>
  <si>
    <t>中</t>
  </si>
  <si>
    <t>重</t>
  </si>
  <si>
    <t>预期</t>
  </si>
  <si>
    <t>非预期</t>
  </si>
  <si>
    <t>脱落/退出原因</t>
  </si>
  <si>
    <t>受试者依从性差</t>
  </si>
  <si>
    <t>受试者无法耐受不良事件</t>
  </si>
  <si>
    <t>受试者因试验药物疗效不佳导致病情进展</t>
  </si>
  <si>
    <t>受试者发生妊娠</t>
  </si>
  <si>
    <t>受试者撤回知情同意</t>
  </si>
  <si>
    <t>受试者发生了不宜继续试验的合并疾病、并发症或特殊生理变化等</t>
  </si>
  <si>
    <t>0246分</t>
  </si>
  <si>
    <t>0123分</t>
  </si>
  <si>
    <t>左侧/右侧</t>
  </si>
  <si>
    <t>性别（SAE）</t>
  </si>
  <si>
    <t>男</t>
  </si>
  <si>
    <t>结节数量</t>
  </si>
  <si>
    <t>4~5个</t>
  </si>
  <si>
    <t>＞5个</t>
  </si>
  <si>
    <t>4点钟方向</t>
  </si>
  <si>
    <t>5点钟方向</t>
  </si>
  <si>
    <t>ABC区域</t>
  </si>
  <si>
    <t>≤3个月</t>
  </si>
  <si>
    <t>是否不适用</t>
  </si>
  <si>
    <t>象限</t>
  </si>
  <si>
    <t>月</t>
  </si>
  <si>
    <t>pmol/L、pg/mL</t>
  </si>
  <si>
    <t>nmol/L、ng/mL</t>
  </si>
  <si>
    <t>mIU/mL、IU/mL、IU/L</t>
  </si>
  <si>
    <t>uIU/mL、mIU/L</t>
  </si>
  <si>
    <t>g/L、NA</t>
  </si>
  <si>
    <t>mmol/L、NA</t>
  </si>
  <si>
    <t>leu/μL、个/μL、个/HPF、个/HP、NA</t>
  </si>
  <si>
    <t>ery/μL、个/μL、个/HPF、个/HP、NA</t>
  </si>
  <si>
    <t>个/HP、个/HPF</t>
  </si>
  <si>
    <t>U/L、IU/L</t>
  </si>
  <si>
    <t>V2</t>
    <phoneticPr fontId="5" type="noConversion"/>
  </si>
  <si>
    <t>0118</t>
    <phoneticPr fontId="5" type="noConversion"/>
  </si>
  <si>
    <t>V1~V2</t>
  </si>
  <si>
    <t>V2~V6</t>
    <phoneticPr fontId="5" type="noConversion"/>
  </si>
  <si>
    <t>0401</t>
    <phoneticPr fontId="5" type="noConversion"/>
  </si>
  <si>
    <t>V1</t>
  </si>
  <si>
    <t>0602</t>
    <phoneticPr fontId="5" type="noConversion"/>
  </si>
  <si>
    <t>V6</t>
    <phoneticPr fontId="5" type="noConversion"/>
  </si>
  <si>
    <t>0607</t>
    <phoneticPr fontId="5" type="noConversion"/>
  </si>
  <si>
    <t>0608</t>
    <phoneticPr fontId="5" type="noConversion"/>
  </si>
  <si>
    <t>V1</t>
    <phoneticPr fontId="5" type="noConversion"/>
  </si>
  <si>
    <t>0701</t>
    <phoneticPr fontId="5" type="noConversion"/>
  </si>
  <si>
    <t>0702</t>
    <phoneticPr fontId="5" type="noConversion"/>
  </si>
  <si>
    <t>0703</t>
    <phoneticPr fontId="5" type="noConversion"/>
  </si>
  <si>
    <t>V3</t>
    <phoneticPr fontId="5" type="noConversion"/>
  </si>
  <si>
    <t>V2</t>
  </si>
  <si>
    <t>V3</t>
  </si>
  <si>
    <t>V4</t>
  </si>
  <si>
    <t>V5</t>
  </si>
  <si>
    <t>V6</t>
  </si>
  <si>
    <t>导入失败</t>
    <phoneticPr fontId="5" type="noConversion"/>
  </si>
  <si>
    <t>完成病例</t>
    <phoneticPr fontId="5" type="noConversion"/>
  </si>
  <si>
    <t>×</t>
    <phoneticPr fontId="5" type="noConversion"/>
  </si>
  <si>
    <t>完成病例</t>
    <phoneticPr fontId="5" type="noConversion"/>
  </si>
  <si>
    <t>导入失败</t>
    <phoneticPr fontId="5" type="noConversion"/>
  </si>
  <si>
    <t>筛选失败</t>
    <phoneticPr fontId="5" type="noConversion"/>
  </si>
  <si>
    <t>√</t>
    <phoneticPr fontId="5" type="noConversion"/>
  </si>
  <si>
    <t>×</t>
    <phoneticPr fontId="5" type="noConversion"/>
  </si>
  <si>
    <t>正在筛选中</t>
    <phoneticPr fontId="5" type="noConversion"/>
  </si>
  <si>
    <t>×</t>
    <phoneticPr fontId="5" type="noConversion"/>
  </si>
  <si>
    <t>导入失败</t>
    <phoneticPr fontId="5" type="noConversion"/>
  </si>
  <si>
    <t>筛选失败</t>
    <phoneticPr fontId="5" type="noConversion"/>
  </si>
  <si>
    <t>√</t>
    <phoneticPr fontId="5" type="noConversion"/>
  </si>
  <si>
    <t>暂未安排监查，未SDV</t>
    <phoneticPr fontId="5" type="noConversion"/>
  </si>
  <si>
    <t>筛选失败，信息录入不完整</t>
    <phoneticPr fontId="5" type="noConversion"/>
  </si>
  <si>
    <t>信息录入有限</t>
    <phoneticPr fontId="5" type="noConversion"/>
  </si>
  <si>
    <t>导入失败，暂未录入V2信息</t>
    <phoneticPr fontId="5" type="noConversion"/>
  </si>
  <si>
    <t>V3未SDV</t>
    <phoneticPr fontId="5" type="noConversion"/>
  </si>
  <si>
    <t>暂未安排监查，SDV</t>
    <phoneticPr fontId="5" type="noConversion"/>
  </si>
  <si>
    <t>监查时未进行V2访视</t>
    <phoneticPr fontId="5" type="noConversion"/>
  </si>
  <si>
    <t>筛选失败，上次信息有误，随后和监查员核实</t>
    <phoneticPr fontId="5" type="noConversion"/>
  </si>
  <si>
    <t>筛选失败，部分SDV</t>
    <phoneticPr fontId="5" type="noConversion"/>
  </si>
  <si>
    <t>筛选号</t>
    <phoneticPr fontId="5" type="noConversion"/>
  </si>
  <si>
    <t>备注</t>
    <phoneticPr fontId="5" type="noConversion"/>
  </si>
  <si>
    <t>√</t>
    <phoneticPr fontId="5" type="noConversion"/>
  </si>
  <si>
    <t>筛选失败</t>
    <phoneticPr fontId="5" type="noConversion"/>
  </si>
  <si>
    <t>筛选失败</t>
    <phoneticPr fontId="5" type="noConversion"/>
  </si>
  <si>
    <t>信息录入有限</t>
    <phoneticPr fontId="5" type="noConversion"/>
  </si>
  <si>
    <t>信息录入有限，未SDV</t>
    <phoneticPr fontId="5" type="noConversion"/>
  </si>
  <si>
    <t>暂未录入信息</t>
    <phoneticPr fontId="5" type="noConversion"/>
  </si>
  <si>
    <t>未发现医学相关异常</t>
    <phoneticPr fontId="4" type="noConversion"/>
  </si>
  <si>
    <t>注：√表示已SDV，×表示未SDV，绿色标注的为上次未SDV本次已SDV的访视。</t>
    <phoneticPr fontId="4" type="noConversion"/>
  </si>
  <si>
    <t>医学监查</t>
    <phoneticPr fontId="4" type="noConversion"/>
  </si>
  <si>
    <t>签署知情同意书版本日期</t>
    <phoneticPr fontId="4" type="noConversion"/>
  </si>
  <si>
    <t>未发现医学相关异常</t>
    <phoneticPr fontId="4" type="noConversion"/>
  </si>
  <si>
    <t>医学监查</t>
    <phoneticPr fontId="4" type="noConversion"/>
  </si>
  <si>
    <t>医学监查</t>
    <phoneticPr fontId="4" type="noConversion"/>
  </si>
  <si>
    <t>医学监查</t>
    <phoneticPr fontId="4" type="noConversion"/>
  </si>
  <si>
    <t>无访视2日期</t>
    <phoneticPr fontId="4" type="noConversion"/>
  </si>
  <si>
    <t>1、0109受试者完成是否填写提前退出页？0110受试者也完成试验，未填写此页。建议统一规定。（06中心已完成的2例受试者也未填写此页）；
2、0111受试者未填写访视2日期；
3、0109受试者访视4（2020-03-12）为月经结束当天，超出方案规定的时间窗，已报PD；
4、0110受试者访视3（2020-01-20）为月经结束当天，超出方案规定的时间窗，已报PD；
5、0110受试者访视6（2020-04-11）为月经结束后第6天，超出方案规定的时间窗，已报PD。</t>
    <phoneticPr fontId="4" type="noConversion"/>
  </si>
  <si>
    <t>PD</t>
    <phoneticPr fontId="4" type="noConversion"/>
  </si>
  <si>
    <t>PD</t>
    <phoneticPr fontId="4" type="noConversion"/>
  </si>
  <si>
    <t>PD</t>
    <phoneticPr fontId="4" type="noConversion"/>
  </si>
  <si>
    <t>知情同意书的版本号</t>
    <phoneticPr fontId="4" type="noConversion"/>
  </si>
  <si>
    <t>知情同意书的版本号和日期</t>
    <phoneticPr fontId="4" type="noConversion"/>
  </si>
  <si>
    <t>知情同意书的日期</t>
    <phoneticPr fontId="4" type="noConversion"/>
  </si>
  <si>
    <t>是否填写？</t>
    <phoneticPr fontId="4" type="noConversion"/>
  </si>
  <si>
    <t>导入期应服药数量（医学监查新增）</t>
    <phoneticPr fontId="4" type="noConversion"/>
  </si>
  <si>
    <t>导入期服药依从性（医学监查计算）</t>
    <phoneticPr fontId="4" type="noConversion"/>
  </si>
  <si>
    <t>总发药量（医学监查计算）</t>
    <phoneticPr fontId="4" type="noConversion"/>
  </si>
  <si>
    <t>导入期服药天数（医学监查新增）</t>
    <phoneticPr fontId="4" type="noConversion"/>
  </si>
  <si>
    <t>医学监查</t>
    <phoneticPr fontId="4" type="noConversion"/>
  </si>
  <si>
    <t>监查分析</t>
    <phoneticPr fontId="4" type="noConversion"/>
  </si>
  <si>
    <t>1、受试者超过40岁共19例。
2、最大年龄为49岁，最小年龄为20岁，满足方案要求的：18至50周岁（含边界值）女性患者。</t>
    <phoneticPr fontId="4" type="noConversion"/>
  </si>
  <si>
    <t>监查分析</t>
    <phoneticPr fontId="4" type="noConversion"/>
  </si>
  <si>
    <t>监查分析</t>
    <phoneticPr fontId="4" type="noConversion"/>
  </si>
  <si>
    <t>未发现医学相关异常。</t>
    <phoneticPr fontId="4" type="noConversion"/>
  </si>
  <si>
    <t>未发现医学相关异常</t>
    <phoneticPr fontId="4" type="noConversion"/>
  </si>
  <si>
    <t>乳房，乳头触痛，右侧严重，胃纳可，经期眠差，精神可</t>
    <phoneticPr fontId="4" type="noConversion"/>
  </si>
  <si>
    <t>医学监查</t>
    <phoneticPr fontId="4" type="noConversion"/>
  </si>
  <si>
    <t>访视5体重缺失未见PD报告</t>
    <phoneticPr fontId="4" type="noConversion"/>
  </si>
  <si>
    <t>访视5体重缺失未见PD报告</t>
    <phoneticPr fontId="4" type="noConversion"/>
  </si>
  <si>
    <t>0109、0110受试者：访视5体重缺失未见PD报告</t>
    <phoneticPr fontId="4" type="noConversion"/>
  </si>
  <si>
    <t>筛选前3个月内曾参加过其他临床试验者</t>
    <phoneticPr fontId="4" type="noConversion"/>
  </si>
  <si>
    <t>0704筛选失败：筛选前3个月内曾参加过其他临床试验</t>
    <phoneticPr fontId="4" type="noConversion"/>
  </si>
  <si>
    <t>末次月经经期（医学监查计算）</t>
    <phoneticPr fontId="4" type="noConversion"/>
  </si>
  <si>
    <t>导入失败</t>
    <phoneticPr fontId="4" type="noConversion"/>
  </si>
  <si>
    <t>1、月经经期为24天，是否符合实际？2、月经周期不是实际范围，是否符合实际？受试者筛败。</t>
    <phoneticPr fontId="4" type="noConversion"/>
  </si>
  <si>
    <t>医学监查</t>
    <phoneticPr fontId="4" type="noConversion"/>
  </si>
  <si>
    <t>首次确诊的受试者通过主诉核对病程。</t>
    <phoneticPr fontId="4" type="noConversion"/>
  </si>
  <si>
    <t>监查分析</t>
    <phoneticPr fontId="4" type="noConversion"/>
  </si>
  <si>
    <t>按方案规定：主症两项必备，次症两项以上结合舌脉象即可诊断。当前所有受试者符合主症2项，次症至少3项，符合方案要求。</t>
    <phoneticPr fontId="4" type="noConversion"/>
  </si>
  <si>
    <t>乙肝病毒携带者</t>
    <phoneticPr fontId="4" type="noConversion"/>
  </si>
  <si>
    <t>疾病名称</t>
    <phoneticPr fontId="4" type="noConversion"/>
  </si>
  <si>
    <t>监查分析</t>
    <phoneticPr fontId="4" type="noConversion"/>
  </si>
  <si>
    <t>克霉唑阴道片</t>
    <phoneticPr fontId="4" type="noConversion"/>
  </si>
  <si>
    <t>酚氨咖敏片</t>
    <phoneticPr fontId="4" type="noConversion"/>
  </si>
  <si>
    <t>1、0107受试者：纳洛酮：药物通用名是否为：盐酸纳洛酮注射液；
2、0107受试者；归脾丸：【用法用量】口服，一次8-10丸，一日3次，请确认归脾丸使用单位是否正确（当前为粒）；
3、0110受试者：请确认急支糖浆剂量：说明书用法为一次20~30 ml；
4、0113受试者：复方甲氧那明药物通用名是否为复方甲氧那明胶囊；
5、0118受试者：酚氨加敏片，药物通用名是否为氨酚咖敏片？
6、0602受试者：应为重组人干扰素α2b阴道泡腾片，说明书用法用量为隔日一次，请确认给药频率。
7、0808受试者：丹栀逍遥片说明书：[规格]每片重0.35克 ，[用法用量]口服，一次6～8片，一日2次。 请确认用药剂量是否正确？（当前为0.35 g bid）
8、0809受试者：针对疲劳适应症的钙力镁片批准文号为：国食健字G20090011，不属于药物治疗，不建议填写。</t>
    <phoneticPr fontId="4" type="noConversion"/>
  </si>
  <si>
    <t>已报告PD</t>
    <phoneticPr fontId="4" type="noConversion"/>
  </si>
  <si>
    <t>监查分析</t>
    <phoneticPr fontId="4" type="noConversion"/>
  </si>
  <si>
    <t>年龄</t>
    <phoneticPr fontId="4" type="noConversion"/>
  </si>
  <si>
    <t>导入失败</t>
    <phoneticPr fontId="4" type="noConversion"/>
  </si>
  <si>
    <t>未见报告PD</t>
    <phoneticPr fontId="4" type="noConversion"/>
  </si>
  <si>
    <t>已报PD</t>
    <phoneticPr fontId="4" type="noConversion"/>
  </si>
  <si>
    <t>符合排除标准第6条</t>
    <phoneticPr fontId="4" type="noConversion"/>
  </si>
  <si>
    <t>监查分析</t>
    <phoneticPr fontId="4" type="noConversion"/>
  </si>
  <si>
    <t>0109访视5心电图检查缺失，未见报告PD。</t>
    <phoneticPr fontId="4" type="noConversion"/>
  </si>
  <si>
    <t>未见报告PD</t>
    <phoneticPr fontId="4" type="noConversion"/>
  </si>
  <si>
    <t>已报PD</t>
    <phoneticPr fontId="4" type="noConversion"/>
  </si>
  <si>
    <t>医学监查</t>
    <phoneticPr fontId="4" type="noConversion"/>
  </si>
  <si>
    <t>1、0109受试者访视5血常规检查缺失，未见报告PD。
2、03和08中心未录入正常值范围。</t>
    <phoneticPr fontId="4" type="noConversion"/>
  </si>
  <si>
    <t>筛败</t>
    <phoneticPr fontId="4" type="noConversion"/>
  </si>
  <si>
    <t>筛败</t>
    <phoneticPr fontId="4" type="noConversion"/>
  </si>
  <si>
    <t>筛败</t>
    <phoneticPr fontId="4" type="noConversion"/>
  </si>
  <si>
    <t>0109受试者访视5便常规检查缺失，未见报告PD。</t>
    <phoneticPr fontId="4" type="noConversion"/>
  </si>
  <si>
    <t>医学监查</t>
    <phoneticPr fontId="4" type="noConversion"/>
  </si>
  <si>
    <t>访视5未查血妊娠未见报告PD，访视1血妊娠检查未录入</t>
    <phoneticPr fontId="4" type="noConversion"/>
  </si>
  <si>
    <t>医学监查</t>
    <phoneticPr fontId="4" type="noConversion"/>
  </si>
  <si>
    <t>是否满足所有入选标准，且不符合所有排除条件</t>
    <phoneticPr fontId="4" type="noConversion"/>
  </si>
  <si>
    <t>医学监查</t>
    <phoneticPr fontId="4" type="noConversion"/>
  </si>
  <si>
    <t>月经周期大于35天，导入失败</t>
    <phoneticPr fontId="4" type="noConversion"/>
  </si>
  <si>
    <t>符合排除标准第6条，尿素超过正常值上限</t>
    <phoneticPr fontId="4" type="noConversion"/>
  </si>
  <si>
    <t>未发现医学相关异常</t>
    <phoneticPr fontId="4" type="noConversion"/>
  </si>
  <si>
    <t>医学监查</t>
    <phoneticPr fontId="4" type="noConversion"/>
  </si>
  <si>
    <t>医学监查</t>
    <phoneticPr fontId="4" type="noConversion"/>
  </si>
  <si>
    <t>复方甲氧那明</t>
    <phoneticPr fontId="4" type="noConversion"/>
  </si>
  <si>
    <t>医学监查</t>
    <phoneticPr fontId="4" type="noConversion"/>
  </si>
  <si>
    <t>银黄颗粒</t>
    <phoneticPr fontId="4" type="noConversion"/>
  </si>
  <si>
    <t>1、0113受试者：复方甲氧那明药物通用名是否为复方甲氧那明胶囊？
2、0113受试者：孟鲁司特钠药物通用名是否为孟鲁司特钠片？
3、银黄颗粒：查该产品说明书，显示本品有每袋装2g和每袋装4g不同规格，建议明确具体剂量；
4、0803受试者针对眩晕的不良事件合并使用中药汤剂，不良事件处理措施处建议写5合并用药。
5、0810未SDV，不属于此次医学监查范围。</t>
    <phoneticPr fontId="4" type="noConversion"/>
  </si>
  <si>
    <t>应服药天数（医学监查计算）</t>
    <phoneticPr fontId="4" type="noConversion"/>
  </si>
  <si>
    <t>应服药数量（医学监查计算）</t>
    <phoneticPr fontId="4" type="noConversion"/>
  </si>
  <si>
    <t>依从性（医学监查计算）</t>
    <phoneticPr fontId="4" type="noConversion"/>
  </si>
  <si>
    <t>1、0109受试者：首次用药时间（2019-12-31）至末次用药时间（2020-04-16），间隔共108天，计算应服药量为2592，依从性为85.19%，请确认依从性计算是否正确；
2、0110受试者：首次服药时间为2019-12-10，末次用药时间为2020-01-03，日记卡显示末次用药时间为2020-03-12，间隔共94天，计算应服药量为2256，依从性为68.44%，请确认该受试者的末次用药时间及依从性计算。</t>
    <phoneticPr fontId="4" type="noConversion"/>
  </si>
  <si>
    <t>未回收药物（医学监查计算）</t>
    <phoneticPr fontId="4" type="noConversion"/>
  </si>
  <si>
    <t>医学监查</t>
    <phoneticPr fontId="4" type="noConversion"/>
  </si>
  <si>
    <t>血常规、血生化、血妊娠、性激素、B超、尿常规、便常规、心电图</t>
    <phoneticPr fontId="4" type="noConversion"/>
  </si>
  <si>
    <t>在计划外-尿常规有体现</t>
    <phoneticPr fontId="4" type="noConversion"/>
  </si>
  <si>
    <t>在计划外-血生化有体现</t>
    <phoneticPr fontId="4" type="noConversion"/>
  </si>
  <si>
    <t>监查分析</t>
    <phoneticPr fontId="4" type="noConversion"/>
  </si>
  <si>
    <t>受疫情影响V5检查未做，V6补做</t>
    <phoneticPr fontId="4" type="noConversion"/>
  </si>
  <si>
    <t>1、0109受试者：受疫情影响V5检查未做，V6补做血常规，未报告PD；
2、0602受试者2020.03.17访视4补做访视3的血常规；
3、0604受试者2020.03.10访视4补做访视3的血常规。</t>
    <phoneticPr fontId="4" type="noConversion"/>
  </si>
  <si>
    <t>筛败</t>
    <phoneticPr fontId="4" type="noConversion"/>
  </si>
  <si>
    <t>监查分析</t>
    <phoneticPr fontId="4" type="noConversion"/>
  </si>
  <si>
    <t>1、0109受试者：受疫情影响V5检查未做，V6补做便常规，未报告PD；
2、0604受试者：访视4补做访视3检查，已报PD。</t>
    <phoneticPr fontId="4" type="noConversion"/>
  </si>
  <si>
    <t>0109受试者：受疫情影响V5检查未做，V6补做性激素，未报告PD。</t>
    <phoneticPr fontId="4" type="noConversion"/>
  </si>
  <si>
    <t>EDC仅显示了计划外血常规、血生化、性激素、尿常规、便常规检查结果，血妊娠、B超和心电图计划外检查结果未体现检查结果；访视5体重、生命体征是否在访视6补做？</t>
    <phoneticPr fontId="4" type="noConversion"/>
  </si>
  <si>
    <t>0110总计未回收27粒，与试验总结页一致</t>
    <phoneticPr fontId="4" type="noConversion"/>
  </si>
  <si>
    <t>0602未回收8粒，与与试验总结页一致</t>
    <phoneticPr fontId="4" type="noConversion"/>
  </si>
  <si>
    <t>1、受试者均满足方案规定的服药依从性应控制在80%至120%之间。
2、0110总计未回收27粒，与试验总结页一致；0602未回收8粒，与与试验总结页一致。</t>
    <phoneticPr fontId="4" type="noConversion"/>
  </si>
  <si>
    <t>未SDV</t>
    <phoneticPr fontId="4" type="noConversion"/>
  </si>
  <si>
    <t>监查分析</t>
    <phoneticPr fontId="4" type="noConversion"/>
  </si>
  <si>
    <t>访视间隔内疼痛NRS评分总和（医学监查计算）</t>
    <phoneticPr fontId="4" type="noConversion"/>
  </si>
  <si>
    <t>访视间隔内累及疼痛天数（医学监查计算）</t>
    <phoneticPr fontId="4" type="noConversion"/>
  </si>
  <si>
    <t>访视间隔内乳房疼痛NRS评分的平均值1(日记卡-疼痛NRS评分总和/访视间隔)（医学监查计算）</t>
    <phoneticPr fontId="4" type="noConversion"/>
  </si>
  <si>
    <t>访视间隔内乳房疼痛NRS评分的平均值2(日记卡-疼痛NRS评分总和/累及疼痛天数)（医学监查计算）</t>
    <phoneticPr fontId="4" type="noConversion"/>
  </si>
  <si>
    <t>监查分析</t>
    <phoneticPr fontId="4" type="noConversion"/>
  </si>
  <si>
    <t>评分（医学监查计算）</t>
    <phoneticPr fontId="4" type="noConversion"/>
  </si>
  <si>
    <t>固定观察侧</t>
    <phoneticPr fontId="4" type="noConversion"/>
  </si>
  <si>
    <t>左侧</t>
    <phoneticPr fontId="4" type="noConversion"/>
  </si>
  <si>
    <t>0602受试者2012-12-21有用药，NRS评分缺失，且Med_Adm_Record：0602导入期开始用药时间2019-12-21（与疼痛评分导入期开始用药时间不一致），缺失NRS评分</t>
    <phoneticPr fontId="4" type="noConversion"/>
  </si>
  <si>
    <t>右侧</t>
    <phoneticPr fontId="4" type="noConversion"/>
  </si>
  <si>
    <t>右侧</t>
    <phoneticPr fontId="4" type="noConversion"/>
  </si>
  <si>
    <r>
      <t>1、0109受试者V5未进行乳腺检查，未报PD；访视6乳腺检查未录入；
2、0110受试者访视1、2、5、6左乳均有靶肿块，方向均在1~2点钟，访视3左侧无靶肿块（访视4未查），请确认左侧靶肿块是否消失又出现？
3、0602受试者访视1、2、4、6左乳均有靶肿块，方向均在2点钟，，访视5左侧无靶肿块（访视3未查），请确认左侧靶肿块是否消失又出现？
4、</t>
    </r>
    <r>
      <rPr>
        <sz val="11"/>
        <rFont val="等线"/>
        <family val="3"/>
        <charset val="134"/>
        <scheme val="minor"/>
      </rPr>
      <t>0602受试者筛选期与后续访视点的乳腺检查的靶肿块区域和靶肿块大小有差别，筛选期右乳靶肿块最长径为0.5，自访视2起均至少为2.5。请确认各次触诊检查标准是否统一？
5、0604受试者筛选期第一次触诊检查报告右侧有靶肿块，第二次改为无，自访视2起右侧乳房有靶肿块。各次触诊检查标准是否统一？</t>
    </r>
    <phoneticPr fontId="4" type="noConversion"/>
  </si>
  <si>
    <t>未做</t>
    <phoneticPr fontId="4" type="noConversion"/>
  </si>
  <si>
    <t>乳腺检查未录入</t>
    <phoneticPr fontId="4" type="noConversion"/>
  </si>
  <si>
    <t>导出评分</t>
    <phoneticPr fontId="4" type="noConversion"/>
  </si>
  <si>
    <t>数据</t>
    <phoneticPr fontId="4" type="noConversion"/>
  </si>
  <si>
    <t>乳房疼痛：自发疼痛程度</t>
    <phoneticPr fontId="4" type="noConversion"/>
  </si>
  <si>
    <t>乳房疼痛：疼痛持续时间</t>
    <phoneticPr fontId="4" type="noConversion"/>
  </si>
  <si>
    <t>乳房肿块：靶肿块大小（最长径）</t>
    <phoneticPr fontId="4" type="noConversion"/>
  </si>
  <si>
    <t>乳房疼痛：疼痛持续时间</t>
    <phoneticPr fontId="4" type="noConversion"/>
  </si>
  <si>
    <t>序号</t>
    <phoneticPr fontId="4" type="noConversion"/>
  </si>
  <si>
    <t>分类</t>
    <phoneticPr fontId="4" type="noConversion"/>
  </si>
  <si>
    <t>监查发现</t>
    <phoneticPr fontId="4" type="noConversion"/>
  </si>
  <si>
    <t>疑问回复人员</t>
    <phoneticPr fontId="4" type="noConversion"/>
  </si>
  <si>
    <t>疑问解决结果</t>
    <phoneticPr fontId="4" type="noConversion"/>
  </si>
  <si>
    <t>医学监查时间范围</t>
    <phoneticPr fontId="4" type="noConversion"/>
  </si>
  <si>
    <t>/</t>
    <phoneticPr fontId="4" type="noConversion"/>
  </si>
  <si>
    <t>筛选和入组</t>
    <phoneticPr fontId="4" type="noConversion"/>
  </si>
  <si>
    <t>监查发现与疑问沟通</t>
    <phoneticPr fontId="4" type="noConversion"/>
  </si>
  <si>
    <t>EDC数据截止时间：2020.06.22
HMM：赵秀红</t>
    <phoneticPr fontId="4" type="noConversion"/>
  </si>
  <si>
    <t>受试者筛选号</t>
  </si>
  <si>
    <t>0107、0108、0111、0113、0117</t>
    <phoneticPr fontId="5" type="noConversion"/>
  </si>
  <si>
    <t>0109、0110</t>
    <phoneticPr fontId="5" type="noConversion"/>
  </si>
  <si>
    <t>0704、0705</t>
    <phoneticPr fontId="5" type="noConversion"/>
  </si>
  <si>
    <t>0807、0809</t>
    <phoneticPr fontId="5" type="noConversion"/>
  </si>
  <si>
    <t>医学监查范围</t>
    <phoneticPr fontId="4" type="noConversion"/>
  </si>
  <si>
    <t>1、0109访视5未做B超检查，未见PD报告；
2、0604受试者访视2乳腺检查右侧有靶肿块，但B超检查无右侧乳腺检查信息，请确认；既往提供的检查报告中有右侧乳腺检查信息，未录入；
3、0701受试者3.25B超检查左右2侧均有靶肿块，现录入的信息仅有左侧信息；
4、0703受试者访视2B超检查报告左右2侧均有靶肿块，现录入的信息仅有左侧信息；
5、0802受试者筛选期B超报告右侧最大腺体厚度为17.24 mm，请确认保留几位小数。</t>
    <phoneticPr fontId="4" type="noConversion"/>
  </si>
  <si>
    <t>1、0402受试者签署知情同意书的日期请确定：当前为2020-05，未精确到日；
2、04中心签署的受试者知情同意书的版本号：请确定格式：其余中心不加“V”；
3、0406受试者知情同意书版本日期请确认是否为2019-10-04（其余受试者均为2019-11-04），版本号一致，但日期不一致。
4、0705受试者知情同意书版本日期请确认是否为2020-05-09（其余受试者均为2019-08-08），版本号一致，但日期不一致。
5、0808受试者知情同意书版本日期请确认是否为2020-01-16（其余受试者均为2020-01-10），版本号一致，但日期不一致，该受试者未SDV
6、0815受试者知情同意书版本日期请确认是否为2020-05-14（其余受试者均为2020-01-10），版本号一致，但日期不一致，该受试者未SDV。</t>
    <phoneticPr fontId="4" type="noConversion"/>
  </si>
  <si>
    <t>1、是否检查处建议统一填写标准：“不适用”为未超过40周岁，“否”是应该做而未做。
2、0703受试者钼靶检查为正常，请确认。</t>
    <phoneticPr fontId="4" type="noConversion"/>
  </si>
  <si>
    <t>1、0109受试者访视5血生化检查缺失，未见报告PD。
2、03和08中心未录入正常值范围。</t>
    <phoneticPr fontId="4" type="noConversion"/>
  </si>
  <si>
    <t>1、0109受试者访视5未做血妊娠，未见报告PD，访视1血妊娠检查未录入
2、0107、0108、0110、0113、0117、0118、0401、0705受试者访视1已检查血妊娠，未录入检查结果。</t>
    <phoneticPr fontId="4" type="noConversion"/>
  </si>
  <si>
    <t>0810受试者访视2排除标准6为不适用，确认入组页显示为符合排除标准第6条，尿素超过正常值上限，请确认访视2排除标准6是否为“否”</t>
    <phoneticPr fontId="4" type="noConversion"/>
  </si>
  <si>
    <t>1、0601受试者因月经周期大于35天，判断为导入失败。关于方案入选标准4最新回复如下：有基本规律的月经周期（21-35天）与经期（3-7天）最新回复如下：方案的要求仅筛选期通过受试者主诉核对这条入排，导入期结束后没有规定核对这条入排。基本规律的月经周期是针对受试者自身来讲的。如果说受试者平常是21天的月经周期，导入期为35天的月经周期，在21~35天这个数字范围内，但她不是规律的月经周期，临床上常以7天为界限规定是否延迟或提前；其次，基本规律的需至少3个月经周期的情况来说明是否规律呢，并不是一个月经周期，所以一个月经周期并不能说明问题，可能受试者最近比较忙，心情不好等等都会对月经存在影响的，临床上一般以3个月经周期的异常才会认为是异常，偶尔的一次超几天并不能说明是不规律的月经周期。我们之前也建议导入期月经周期可接受波动在7天也是有依据的。后期将按此要求执行。
2、0810受试者访视2排除标准6为不适用，确认入组页显示为符合排除标准第6条，尿素超过正常值上限，请确认访视2排除标准6是否为“否”。</t>
    <phoneticPr fontId="4" type="noConversion"/>
  </si>
  <si>
    <t>仅0604访视4出现发药日期非访视当日。0604受试者2020.03.05第二次月经结束，于2020.03.10进行V4访视。因中心药房研究产品库存不足，0604受试者暂未发放V4访视的研究产品。受试者暂时服用V3访视剩余的研究产品，待研究产品到达中心后，及时联系受试者进行V4访视研究产品发放及回收操作。研究产品已于2020.03.11到达中心，于2020.03.12 联系受试者完成V4访视研究产品发放及回收工作。已报告PD。</t>
    <phoneticPr fontId="4" type="noConversion"/>
  </si>
  <si>
    <t>1、计划外-访视检查应填写哪些内容？血常规、血生化、血妊娠、性激素、尿常规、便常规等检查均有计划外相对应检查记录页，是否在本页体现？
2、0109、0110、0112实验室相关检查与后页计划外检查重复体现；
3、0109受试者：V6补做V5的血常规、血生化、性激素、B超、尿常规、便常规、心电图，均在本页进行了填写，计划外血常规、血生化、血妊娠、性激素、尿常规、便常规检查结果均在后页显示，但血妊娠、B超和心电图计划外检查结果未体现检查结果。访视5体重、生命体征是否在访视6补做？</t>
    <phoneticPr fontId="4" type="noConversion"/>
  </si>
  <si>
    <t>1、0112筛选期复测，ALT两次均超出上限，符合排除标准。
2、0602和0604访视4补做访视3检查，已报PD。
3、0109受试者：受疫情影响V5检查未做，V6补做血常规，未报告PD。</t>
    <phoneticPr fontId="4" type="noConversion"/>
  </si>
  <si>
    <t>1、0109受试者：受疫情影响V5检查未做，V6补做血常规，未报告PD；
2、0604受试者：访视4补做访视3检查，已报PD，2020-03-10怀疑标本污染，2020-03-12复测白细胞仍偏高，考虑AE ，见如下化验单。</t>
    <phoneticPr fontId="4" type="noConversion"/>
  </si>
  <si>
    <t>/</t>
    <phoneticPr fontId="4" type="noConversion"/>
  </si>
  <si>
    <t>医学监查汇总!A1</t>
  </si>
  <si>
    <t>受试者SDV进度汇总!A1</t>
  </si>
  <si>
    <t>PR17_乳腺检查!A1</t>
  </si>
  <si>
    <t>LB19_乳腺B超检查!A1</t>
  </si>
  <si>
    <t>QS28_乳腺疼痛NRS评分!A1</t>
  </si>
  <si>
    <t>ZY29_中医证候评分!A1</t>
  </si>
  <si>
    <t>DS2_知情同意!A1</t>
  </si>
  <si>
    <t>SV3_访视日期!A1</t>
  </si>
  <si>
    <t>EC4_服用回收试验药物!A1</t>
  </si>
  <si>
    <t>DM7_身高体重!A1</t>
  </si>
  <si>
    <t>SU9_月经情况!A1</t>
  </si>
  <si>
    <t>CM13_乳腺增生病治疗!A1</t>
  </si>
  <si>
    <t>LB20_乳腺钼靶检查!A1</t>
  </si>
  <si>
    <t>EG21_心电图!A1</t>
  </si>
  <si>
    <t>LB22_实验室-血常规'!A1</t>
  </si>
  <si>
    <t>LB23_实验室-血生化'!A1</t>
  </si>
  <si>
    <t>LB24_实验室-尿常规'!A1</t>
  </si>
  <si>
    <t>LB25_实验室-便常规+潜血'!A1</t>
  </si>
  <si>
    <t>LB26_实验室-血妊娠'!A1</t>
  </si>
  <si>
    <t>LB27_实验室-性激素'!A1</t>
  </si>
  <si>
    <t>IE31_排除标准!A1</t>
  </si>
  <si>
    <t>IE33_确认入组!A1</t>
  </si>
  <si>
    <t>CM16_既往及当前治疗史!A1</t>
  </si>
  <si>
    <t>MH15_既往及目前疾病史!A1</t>
  </si>
  <si>
    <t>AE38_不良事件!A1</t>
  </si>
  <si>
    <t>CM36_合并用药!A1</t>
  </si>
  <si>
    <t>DS40_试验总结!A1</t>
  </si>
  <si>
    <t>SV41_计划外-访视检查'!A1</t>
  </si>
  <si>
    <t>LB42_计划外-血常规'!A1</t>
  </si>
  <si>
    <t>LB43_计划外-血生化'!A1</t>
  </si>
  <si>
    <t>LB44_计划外-尿常规'!A1</t>
  </si>
  <si>
    <t>LB45_计划外-便常规+潜血'!A1</t>
  </si>
  <si>
    <t>LB46_计划外-性激素'!A1</t>
  </si>
  <si>
    <t>CRF_受试者版本!A1</t>
  </si>
  <si>
    <t>SC1_受试者信息!A1</t>
  </si>
  <si>
    <t>DM6_人口学资料!A1</t>
  </si>
  <si>
    <t>EC5_回收日记卡!A1</t>
  </si>
  <si>
    <t>SU8_一般情况!A1</t>
  </si>
  <si>
    <t>SU10_过敏史!A1</t>
  </si>
  <si>
    <t>MH11_乳腺疾病家族史!A1</t>
  </si>
  <si>
    <t>MH12_乳腺增生病诊断!A1</t>
  </si>
  <si>
    <t>PR14_中医辨证诊断!A1</t>
  </si>
  <si>
    <t>VS18_生命体征!A1</t>
  </si>
  <si>
    <t>IE30_入选标准!A1</t>
  </si>
  <si>
    <t>IE32_筛选结果!A1</t>
  </si>
  <si>
    <t>EC34_发放试验药物!A1</t>
  </si>
  <si>
    <t>EC35_创建发放日记卡!A1</t>
  </si>
  <si>
    <t>CM37_非药物治疗!A1</t>
  </si>
  <si>
    <t>AE39_严重不良事件!A1</t>
  </si>
  <si>
    <t>数据字典!A1</t>
  </si>
  <si>
    <t>单位字典!A1</t>
  </si>
  <si>
    <t>筛选成功33例，导入成功14例。</t>
    <phoneticPr fontId="4" type="noConversion"/>
  </si>
  <si>
    <t>0401受试者：1、月经经期为24天，不符合实际（受试者提供的月经周期32天，24天为经期），是否为2~4天？2、受试者提供的月经周期32天，不是时间范围，不符合实际。受试者筛败。</t>
    <phoneticPr fontId="4" type="noConversion"/>
  </si>
  <si>
    <t>1、0109受试者：建议既往疾病名称如有西医名称，以西医名称为主，中医名称在括号内表述。如风湿性关节炎（风湿痹病）。如仅有中医名称，则可仅列入中医名称。
2、0401受试者：双腋下淋巴结，请确认。
3、0402受试者：“乙肝病毒携带者”非疾病名称，请确认。</t>
    <phoneticPr fontId="4" type="noConversion"/>
  </si>
  <si>
    <r>
      <t>1、</t>
    </r>
    <r>
      <rPr>
        <sz val="11"/>
        <rFont val="等线"/>
        <family val="3"/>
        <charset val="134"/>
        <scheme val="minor"/>
      </rPr>
      <t>0604判断为泌尿系感染：尿白细胞增多，复测1次白细胞仍偏高，考虑AE；
2、0803受试</t>
    </r>
    <r>
      <rPr>
        <sz val="11"/>
        <color indexed="8"/>
        <rFont val="等线"/>
        <family val="2"/>
        <scheme val="minor"/>
      </rPr>
      <t>者针对眩晕不良事件，合并使用了中药汤剂，针对此不良事件的采取措施目前为6不适用，请确认是否为采5合并用药；
3、0810未SDV，不属于本次医学监查范围。</t>
    </r>
    <phoneticPr fontId="4" type="noConversion"/>
  </si>
  <si>
    <t>未报告PD</t>
    <phoneticPr fontId="4" type="noConversion"/>
  </si>
  <si>
    <t>0109受试者访视5便常规检查缺失，未见报告PD。</t>
    <phoneticPr fontId="4" type="noConversion"/>
  </si>
  <si>
    <t>1、0602受试者2012-12-21有用药，NRS评分缺失，且Med_Adm_Record：0602导入期开始用药时间2019-12-21（与疼痛评分导入期开始用药时间不一致），缺失NRS评分；
2、0110受试者访视3 NRS评分计算有误，请核实。</t>
    <phoneticPr fontId="4" type="noConversion"/>
  </si>
  <si>
    <t>1、0109受试者：访视6乳腺检查未录入，评分无法进行核对，目前评分结果未对乳房疼痛：自发疼痛程度、乳房疼痛：疼痛持续时间和乳房肿块：靶肿块大小（最长径）进行评分；
2、受试者导入期或治疗期出现NRS评分缺失的情况，见日记卡汇总。</t>
    <phoneticPr fontId="4" type="noConversion"/>
  </si>
  <si>
    <t>1、0401受试者：药物通用名“需中药汤剂”是否正确？
2、0401受试者：中药汤剂使用剂量分别为14、7、7剂qd，请确认是否为每日1剂？
3、0705受试者：中药汤剂使用剂量NA。对于使用中药汤剂的情况，使用剂量如何填写建议统一规定。</t>
    <phoneticPr fontId="4" type="noConversion"/>
  </si>
  <si>
    <r>
      <rPr>
        <b/>
        <sz val="10"/>
        <color theme="1"/>
        <rFont val="微软雅黑"/>
        <family val="2"/>
        <charset val="134"/>
      </rPr>
      <t>2. 乳腺检查</t>
    </r>
    <r>
      <rPr>
        <sz val="10"/>
        <color indexed="8"/>
        <rFont val="微软雅黑"/>
        <family val="2"/>
        <charset val="134"/>
      </rPr>
      <t xml:space="preserve">
1、0109受试者V5未进行乳腺检查，未报PD；访视6乳腺检查未录入；
2、0110受试者访视1、2、5、6左乳均有靶肿块，方向均在1~2点钟，访视3左侧无靶肿块（访视4未查），请确认左侧靶肿块是否消失又出现？
3、0602受试者访视1、2、4、6左乳均有靶肿块，方向均在2点钟，，访视5左侧无靶肿块（访视3未查），请确认左侧靶肿块是否消失又出现？
4、0602受试者筛选期与后续访视点的乳腺检查的靶肿块区域和靶肿块大小有差别，筛选期右乳靶肿块最长径为0.5，自访视2起均至少为2.5。请确认各次触诊检查标准是否统一？
5、0604受试者筛选期第一次触诊检查报告右侧有靶肿块，第二次改为无，自访视2起右侧乳房有靶肿块。各次触诊检查标准是否统一？</t>
    </r>
    <phoneticPr fontId="4" type="noConversion"/>
  </si>
  <si>
    <r>
      <t xml:space="preserve">3.乳腺B超检查
</t>
    </r>
    <r>
      <rPr>
        <sz val="10"/>
        <color indexed="8"/>
        <rFont val="微软雅黑"/>
        <family val="2"/>
        <charset val="134"/>
      </rPr>
      <t>1、0109访视5未做B超检查，未见PD报告；
2、0604受试者访视2乳腺检查右侧有靶肿块，但B超检查无右侧乳腺检查信息，请确认；既往提供的检查报告中有右侧乳腺检查信息，未录入；
3、0701受试者3.25B超检查左右2侧均有靶肿块，现录入的信息仅有左侧信息；
4、0703受试者访视2B超检查报告左右2侧均有靶肿块，现录入的信息仅有左侧信息；
5、0802受试者筛选期B超报告右侧最大腺体厚度为17.24 mm，请确认保留几位小数。</t>
    </r>
    <phoneticPr fontId="4" type="noConversion"/>
  </si>
  <si>
    <r>
      <t xml:space="preserve">4.心电图、便常规+潜血、生命体征
</t>
    </r>
    <r>
      <rPr>
        <sz val="10"/>
        <color theme="1"/>
        <rFont val="微软雅黑"/>
        <family val="2"/>
        <charset val="134"/>
      </rPr>
      <t>1</t>
    </r>
    <r>
      <rPr>
        <b/>
        <sz val="10"/>
        <color theme="1"/>
        <rFont val="微软雅黑"/>
        <family val="2"/>
        <charset val="134"/>
      </rPr>
      <t>、</t>
    </r>
    <r>
      <rPr>
        <sz val="10"/>
        <color theme="1"/>
        <rFont val="微软雅黑"/>
        <family val="2"/>
        <charset val="134"/>
      </rPr>
      <t>0109访视5心电图检查缺失，未见报告PD。
2、0109受试者访视5便常规检查缺失，未见报告PD。
3、0109受试者访视5生命体征检查缺失，未见报告PD。</t>
    </r>
    <phoneticPr fontId="4" type="noConversion"/>
  </si>
  <si>
    <r>
      <t xml:space="preserve">5.实验室-血常规、实验室-血生化、实验室-尿常规
</t>
    </r>
    <r>
      <rPr>
        <sz val="10"/>
        <color theme="1"/>
        <rFont val="微软雅黑"/>
        <family val="2"/>
        <charset val="134"/>
      </rPr>
      <t>1、0109受试者访视5血常规检查缺失，未见报告PD。
2、0109受试者访视5血生化检查缺失，未见报告PD。
3、0109受试者访视5尿常规检查缺失，未见报告PD。
4、03和08中心未录入正常值范围。</t>
    </r>
    <phoneticPr fontId="4" type="noConversion"/>
  </si>
  <si>
    <r>
      <rPr>
        <b/>
        <sz val="10"/>
        <color indexed="8"/>
        <rFont val="微软雅黑"/>
        <family val="2"/>
        <charset val="134"/>
      </rPr>
      <t>6.实验室-血妊娠</t>
    </r>
    <r>
      <rPr>
        <sz val="10"/>
        <color indexed="8"/>
        <rFont val="微软雅黑"/>
        <family val="2"/>
        <charset val="134"/>
      </rPr>
      <t xml:space="preserve">
1、0109受试者访视5未做血妊娠，未见报告PD，访视1血妊娠检查未录入
2、0107、0108、0110、0113、0117、0118、0401、0705受试者访视1已检查血妊娠，未录入检查结果。</t>
    </r>
    <phoneticPr fontId="4" type="noConversion"/>
  </si>
  <si>
    <r>
      <rPr>
        <b/>
        <sz val="10"/>
        <color indexed="8"/>
        <rFont val="微软雅黑"/>
        <family val="2"/>
        <charset val="134"/>
      </rPr>
      <t>7.计划外-血常规、计划外-血生化、计划外-尿常规、计划外-便常规+潜血、计划外-性激素</t>
    </r>
    <r>
      <rPr>
        <sz val="10"/>
        <color indexed="8"/>
        <rFont val="微软雅黑"/>
        <family val="2"/>
        <charset val="134"/>
      </rPr>
      <t xml:space="preserve">
0109受试者：受疫情影响V5检查未做，V6补做血常规，未报告PD。</t>
    </r>
    <phoneticPr fontId="4" type="noConversion"/>
  </si>
  <si>
    <r>
      <rPr>
        <b/>
        <sz val="10"/>
        <color indexed="8"/>
        <rFont val="微软雅黑"/>
        <family val="2"/>
        <charset val="134"/>
      </rPr>
      <t>8.计划外-尿常规</t>
    </r>
    <r>
      <rPr>
        <sz val="10"/>
        <color indexed="8"/>
        <rFont val="微软雅黑"/>
        <family val="2"/>
        <charset val="134"/>
      </rPr>
      <t xml:space="preserve">
0604受试者：访视4补做访视3检查，已报PD，2020-03-10怀疑标本污染，2020-03-12复测白细胞仍偏高，考虑AE ，见化验单。</t>
    </r>
    <phoneticPr fontId="4" type="noConversion"/>
  </si>
  <si>
    <r>
      <rPr>
        <b/>
        <sz val="10"/>
        <color theme="1"/>
        <rFont val="微软雅黑"/>
        <family val="2"/>
        <charset val="134"/>
      </rPr>
      <t>9.身高体重</t>
    </r>
    <r>
      <rPr>
        <sz val="10"/>
        <color theme="1"/>
        <rFont val="微软雅黑"/>
        <family val="2"/>
        <charset val="134"/>
      </rPr>
      <t xml:space="preserve">
0109、0110受试者：访视5体重缺失未见PD报告，有无补做？</t>
    </r>
    <phoneticPr fontId="4" type="noConversion"/>
  </si>
  <si>
    <r>
      <rPr>
        <b/>
        <sz val="10"/>
        <color indexed="8"/>
        <rFont val="微软雅黑"/>
        <family val="2"/>
        <charset val="134"/>
      </rPr>
      <t>10.合并用药</t>
    </r>
    <r>
      <rPr>
        <sz val="10"/>
        <color indexed="8"/>
        <rFont val="微软雅黑"/>
        <family val="2"/>
        <charset val="134"/>
      </rPr>
      <t xml:space="preserve">
1、0113受试者：复方甲氧那明药物通用名是否为复方甲氧那明胶囊？
2、0113受试者：孟鲁司特钠药物通用名是否为孟鲁司特钠片？
3、银黄颗粒：查该产品说明书，显示本品有每袋装2g和每袋装4g不同规格，建议明确具体剂量；
4、0803受试者针对眩晕的不良事件合并使用中药汤剂，不良事件处理措施处建议写5合并用药。</t>
    </r>
    <phoneticPr fontId="4" type="noConversion"/>
  </si>
  <si>
    <r>
      <t xml:space="preserve">11.既往及当前治疗史
</t>
    </r>
    <r>
      <rPr>
        <sz val="10"/>
        <color indexed="8"/>
        <rFont val="微软雅黑"/>
        <family val="2"/>
        <charset val="134"/>
      </rPr>
      <t>1、0107受试者：纳洛酮：药物通用名是否为：盐酸纳洛酮注射液；
2、0107受试者；归脾丸：【用法用量】口服，一次8-10丸，一日3次，请确认归脾丸使用单位是否正确（当前为粒）；
3、0110受试者：请确认急支糖浆剂量：说明书用法为一次20~30 ml；
4、0113受试者：复方甲氧那明药物通用名是否为复方甲氧那明胶囊；
5、0118受试者：酚氨加敏片，药物通用名是否为氨酚咖敏片？
6、0602受试者：应为重组人干扰素α2b阴道泡腾片，说明书用法用量为隔日一次，请确认给药频率。
7、0808受试者：丹栀逍遥片说明书：[规格]每片重0.35克 ，[用法用量]口服，一次6～8片，一日2次。 请确认用药剂量是否正确？（当前为0.35 g bid）
8、0809受试者：针对疲劳适应症的钙力镁片批准文号为：国食健字G20090011，不属于药物治疗，不建议填写。</t>
    </r>
    <phoneticPr fontId="4" type="noConversion"/>
  </si>
  <si>
    <r>
      <t xml:space="preserve">12.乳腺疼痛NRS评分
</t>
    </r>
    <r>
      <rPr>
        <sz val="10"/>
        <color indexed="8"/>
        <rFont val="微软雅黑"/>
        <family val="2"/>
        <charset val="134"/>
      </rPr>
      <t>1、0602受试者2012-12-21有用药，NRS评分缺失，且Med_Adm_Record：0602导入期开始用药时间2019-12-21（与疼痛评分导入期开始用药时间不一致），缺失NRS评分；
2、0110受试者访视3 NRS评分计算有误，请核实。</t>
    </r>
    <phoneticPr fontId="4" type="noConversion"/>
  </si>
  <si>
    <r>
      <rPr>
        <b/>
        <sz val="10"/>
        <color theme="1"/>
        <rFont val="微软雅黑"/>
        <family val="2"/>
        <charset val="134"/>
      </rPr>
      <t>13.中医证候评分</t>
    </r>
    <r>
      <rPr>
        <sz val="10"/>
        <color indexed="8"/>
        <rFont val="微软雅黑"/>
        <family val="2"/>
        <charset val="134"/>
      </rPr>
      <t xml:space="preserve">
1、0109受试者：访视6乳腺检查未录入，评分无法进行核对，目前评分结果未对乳房疼痛：自发疼痛程度、乳房疼痛：疼痛持续时间和乳房肿块：靶肿块大小（最长径）进行评分；
2、受试者导入期或治疗期出现NRS评分缺失的情况，见日记卡汇总。</t>
    </r>
    <phoneticPr fontId="4" type="noConversion"/>
  </si>
  <si>
    <r>
      <rPr>
        <b/>
        <sz val="10"/>
        <color theme="1"/>
        <rFont val="微软雅黑"/>
        <family val="2"/>
        <charset val="134"/>
      </rPr>
      <t>14.月经情况</t>
    </r>
    <r>
      <rPr>
        <sz val="10"/>
        <color theme="1"/>
        <rFont val="微软雅黑"/>
        <family val="2"/>
        <charset val="134"/>
      </rPr>
      <t xml:space="preserve">
0401受试者：1、月经经期为24天，不符合实际（受试者提供的月经周期32天，24天为经期），是否为2~4天？2、受试者提供的月经周期32天，不是时间范围，不符合实际。受试者筛败。</t>
    </r>
    <phoneticPr fontId="4" type="noConversion"/>
  </si>
  <si>
    <r>
      <rPr>
        <b/>
        <sz val="10"/>
        <color indexed="8"/>
        <rFont val="微软雅黑"/>
        <family val="2"/>
        <charset val="134"/>
      </rPr>
      <t>16.排除标准</t>
    </r>
    <r>
      <rPr>
        <sz val="10"/>
        <color indexed="8"/>
        <rFont val="微软雅黑"/>
        <family val="2"/>
        <charset val="134"/>
      </rPr>
      <t xml:space="preserve">
0810受试者访视2排除标准6为不适用，确认入组页显示为符合排除标准第6条，尿素超过正常值上限，请确认访视2排除标准6是否为“否”</t>
    </r>
    <phoneticPr fontId="4" type="noConversion"/>
  </si>
  <si>
    <r>
      <rPr>
        <b/>
        <sz val="10"/>
        <color indexed="8"/>
        <rFont val="微软雅黑"/>
        <family val="2"/>
        <charset val="134"/>
      </rPr>
      <t>17.确认入组</t>
    </r>
    <r>
      <rPr>
        <sz val="10"/>
        <color indexed="8"/>
        <rFont val="微软雅黑"/>
        <family val="2"/>
        <charset val="134"/>
      </rPr>
      <t xml:space="preserve">
0810受试者访视2排除标准6为不适用，确认入组页显示为符合排除标准第6条，尿素超过正常值上限，请确认访视2排除标准6是否为“否”。</t>
    </r>
    <phoneticPr fontId="4" type="noConversion"/>
  </si>
  <si>
    <r>
      <rPr>
        <b/>
        <sz val="10"/>
        <color indexed="8"/>
        <rFont val="微软雅黑"/>
        <family val="2"/>
        <charset val="134"/>
      </rPr>
      <t>18.试验总结</t>
    </r>
    <r>
      <rPr>
        <sz val="10"/>
        <color indexed="8"/>
        <rFont val="微软雅黑"/>
        <family val="2"/>
        <charset val="134"/>
      </rPr>
      <t xml:space="preserve">
1、0109受试者：首次用药时间（2019-12-31）至末次用药时间（2020-04-16），间隔共108天，计算应服药量为2592，依从性为85.19%，请确认依从性计算是否正确；
2、0110受试者：首次服药时间为2019-12-10，末次用药时间为2020-01-03，日记卡显示末次用药时间为2020-03-12，间隔共94天，计算应服药量为2256，依从性为68.44%，请确认该受试者的末次用药时间及依从性计算结果。</t>
    </r>
    <phoneticPr fontId="4" type="noConversion"/>
  </si>
  <si>
    <r>
      <rPr>
        <b/>
        <sz val="10"/>
        <color indexed="8"/>
        <rFont val="微软雅黑"/>
        <family val="2"/>
        <charset val="134"/>
      </rPr>
      <t>19.计划外-访视检查</t>
    </r>
    <r>
      <rPr>
        <sz val="10"/>
        <color indexed="8"/>
        <rFont val="微软雅黑"/>
        <family val="2"/>
        <charset val="134"/>
      </rPr>
      <t xml:space="preserve">
1、计划外-访视检查应填写哪些内容？血常规、血生化、血妊娠、性激素、尿常规、便常规等检查均有计划外相对应检查记录页，是否在本页体现？
2、0109、0110、0112实验室相关检查与后页计划外检查重复体现；
3、0109受试者：V6补做V5的血常规、血生化、性激素、B超、尿常规、便常规、心电图，均在本页进行了填写，计划外血常规、血生化、血妊娠、性激素、尿常规、便常规检查结果均在后页显示，但血妊娠、B超和心电图计划外检查结果未体现检查结果。访视5体重、生命体征是否在访视6补做？</t>
    </r>
    <phoneticPr fontId="4" type="noConversion"/>
  </si>
  <si>
    <r>
      <rPr>
        <b/>
        <sz val="10"/>
        <color theme="1"/>
        <rFont val="微软雅黑"/>
        <family val="2"/>
        <charset val="134"/>
      </rPr>
      <t>21.知情同意</t>
    </r>
    <r>
      <rPr>
        <sz val="10"/>
        <color indexed="8"/>
        <rFont val="微软雅黑"/>
        <family val="2"/>
        <charset val="134"/>
      </rPr>
      <t xml:space="preserve">
1、0402受试者签署知情同意书的日期请确定：当前为2020-05，未精确到日；
2、04中心签署的受试者知情同意书的版本号：请确定格式：其余中心不加“V”；
3、0406受试者知情同意书版本日期请确认是否为2019-10-04（其余受试者均为2019-11-04），版本号一致，但日期不一致。
4、0705受试者知情同意书版本日期请确认是否为2020-05-09（其余受试者均为2019-08-08），版本号一致，但日期不一致。
5、0808受试者知情同意书版本日期请确认是否为2020-01-16（其余受试者均为2020-01-10），版本号一致，但日期不一致，该受试者未SDV
6、0815受试者知情同意书版本日期请确认是否为2020-05-14（其余受试者均为2020-01-10），版本号一致，但日期不一致，该受试者未SDV。</t>
    </r>
    <phoneticPr fontId="4" type="noConversion"/>
  </si>
  <si>
    <r>
      <rPr>
        <b/>
        <sz val="10"/>
        <color theme="1"/>
        <rFont val="微软雅黑"/>
        <family val="2"/>
        <charset val="134"/>
      </rPr>
      <t>22.访视日期</t>
    </r>
    <r>
      <rPr>
        <sz val="10"/>
        <color theme="1"/>
        <rFont val="微软雅黑"/>
        <family val="2"/>
        <charset val="134"/>
      </rPr>
      <t xml:space="preserve">
1、0109受试者完成是否填写提前退出页？0110受试者也完成试验，未填写此页。建议统一规定。（06中心已完成的2例受试者也未填写此页）；
2、0111受试者未填写访视2日期。</t>
    </r>
    <phoneticPr fontId="4" type="noConversion"/>
  </si>
  <si>
    <r>
      <t xml:space="preserve">23.钼靶检查
</t>
    </r>
    <r>
      <rPr>
        <sz val="10"/>
        <color indexed="8"/>
        <rFont val="微软雅黑"/>
        <family val="2"/>
        <charset val="134"/>
      </rPr>
      <t>1、是否检查处建议统一填写标准：“不适用”为未超过40周岁，“否”是应该做而未做。
2、0703受试者钼靶检查为正常，请确认。</t>
    </r>
    <phoneticPr fontId="4" type="noConversion"/>
  </si>
  <si>
    <t>1、08中心未录入正常值范围；
2、01、06、07中心均有超出高低限的检查结果，临床意义判断有正常和异常无临床意义。建议与组长单位及各中心研究者确认，超出范围的检查项如何判断临床意义，如判断为正常，EDC的质疑如何回复。</t>
    <phoneticPr fontId="4" type="noConversion"/>
  </si>
  <si>
    <r>
      <rPr>
        <b/>
        <sz val="10"/>
        <rFont val="微软雅黑"/>
        <family val="2"/>
        <charset val="134"/>
      </rPr>
      <t>20.实验室-性激素</t>
    </r>
    <r>
      <rPr>
        <sz val="10"/>
        <rFont val="微软雅黑"/>
        <family val="2"/>
        <charset val="134"/>
      </rPr>
      <t xml:space="preserve">
1、08中心未录入正常值范围；
2、01、06、07中心均有超出高低限的检查结果，临床意义判断有正常和异常无临床意义。建议与组长单位及各中心研究者确认，超出范围的检查项如何判断临床意义，如判断为正常，EDC的质疑如何回复。</t>
    </r>
    <phoneticPr fontId="4" type="noConversion"/>
  </si>
  <si>
    <r>
      <rPr>
        <b/>
        <sz val="10"/>
        <rFont val="微软雅黑"/>
        <family val="2"/>
        <charset val="134"/>
      </rPr>
      <t>1.不良事件</t>
    </r>
    <r>
      <rPr>
        <sz val="10"/>
        <rFont val="微软雅黑"/>
        <family val="2"/>
        <charset val="134"/>
      </rPr>
      <t xml:space="preserve">
1、0604判断为泌尿系感染：2020/03/10查尿常规异常（本次为计划外访视，V4补做V3检查），怀疑样本污染于2020/03/13复查。请与研究者确认患者是否有相关症状或体征，AE报告为泌尿系感染还是相关指标升高？
2、0803受试者针对眩晕不良事件，合并使用了中药汤剂，针对此不良事件的采取措施目前为6不适用，请确认是否为采5合并用药。</t>
    </r>
    <phoneticPr fontId="4" type="noConversion"/>
  </si>
  <si>
    <r>
      <rPr>
        <b/>
        <sz val="10"/>
        <rFont val="微软雅黑"/>
        <family val="2"/>
        <charset val="134"/>
      </rPr>
      <t>15.乳腺增生病治疗</t>
    </r>
    <r>
      <rPr>
        <sz val="10"/>
        <rFont val="微软雅黑"/>
        <family val="2"/>
        <charset val="134"/>
      </rPr>
      <t xml:space="preserve">
1、0401受试者：药物通用名“需中药汤剂”是否正确？
2、0401受试者：中药汤剂使用剂量分别为14、7、7剂qd，请确认是否为每日1剂？
3、0705受试者：中药汤剂使用剂量NA。对于使用中药汤剂的情况，使用剂量如何填写建议统一规定（建议按实际填写，参考既往及当前治疗史，如为每日1剂，则剂量为1剂，频率为QD，同时记录开始用药和结束用药时间）。</t>
    </r>
    <phoneticPr fontId="4" type="noConversion"/>
  </si>
  <si>
    <r>
      <rPr>
        <b/>
        <sz val="10"/>
        <rFont val="微软雅黑"/>
        <family val="2"/>
        <charset val="134"/>
      </rPr>
      <t>24.既往及目前疾病史</t>
    </r>
    <r>
      <rPr>
        <sz val="10"/>
        <rFont val="微软雅黑"/>
        <family val="2"/>
        <charset val="134"/>
      </rPr>
      <t xml:space="preserve">
1、0109受试者：建议既往疾病名称如有西医名称，以西医名称为主，中医名称在括号内表述。如风湿性关节炎（风湿痹病）。如仅有中医名称，则可仅列入中医名称。
2、0401受试者：双腋下淋巴结，请确认。
3、0402受试者：“乙肝病毒携带者”非疾病名称，请确认（请研究者判断，如非活动性感染，建议根据实验室检查结果报告某项检查阳性）。</t>
    </r>
    <phoneticPr fontId="4" type="noConversion"/>
  </si>
  <si>
    <t>1、0109受试者访视5尿常规检查缺失，未见报告PD。
2、03和08中心未录入正常值范围。
3、0814：尿糖2+判断为NCS的原因？0814未SDV，请项目组确认此问题。</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</si>
</sst>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
    <numFmt numFmtId="177" formatCode="0_);[Red]\(0\)"/>
  </numFmts>
  <fonts count="25">
    <font>
      <sz val="11"/>
      <color indexed="8"/>
      <name val="等线"/>
      <family val="2"/>
      <scheme val="minor"/>
    </font>
    <font>
      <sz val="9"/>
      <name val="微软雅黑"/>
      <family val="2"/>
      <charset val="134"/>
    </font>
    <font>
      <sz val="9"/>
      <name val="微软雅黑"/>
      <family val="2"/>
      <charset val="134"/>
    </font>
    <font>
      <sz val="9"/>
      <name val="微软雅黑"/>
      <family val="2"/>
      <charset val="134"/>
    </font>
    <font>
      <sz val="9"/>
      <name val="等线"/>
      <family val="3"/>
      <charset val="134"/>
      <scheme val="minor"/>
    </font>
    <font>
      <sz val="9"/>
      <name val="等线"/>
      <family val="2"/>
      <charset val="134"/>
      <scheme val="minor"/>
    </font>
    <font>
      <sz val="11"/>
      <color indexed="8"/>
      <name val="等线"/>
      <family val="2"/>
      <scheme val="minor"/>
    </font>
    <font>
      <sz val="11"/>
      <color indexed="8"/>
      <name val="微软雅黑"/>
      <family val="2"/>
      <charset val="134"/>
    </font>
    <font>
      <sz val="11"/>
      <color theme="1"/>
      <name val="微软雅黑"/>
      <family val="2"/>
      <charset val="134"/>
    </font>
    <font>
      <sz val="9"/>
      <color rgb="FF00B050"/>
      <name val="微软雅黑"/>
      <family val="2"/>
      <charset val="134"/>
    </font>
    <font>
      <sz val="11"/>
      <name val="等线"/>
      <family val="2"/>
      <scheme val="minor"/>
    </font>
    <font>
      <sz val="9"/>
      <color indexed="8"/>
      <name val="微软雅黑"/>
      <family val="2"/>
      <charset val="134"/>
    </font>
    <font>
      <sz val="9"/>
      <color rgb="FFFF0000"/>
      <name val="微软雅黑"/>
      <family val="2"/>
      <charset val="134"/>
    </font>
    <font>
      <sz val="9"/>
      <color indexed="8"/>
      <name val="等线"/>
      <family val="2"/>
      <scheme val="minor"/>
    </font>
    <font>
      <sz val="9"/>
      <color indexed="81"/>
      <name val="宋体"/>
      <family val="3"/>
      <charset val="134"/>
    </font>
    <font>
      <b/>
      <sz val="9"/>
      <color indexed="81"/>
      <name val="宋体"/>
      <family val="3"/>
      <charset val="134"/>
    </font>
    <font>
      <sz val="11"/>
      <name val="等线"/>
      <family val="3"/>
      <charset val="134"/>
      <scheme val="minor"/>
    </font>
    <font>
      <sz val="11"/>
      <color rgb="FF00B050"/>
      <name val="等线"/>
      <family val="2"/>
      <scheme val="minor"/>
    </font>
    <font>
      <sz val="10"/>
      <color indexed="8"/>
      <name val="微软雅黑"/>
      <family val="2"/>
      <charset val="134"/>
    </font>
    <font>
      <b/>
      <sz val="10"/>
      <color theme="1"/>
      <name val="微软雅黑"/>
      <family val="2"/>
      <charset val="134"/>
    </font>
    <font>
      <sz val="10"/>
      <color theme="1"/>
      <name val="微软雅黑"/>
      <family val="2"/>
      <charset val="134"/>
    </font>
    <font>
      <b/>
      <sz val="10"/>
      <color indexed="8"/>
      <name val="微软雅黑"/>
      <family val="2"/>
      <charset val="134"/>
    </font>
    <font>
      <u/>
      <sz val="11"/>
      <color theme="10"/>
      <name val="等线"/>
      <family val="2"/>
      <scheme val="minor"/>
    </font>
    <font>
      <sz val="10"/>
      <name val="微软雅黑"/>
      <family val="2"/>
      <charset val="134"/>
    </font>
    <font>
      <b/>
      <sz val="10"/>
      <name val="微软雅黑"/>
      <family val="2"/>
      <charset val="134"/>
    </font>
  </fonts>
  <fills count="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9" fontId="6" fillId="0" borderId="0" applyFont="0" applyFill="0" applyBorder="0" applyAlignment="0" applyProtection="0">
      <alignment vertical="center"/>
    </xf>
    <xf numFmtId="0" fontId="22" fillId="0" borderId="0" applyNumberFormat="0" applyFill="0" applyBorder="0" applyAlignment="0" applyProtection="0">
      <alignment vertical="center"/>
    </xf>
  </cellStyleXfs>
  <cellXfs count="200">
    <xf numFmtId="0" fontId="0" fillId="0" borderId="0" xfId="0">
      <alignment vertical="center"/>
    </xf>
    <xf numFmtId="0" fontId="1" fillId="0" borderId="0" xfId="0" applyFont="1" applyAlignment="1">
      <alignment horizontal="left" vertical="center"/>
    </xf>
    <xf numFmtId="0" fontId="2" fillId="0" borderId="0" xfId="0" applyFont="1" applyAlignment="1" applyProtection="1">
      <alignment horizontal="left" vertical="center"/>
      <protection locked="0"/>
    </xf>
    <xf numFmtId="0" fontId="3" fillId="0" borderId="0" xfId="0" applyFont="1" applyAlignment="1" applyProtection="1">
      <alignment horizontal="left" vertical="center"/>
      <protection locked="0"/>
    </xf>
    <xf numFmtId="176"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horizontal="center" vertical="center"/>
    </xf>
    <xf numFmtId="176" fontId="8" fillId="0" borderId="0" xfId="0" applyNumberFormat="1" applyFont="1" applyAlignment="1">
      <alignment horizontal="center" vertical="center"/>
    </xf>
    <xf numFmtId="0" fontId="1" fillId="0" borderId="1" xfId="0" applyFont="1" applyBorder="1" applyAlignment="1">
      <alignment horizontal="left" vertical="center"/>
    </xf>
    <xf numFmtId="0" fontId="2" fillId="0" borderId="1"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0" fillId="0" borderId="0" xfId="0" applyFont="1">
      <alignment vertical="center"/>
    </xf>
    <xf numFmtId="0" fontId="2" fillId="4" borderId="1" xfId="0" applyFont="1" applyFill="1" applyBorder="1" applyAlignment="1" applyProtection="1">
      <alignment horizontal="left" vertical="center"/>
      <protection locked="0"/>
    </xf>
    <xf numFmtId="0" fontId="0" fillId="0" borderId="1" xfId="0" applyBorder="1">
      <alignment vertical="center"/>
    </xf>
    <xf numFmtId="0" fontId="1" fillId="4" borderId="1" xfId="0" applyFont="1" applyFill="1" applyBorder="1" applyAlignment="1" applyProtection="1">
      <alignment horizontal="left" vertical="center"/>
      <protection locked="0"/>
    </xf>
    <xf numFmtId="0" fontId="0" fillId="4" borderId="1" xfId="0" applyFill="1" applyBorder="1">
      <alignment vertical="center"/>
    </xf>
    <xf numFmtId="0" fontId="1" fillId="5" borderId="1" xfId="0" applyFont="1" applyFill="1" applyBorder="1" applyAlignment="1">
      <alignment horizontal="left" vertical="center" wrapText="1"/>
    </xf>
    <xf numFmtId="0" fontId="1" fillId="5" borderId="1" xfId="0" applyFont="1" applyFill="1" applyBorder="1" applyAlignment="1" applyProtection="1">
      <alignment horizontal="left" vertical="center" wrapText="1"/>
      <protection locked="0"/>
    </xf>
    <xf numFmtId="10" fontId="1" fillId="5" borderId="1" xfId="1" applyNumberFormat="1" applyFont="1" applyFill="1" applyBorder="1" applyAlignment="1" applyProtection="1">
      <alignment horizontal="left" vertical="center" wrapText="1"/>
      <protection locked="0"/>
    </xf>
    <xf numFmtId="177" fontId="1" fillId="5" borderId="1" xfId="1" applyNumberFormat="1"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protection locked="0"/>
    </xf>
    <xf numFmtId="0" fontId="2" fillId="0" borderId="1" xfId="0" applyFont="1" applyFill="1" applyBorder="1" applyAlignment="1" applyProtection="1">
      <alignment horizontal="left" vertical="center"/>
      <protection locked="0"/>
    </xf>
    <xf numFmtId="0" fontId="1" fillId="0" borderId="1" xfId="0" applyFont="1" applyFill="1" applyBorder="1" applyAlignment="1" applyProtection="1">
      <alignment horizontal="left" vertical="center" wrapText="1"/>
      <protection locked="0"/>
    </xf>
    <xf numFmtId="10" fontId="1" fillId="0" borderId="1" xfId="1" applyNumberFormat="1" applyFont="1" applyFill="1" applyBorder="1" applyAlignment="1" applyProtection="1">
      <alignment horizontal="left" vertical="center" wrapText="1"/>
      <protection locked="0"/>
    </xf>
    <xf numFmtId="177" fontId="1" fillId="0" borderId="1" xfId="1" applyNumberFormat="1" applyFont="1" applyFill="1" applyBorder="1" applyAlignment="1" applyProtection="1">
      <alignment horizontal="left" vertical="center" wrapText="1"/>
      <protection locked="0"/>
    </xf>
    <xf numFmtId="0" fontId="1" fillId="0" borderId="1" xfId="0" applyFont="1" applyBorder="1" applyAlignment="1">
      <alignment horizontal="left" vertical="center" wrapText="1"/>
    </xf>
    <xf numFmtId="0" fontId="0" fillId="5" borderId="1" xfId="0" applyFill="1" applyBorder="1">
      <alignment vertical="center"/>
    </xf>
    <xf numFmtId="0" fontId="2" fillId="0" borderId="1" xfId="0" applyFont="1" applyBorder="1" applyAlignment="1" applyProtection="1">
      <alignment horizontal="left" vertical="center" wrapText="1"/>
      <protection locked="0"/>
    </xf>
    <xf numFmtId="0" fontId="0" fillId="0" borderId="0" xfId="0" applyAlignment="1">
      <alignment vertical="center" wrapText="1"/>
    </xf>
    <xf numFmtId="0" fontId="1" fillId="5"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wrapText="1"/>
      <protection locked="0"/>
    </xf>
    <xf numFmtId="0" fontId="2" fillId="6" borderId="1" xfId="0" applyFont="1" applyFill="1" applyBorder="1" applyAlignment="1" applyProtection="1">
      <alignment horizontal="left" vertical="center"/>
      <protection locked="0"/>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0" fillId="0" borderId="1" xfId="0" applyFill="1" applyBorder="1">
      <alignment vertical="center"/>
    </xf>
    <xf numFmtId="0" fontId="0" fillId="0" borderId="0" xfId="0" applyFill="1">
      <alignment vertical="center"/>
    </xf>
    <xf numFmtId="0" fontId="2" fillId="7"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0" fillId="3" borderId="1" xfId="0" applyFill="1" applyBorder="1">
      <alignment vertical="center"/>
    </xf>
    <xf numFmtId="0" fontId="1" fillId="5" borderId="1" xfId="0" applyFont="1" applyFill="1" applyBorder="1" applyAlignment="1">
      <alignment horizontal="left" vertical="center"/>
    </xf>
    <xf numFmtId="0" fontId="2" fillId="3" borderId="1" xfId="0" applyFont="1" applyFill="1" applyBorder="1" applyAlignment="1" applyProtection="1">
      <alignment horizontal="left" vertical="center"/>
      <protection locked="0"/>
    </xf>
    <xf numFmtId="0" fontId="1" fillId="0" borderId="1" xfId="0" applyFont="1" applyFill="1" applyBorder="1" applyAlignment="1">
      <alignment horizontal="left" vertical="center"/>
    </xf>
    <xf numFmtId="0" fontId="0" fillId="5" borderId="0" xfId="0" applyFill="1">
      <alignment vertical="center"/>
    </xf>
    <xf numFmtId="0" fontId="1" fillId="5" borderId="4" xfId="0" applyFont="1" applyFill="1" applyBorder="1" applyAlignment="1" applyProtection="1">
      <alignment horizontal="left" vertical="center"/>
      <protection locked="0"/>
    </xf>
    <xf numFmtId="0" fontId="12" fillId="0" borderId="1" xfId="0" applyFont="1" applyBorder="1" applyAlignment="1" applyProtection="1">
      <alignment horizontal="left" vertical="center"/>
      <protection locked="0"/>
    </xf>
    <xf numFmtId="0" fontId="0" fillId="0" borderId="1" xfId="0" applyBorder="1" applyAlignment="1">
      <alignment vertical="center" wrapText="1"/>
    </xf>
    <xf numFmtId="0" fontId="0" fillId="5" borderId="1" xfId="0" applyFill="1" applyBorder="1" applyAlignment="1">
      <alignment vertical="center" wrapText="1"/>
    </xf>
    <xf numFmtId="0" fontId="1" fillId="7" borderId="1" xfId="0" applyFont="1" applyFill="1" applyBorder="1" applyAlignment="1" applyProtection="1">
      <alignment horizontal="left" vertical="center"/>
      <protection locked="0"/>
    </xf>
    <xf numFmtId="0" fontId="11" fillId="5" borderId="1" xfId="0" applyFont="1" applyFill="1" applyBorder="1" applyAlignment="1">
      <alignment vertical="center" wrapText="1"/>
    </xf>
    <xf numFmtId="0" fontId="2" fillId="0" borderId="1" xfId="0" applyFont="1" applyFill="1" applyBorder="1" applyAlignment="1" applyProtection="1">
      <alignment horizontal="left" vertical="center" wrapText="1"/>
      <protection locked="0"/>
    </xf>
    <xf numFmtId="0" fontId="2" fillId="7" borderId="1" xfId="0" applyFont="1" applyFill="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2" fillId="3" borderId="1" xfId="0" applyFont="1" applyFill="1" applyBorder="1" applyAlignment="1" applyProtection="1">
      <alignment horizontal="left" vertical="center" wrapText="1"/>
      <protection locked="0"/>
    </xf>
    <xf numFmtId="0" fontId="13" fillId="0" borderId="1" xfId="0" applyFont="1" applyBorder="1">
      <alignment vertical="center"/>
    </xf>
    <xf numFmtId="0" fontId="13" fillId="5" borderId="1" xfId="0" applyFont="1" applyFill="1" applyBorder="1">
      <alignment vertical="center"/>
    </xf>
    <xf numFmtId="0" fontId="13" fillId="0" borderId="0" xfId="0" applyFont="1">
      <alignment vertical="center"/>
    </xf>
    <xf numFmtId="0" fontId="0" fillId="0" borderId="0" xfId="0" applyAlignment="1">
      <alignment horizontal="left" vertical="center"/>
    </xf>
    <xf numFmtId="0" fontId="2" fillId="5" borderId="1" xfId="0" applyFont="1" applyFill="1" applyBorder="1" applyAlignment="1" applyProtection="1">
      <alignment horizontal="left" vertical="center" wrapText="1"/>
      <protection locked="0"/>
    </xf>
    <xf numFmtId="0" fontId="1" fillId="7" borderId="1" xfId="0" applyFont="1" applyFill="1" applyBorder="1" applyAlignment="1" applyProtection="1">
      <alignment horizontal="left" vertical="center" wrapText="1"/>
      <protection locked="0"/>
    </xf>
    <xf numFmtId="0" fontId="1" fillId="4" borderId="1" xfId="0" applyFont="1" applyFill="1" applyBorder="1" applyAlignment="1" applyProtection="1">
      <alignment horizontal="left" vertical="center" wrapText="1"/>
      <protection locked="0"/>
    </xf>
    <xf numFmtId="10" fontId="11" fillId="5" borderId="1" xfId="1" applyNumberFormat="1" applyFont="1" applyFill="1" applyBorder="1" applyAlignment="1">
      <alignment horizontal="left" vertical="center" wrapText="1"/>
    </xf>
    <xf numFmtId="0" fontId="11" fillId="0" borderId="0" xfId="0" applyFont="1" applyAlignment="1">
      <alignment horizontal="left" vertical="center"/>
    </xf>
    <xf numFmtId="0" fontId="11" fillId="0" borderId="1" xfId="0" applyFont="1" applyBorder="1" applyAlignment="1">
      <alignment horizontal="left" vertical="center"/>
    </xf>
    <xf numFmtId="0" fontId="0" fillId="0" borderId="1" xfId="0" applyBorder="1" applyAlignment="1">
      <alignment horizontal="left" vertical="center"/>
    </xf>
    <xf numFmtId="0" fontId="11" fillId="0" borderId="1" xfId="0" applyFont="1" applyFill="1" applyBorder="1" applyAlignment="1">
      <alignment horizontal="left" vertical="center"/>
    </xf>
    <xf numFmtId="10" fontId="11" fillId="0" borderId="1" xfId="1" applyNumberFormat="1" applyFont="1" applyFill="1" applyBorder="1" applyAlignment="1">
      <alignment horizontal="left" vertical="center" wrapText="1"/>
    </xf>
    <xf numFmtId="0" fontId="0" fillId="0" borderId="1" xfId="0" applyFill="1" applyBorder="1" applyAlignment="1">
      <alignment horizontal="left" vertical="center"/>
    </xf>
    <xf numFmtId="0" fontId="0" fillId="5" borderId="0" xfId="0" applyFill="1" applyAlignment="1">
      <alignment vertical="center" wrapText="1"/>
    </xf>
    <xf numFmtId="10" fontId="1" fillId="5" borderId="1" xfId="1" applyNumberFormat="1" applyFont="1" applyFill="1" applyBorder="1" applyAlignment="1">
      <alignment horizontal="left" vertical="center" wrapText="1"/>
    </xf>
    <xf numFmtId="0" fontId="0" fillId="0" borderId="1" xfId="0" applyFill="1" applyBorder="1" applyAlignment="1">
      <alignment vertical="center" wrapText="1"/>
    </xf>
    <xf numFmtId="0" fontId="0" fillId="7" borderId="1" xfId="0" applyFill="1" applyBorder="1" applyAlignment="1">
      <alignment vertical="center" wrapText="1"/>
    </xf>
    <xf numFmtId="0" fontId="1" fillId="5" borderId="1" xfId="0" applyFont="1" applyFill="1" applyBorder="1" applyAlignment="1" applyProtection="1">
      <alignment horizontal="left" vertical="center"/>
      <protection locked="0"/>
    </xf>
    <xf numFmtId="0" fontId="2" fillId="7" borderId="0" xfId="0" applyFont="1" applyFill="1" applyAlignment="1" applyProtection="1">
      <alignment horizontal="left" vertical="center"/>
      <protection locked="0"/>
    </xf>
    <xf numFmtId="0" fontId="1" fillId="0" borderId="3" xfId="0" applyFont="1" applyFill="1" applyBorder="1" applyAlignment="1" applyProtection="1">
      <alignment horizontal="left" vertical="center"/>
      <protection locked="0"/>
    </xf>
    <xf numFmtId="0" fontId="1" fillId="5" borderId="3" xfId="0" applyFont="1" applyFill="1" applyBorder="1" applyAlignment="1" applyProtection="1">
      <alignment horizontal="left" vertical="center"/>
      <protection locked="0"/>
    </xf>
    <xf numFmtId="0" fontId="1" fillId="0" borderId="0" xfId="0" applyFont="1" applyAlignment="1">
      <alignment horizontal="left" vertical="center" wrapText="1"/>
    </xf>
    <xf numFmtId="0" fontId="1" fillId="0" borderId="0" xfId="0" applyFont="1" applyAlignment="1" applyProtection="1">
      <alignment horizontal="left" vertical="center"/>
      <protection locked="0"/>
    </xf>
    <xf numFmtId="0" fontId="0" fillId="5" borderId="1" xfId="0" applyFill="1" applyBorder="1" applyAlignment="1">
      <alignment vertical="center"/>
    </xf>
    <xf numFmtId="2" fontId="0" fillId="5" borderId="1" xfId="0" applyNumberFormat="1" applyFill="1" applyBorder="1" applyAlignment="1">
      <alignment vertical="center"/>
    </xf>
    <xf numFmtId="0" fontId="1" fillId="0" borderId="1" xfId="0" applyFont="1" applyFill="1" applyBorder="1" applyAlignment="1" applyProtection="1">
      <alignment horizontal="left" vertical="center"/>
      <protection locked="0"/>
    </xf>
    <xf numFmtId="0" fontId="0" fillId="5" borderId="1" xfId="0" applyFill="1" applyBorder="1" applyAlignment="1">
      <alignment horizontal="right" vertical="center"/>
    </xf>
    <xf numFmtId="2" fontId="0" fillId="5" borderId="1" xfId="0" applyNumberFormat="1" applyFill="1" applyBorder="1" applyAlignment="1">
      <alignment horizontal="right" vertical="center"/>
    </xf>
    <xf numFmtId="0" fontId="0" fillId="5" borderId="1" xfId="0" applyNumberFormat="1" applyFill="1" applyBorder="1" applyAlignment="1">
      <alignment horizontal="right"/>
    </xf>
    <xf numFmtId="2" fontId="0" fillId="5" borderId="1" xfId="0" applyNumberFormat="1" applyFill="1" applyBorder="1" applyAlignment="1">
      <alignment horizontal="right"/>
    </xf>
    <xf numFmtId="0" fontId="1" fillId="0"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9" fillId="0" borderId="1" xfId="0" applyFont="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4" borderId="1" xfId="0" applyFill="1" applyBorder="1" applyAlignment="1">
      <alignment vertical="center" wrapText="1"/>
    </xf>
    <xf numFmtId="0" fontId="0" fillId="0" borderId="0" xfId="0" applyBorder="1">
      <alignment vertical="center"/>
    </xf>
    <xf numFmtId="0" fontId="1" fillId="0" borderId="0" xfId="0" applyFont="1" applyBorder="1" applyAlignment="1">
      <alignment horizontal="left" vertical="center" wrapText="1"/>
    </xf>
    <xf numFmtId="0" fontId="2" fillId="0" borderId="0" xfId="0" applyFont="1" applyBorder="1" applyAlignment="1" applyProtection="1">
      <alignment horizontal="left" vertical="center"/>
      <protection locked="0"/>
    </xf>
    <xf numFmtId="0" fontId="0" fillId="4" borderId="1" xfId="0" applyNumberFormat="1" applyFill="1" applyBorder="1" applyAlignment="1"/>
    <xf numFmtId="2" fontId="0" fillId="4" borderId="1" xfId="0" applyNumberForma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pplyProtection="1">
      <alignment horizontal="left" vertical="center"/>
      <protection locked="0"/>
    </xf>
    <xf numFmtId="0" fontId="0" fillId="0" borderId="0" xfId="0" applyFill="1" applyBorder="1" applyAlignment="1">
      <alignment vertical="center"/>
    </xf>
    <xf numFmtId="2" fontId="0" fillId="0" borderId="0" xfId="0" applyNumberFormat="1" applyFill="1" applyBorder="1" applyAlignment="1">
      <alignment vertical="center"/>
    </xf>
    <xf numFmtId="0" fontId="0" fillId="0" borderId="0" xfId="0" applyFill="1" applyBorder="1" applyAlignment="1">
      <alignment horizontal="right" vertical="center"/>
    </xf>
    <xf numFmtId="2" fontId="0" fillId="0" borderId="0" xfId="0" applyNumberFormat="1" applyFill="1" applyBorder="1" applyAlignment="1">
      <alignment horizontal="right" vertical="center"/>
    </xf>
    <xf numFmtId="0" fontId="0" fillId="0" borderId="0" xfId="0" applyNumberFormat="1" applyFill="1" applyBorder="1" applyAlignment="1">
      <alignment horizontal="right"/>
    </xf>
    <xf numFmtId="2" fontId="0" fillId="0" borderId="0" xfId="0" applyNumberFormat="1" applyFill="1" applyBorder="1" applyAlignment="1">
      <alignment horizontal="right"/>
    </xf>
    <xf numFmtId="0" fontId="0" fillId="0" borderId="0" xfId="0" applyFill="1" applyBorder="1">
      <alignment vertical="center"/>
    </xf>
    <xf numFmtId="0" fontId="17" fillId="0" borderId="0" xfId="0" applyFont="1">
      <alignment vertical="center"/>
    </xf>
    <xf numFmtId="0" fontId="10" fillId="0" borderId="1" xfId="0" applyFont="1" applyBorder="1">
      <alignment vertical="center"/>
    </xf>
    <xf numFmtId="0" fontId="10" fillId="0" borderId="0" xfId="0" applyFont="1" applyAlignment="1">
      <alignment vertical="center" wrapText="1"/>
    </xf>
    <xf numFmtId="0" fontId="1" fillId="0"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9" fillId="0" borderId="1" xfId="0" applyFont="1" applyBorder="1" applyAlignment="1">
      <alignment horizontal="left" vertical="center"/>
    </xf>
    <xf numFmtId="0" fontId="17" fillId="0" borderId="1" xfId="0" applyFont="1" applyBorder="1">
      <alignment vertical="center"/>
    </xf>
    <xf numFmtId="0" fontId="0" fillId="0" borderId="1" xfId="0" applyNumberFormat="1" applyFill="1" applyBorder="1" applyAlignment="1">
      <alignment horizontal="left"/>
    </xf>
    <xf numFmtId="0" fontId="0" fillId="0" borderId="1" xfId="0" applyFill="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Border="1" applyAlignment="1">
      <alignment horizontal="left" vertical="center"/>
    </xf>
    <xf numFmtId="0" fontId="10" fillId="4" borderId="1" xfId="0" applyFont="1" applyFill="1" applyBorder="1">
      <alignment vertical="center"/>
    </xf>
    <xf numFmtId="0" fontId="18" fillId="0" borderId="0" xfId="0" applyFont="1" applyAlignment="1">
      <alignment horizontal="left" vertical="center"/>
    </xf>
    <xf numFmtId="0" fontId="19" fillId="0" borderId="1" xfId="0" applyFont="1" applyBorder="1" applyAlignment="1">
      <alignment horizontal="left" vertical="center"/>
    </xf>
    <xf numFmtId="0" fontId="18" fillId="0" borderId="1" xfId="0" applyFont="1" applyBorder="1" applyAlignment="1">
      <alignment horizontal="left" vertical="center"/>
    </xf>
    <xf numFmtId="0" fontId="20" fillId="0" borderId="1" xfId="0" applyFont="1" applyBorder="1" applyAlignment="1">
      <alignment horizontal="left" vertical="center" wrapText="1"/>
    </xf>
    <xf numFmtId="49" fontId="20" fillId="0" borderId="1" xfId="0" applyNumberFormat="1" applyFont="1" applyBorder="1" applyAlignment="1">
      <alignment horizontal="left" vertical="center" wrapText="1"/>
    </xf>
    <xf numFmtId="0" fontId="18" fillId="0" borderId="0" xfId="0" applyFont="1" applyAlignment="1">
      <alignment vertical="center"/>
    </xf>
    <xf numFmtId="0" fontId="20" fillId="0" borderId="1" xfId="0" applyFont="1" applyBorder="1" applyAlignment="1">
      <alignment horizontal="center" vertical="center" wrapText="1"/>
    </xf>
    <xf numFmtId="0" fontId="22" fillId="0" borderId="0" xfId="2">
      <alignment vertical="center"/>
    </xf>
    <xf numFmtId="0" fontId="22" fillId="0" borderId="0" xfId="2" quotePrefix="1">
      <alignment vertical="center"/>
    </xf>
    <xf numFmtId="0" fontId="0" fillId="4" borderId="0" xfId="0" applyFill="1">
      <alignment vertical="center"/>
    </xf>
    <xf numFmtId="0" fontId="19" fillId="8" borderId="1" xfId="0" applyFont="1" applyFill="1" applyBorder="1" applyAlignment="1">
      <alignment horizontal="left" vertical="center"/>
    </xf>
    <xf numFmtId="0" fontId="18" fillId="0" borderId="1" xfId="0" applyFont="1" applyBorder="1" applyAlignment="1">
      <alignment horizontal="left"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19" fillId="8" borderId="1" xfId="0" applyFont="1" applyFill="1" applyBorder="1" applyAlignment="1">
      <alignment horizontal="center" vertical="center"/>
    </xf>
    <xf numFmtId="0" fontId="1" fillId="6" borderId="1" xfId="0" applyFont="1" applyFill="1" applyBorder="1" applyAlignment="1" applyProtection="1">
      <alignment horizontal="left" vertical="center"/>
      <protection locked="0"/>
    </xf>
    <xf numFmtId="0" fontId="0" fillId="6" borderId="1" xfId="0" applyFill="1" applyBorder="1" applyAlignment="1">
      <alignment horizontal="left" vertical="center"/>
    </xf>
    <xf numFmtId="0" fontId="18" fillId="0" borderId="0" xfId="0" applyFont="1" applyAlignment="1">
      <alignment horizontal="center" vertical="center"/>
    </xf>
    <xf numFmtId="0" fontId="12" fillId="7" borderId="1" xfId="0" applyFont="1" applyFill="1" applyBorder="1" applyAlignment="1" applyProtection="1">
      <alignment horizontal="left" vertical="center"/>
      <protection locked="0"/>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23" fillId="0" borderId="7" xfId="0" applyFont="1" applyBorder="1" applyAlignment="1">
      <alignment horizontal="left" vertical="center" wrapText="1"/>
    </xf>
    <xf numFmtId="0" fontId="23" fillId="0" borderId="8" xfId="0" applyFont="1" applyBorder="1" applyAlignment="1">
      <alignment horizontal="left" vertical="center" wrapText="1"/>
    </xf>
    <xf numFmtId="0" fontId="23" fillId="0" borderId="9"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21"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8" xfId="0" applyFont="1" applyFill="1" applyBorder="1" applyAlignment="1">
      <alignment horizontal="left" vertical="center" wrapText="1"/>
    </xf>
    <xf numFmtId="0" fontId="20" fillId="0" borderId="9" xfId="0" applyFont="1" applyFill="1" applyBorder="1" applyAlignment="1">
      <alignment horizontal="left" vertical="center" wrapText="1"/>
    </xf>
    <xf numFmtId="0" fontId="19" fillId="0" borderId="1" xfId="0" applyFont="1" applyBorder="1" applyAlignment="1">
      <alignment horizontal="center" vertical="center"/>
    </xf>
    <xf numFmtId="0" fontId="19" fillId="8" borderId="1" xfId="0" applyFont="1" applyFill="1" applyBorder="1" applyAlignment="1">
      <alignment horizontal="center" vertical="center"/>
    </xf>
    <xf numFmtId="0" fontId="20" fillId="0" borderId="1" xfId="0" applyFont="1" applyBorder="1" applyAlignment="1">
      <alignment horizontal="left" vertical="center" wrapText="1"/>
    </xf>
    <xf numFmtId="0" fontId="19" fillId="0" borderId="1" xfId="0" applyFont="1" applyBorder="1" applyAlignment="1">
      <alignment horizontal="center" vertical="center" wrapText="1"/>
    </xf>
    <xf numFmtId="0" fontId="21" fillId="0" borderId="1" xfId="0" applyFont="1" applyBorder="1" applyAlignment="1">
      <alignment horizontal="left" vertical="center" wrapText="1"/>
    </xf>
    <xf numFmtId="0" fontId="23"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0" fillId="5" borderId="7" xfId="0" applyFill="1" applyBorder="1" applyAlignment="1">
      <alignment horizontal="left" vertical="center" wrapText="1"/>
    </xf>
    <xf numFmtId="0" fontId="0" fillId="5" borderId="8" xfId="0" applyFill="1" applyBorder="1" applyAlignment="1">
      <alignment horizontal="left" vertical="center"/>
    </xf>
    <xf numFmtId="0" fontId="0" fillId="5" borderId="9" xfId="0" applyFill="1" applyBorder="1" applyAlignment="1">
      <alignment horizontal="left"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1" fillId="0" borderId="1" xfId="0" applyFont="1" applyFill="1" applyBorder="1" applyAlignment="1" applyProtection="1">
      <alignment horizontal="left" vertical="center" wrapText="1"/>
      <protection locked="0"/>
    </xf>
    <xf numFmtId="0" fontId="0" fillId="5" borderId="1" xfId="0" applyFill="1" applyBorder="1" applyAlignment="1">
      <alignment horizontal="center" vertical="center"/>
    </xf>
    <xf numFmtId="0" fontId="11" fillId="0" borderId="1" xfId="0" applyFont="1" applyFill="1" applyBorder="1" applyAlignment="1">
      <alignment horizontal="center" vertical="center"/>
    </xf>
    <xf numFmtId="0" fontId="1" fillId="0" borderId="1" xfId="0" applyFont="1" applyFill="1" applyBorder="1" applyAlignment="1" applyProtection="1">
      <alignment horizontal="center" vertical="center" wrapText="1"/>
      <protection locked="0"/>
    </xf>
    <xf numFmtId="0" fontId="1" fillId="5" borderId="5" xfId="0" applyFont="1" applyFill="1" applyBorder="1" applyAlignment="1" applyProtection="1">
      <alignment horizontal="left" vertical="center" wrapText="1"/>
      <protection locked="0"/>
    </xf>
    <xf numFmtId="0" fontId="1" fillId="5" borderId="6" xfId="0" applyFont="1" applyFill="1" applyBorder="1" applyAlignment="1" applyProtection="1">
      <alignment horizontal="left" vertical="center" wrapText="1"/>
      <protection locked="0"/>
    </xf>
    <xf numFmtId="0" fontId="1" fillId="5" borderId="1" xfId="0" applyFont="1" applyFill="1" applyBorder="1" applyAlignment="1" applyProtection="1">
      <alignment horizontal="left" vertical="center" wrapText="1"/>
      <protection locked="0"/>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1" fillId="5" borderId="7" xfId="0" applyFont="1" applyFill="1" applyBorder="1" applyAlignment="1" applyProtection="1">
      <alignment horizontal="left" vertical="center"/>
      <protection locked="0"/>
    </xf>
    <xf numFmtId="0" fontId="1" fillId="5" borderId="8" xfId="0" applyFont="1" applyFill="1" applyBorder="1" applyAlignment="1" applyProtection="1">
      <alignment horizontal="left" vertical="center"/>
      <protection locked="0"/>
    </xf>
    <xf numFmtId="0" fontId="1" fillId="5" borderId="9" xfId="0" applyFont="1" applyFill="1" applyBorder="1" applyAlignment="1" applyProtection="1">
      <alignment horizontal="left" vertical="center"/>
      <protection locked="0"/>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1" fillId="5" borderId="1" xfId="0" applyFont="1" applyFill="1" applyBorder="1" applyAlignment="1" applyProtection="1">
      <alignment horizontal="left" vertical="center"/>
      <protection locked="0"/>
    </xf>
    <xf numFmtId="0" fontId="1" fillId="5" borderId="7" xfId="0" applyFont="1" applyFill="1" applyBorder="1" applyAlignment="1" applyProtection="1">
      <alignment horizontal="left" vertical="center" wrapText="1"/>
      <protection locked="0"/>
    </xf>
    <xf numFmtId="0" fontId="1" fillId="5" borderId="8" xfId="0" applyFont="1" applyFill="1" applyBorder="1" applyAlignment="1" applyProtection="1">
      <alignment horizontal="left" vertical="center" wrapText="1"/>
      <protection locked="0"/>
    </xf>
    <xf numFmtId="0" fontId="1" fillId="5" borderId="9" xfId="0" applyFont="1" applyFill="1" applyBorder="1" applyAlignment="1" applyProtection="1">
      <alignment horizontal="left" vertical="center" wrapText="1"/>
      <protection locked="0"/>
    </xf>
    <xf numFmtId="0" fontId="13" fillId="5" borderId="1" xfId="0" applyFont="1" applyFill="1" applyBorder="1" applyAlignment="1">
      <alignment horizontal="left" vertical="center" wrapText="1"/>
    </xf>
    <xf numFmtId="0" fontId="13" fillId="5" borderId="1" xfId="0" applyFont="1" applyFill="1" applyBorder="1" applyAlignment="1">
      <alignment horizontal="left" vertical="center"/>
    </xf>
    <xf numFmtId="49" fontId="0" fillId="5" borderId="1" xfId="0" applyNumberFormat="1" applyFill="1" applyBorder="1" applyAlignment="1">
      <alignment horizontal="left" vertical="center" wrapText="1"/>
    </xf>
    <xf numFmtId="0" fontId="1" fillId="5" borderId="4" xfId="0" applyFont="1" applyFill="1" applyBorder="1" applyAlignment="1" applyProtection="1">
      <alignment horizontal="left" vertical="center"/>
      <protection locked="0"/>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22</xdr:col>
      <xdr:colOff>247652</xdr:colOff>
      <xdr:row>38</xdr:row>
      <xdr:rowOff>98713</xdr:rowOff>
    </xdr:from>
    <xdr:to>
      <xdr:col>31</xdr:col>
      <xdr:colOff>647637</xdr:colOff>
      <xdr:row>66</xdr:row>
      <xdr:rowOff>338542</xdr:rowOff>
    </xdr:to>
    <xdr:pic>
      <xdr:nvPicPr>
        <xdr:cNvPr id="2" name="图片 1"/>
        <xdr:cNvPicPr>
          <a:picLocks noChangeAspect="1"/>
        </xdr:cNvPicPr>
      </xdr:nvPicPr>
      <xdr:blipFill>
        <a:blip xmlns:r="http://schemas.openxmlformats.org/officeDocument/2006/relationships" r:embed="rId1"/>
        <a:stretch>
          <a:fillRect/>
        </a:stretch>
      </xdr:blipFill>
      <xdr:spPr>
        <a:xfrm>
          <a:off x="22040852" y="6942858"/>
          <a:ext cx="7424240" cy="57677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100013</xdr:colOff>
      <xdr:row>70</xdr:row>
      <xdr:rowOff>17144</xdr:rowOff>
    </xdr:from>
    <xdr:to>
      <xdr:col>11</xdr:col>
      <xdr:colOff>621506</xdr:colOff>
      <xdr:row>108</xdr:row>
      <xdr:rowOff>101917</xdr:rowOff>
    </xdr:to>
    <xdr:pic>
      <xdr:nvPicPr>
        <xdr:cNvPr id="2" name="图片 1"/>
        <xdr:cNvPicPr>
          <a:picLocks noChangeAspect="1"/>
        </xdr:cNvPicPr>
      </xdr:nvPicPr>
      <xdr:blipFill>
        <a:blip xmlns:r="http://schemas.openxmlformats.org/officeDocument/2006/relationships" r:embed="rId1"/>
        <a:stretch>
          <a:fillRect/>
        </a:stretch>
      </xdr:blipFill>
      <xdr:spPr>
        <a:xfrm>
          <a:off x="3886201" y="12585382"/>
          <a:ext cx="4622005" cy="67808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opLeftCell="A19" workbookViewId="0">
      <selection activeCell="A31" sqref="A31"/>
    </sheetView>
  </sheetViews>
  <sheetFormatPr defaultRowHeight="13.8"/>
  <cols>
    <col min="1" max="1" width="29.6640625" bestFit="1" customWidth="1"/>
  </cols>
  <sheetData>
    <row r="1" spans="1:1">
      <c r="A1" s="131" t="s">
        <v>3546</v>
      </c>
    </row>
    <row r="2" spans="1:1">
      <c r="A2" s="131" t="s">
        <v>3547</v>
      </c>
    </row>
    <row r="3" spans="1:1">
      <c r="A3" s="131" t="s">
        <v>3548</v>
      </c>
    </row>
    <row r="4" spans="1:1">
      <c r="A4" s="131" t="s">
        <v>3549</v>
      </c>
    </row>
    <row r="5" spans="1:1">
      <c r="A5" s="131" t="s">
        <v>3550</v>
      </c>
    </row>
    <row r="6" spans="1:1">
      <c r="A6" s="131" t="s">
        <v>3551</v>
      </c>
    </row>
    <row r="7" spans="1:1">
      <c r="A7" s="131" t="s">
        <v>3552</v>
      </c>
    </row>
    <row r="8" spans="1:1">
      <c r="A8" s="131" t="s">
        <v>3553</v>
      </c>
    </row>
    <row r="9" spans="1:1">
      <c r="A9" s="131" t="s">
        <v>3554</v>
      </c>
    </row>
    <row r="10" spans="1:1">
      <c r="A10" s="131" t="s">
        <v>3555</v>
      </c>
    </row>
    <row r="11" spans="1:1">
      <c r="A11" s="131" t="s">
        <v>3556</v>
      </c>
    </row>
    <row r="12" spans="1:1">
      <c r="A12" s="131" t="s">
        <v>3557</v>
      </c>
    </row>
    <row r="13" spans="1:1">
      <c r="A13" s="131" t="s">
        <v>3558</v>
      </c>
    </row>
    <row r="14" spans="1:1">
      <c r="A14" s="131" t="s">
        <v>3559</v>
      </c>
    </row>
    <row r="15" spans="1:1">
      <c r="A15" s="132" t="s">
        <v>3560</v>
      </c>
    </row>
    <row r="16" spans="1:1">
      <c r="A16" s="132" t="s">
        <v>3561</v>
      </c>
    </row>
    <row r="17" spans="1:1">
      <c r="A17" s="132" t="s">
        <v>3562</v>
      </c>
    </row>
    <row r="18" spans="1:1">
      <c r="A18" s="132" t="s">
        <v>3563</v>
      </c>
    </row>
    <row r="19" spans="1:1">
      <c r="A19" s="132" t="s">
        <v>3564</v>
      </c>
    </row>
    <row r="20" spans="1:1">
      <c r="A20" s="132" t="s">
        <v>3565</v>
      </c>
    </row>
    <row r="21" spans="1:1">
      <c r="A21" s="131" t="s">
        <v>3566</v>
      </c>
    </row>
    <row r="22" spans="1:1">
      <c r="A22" s="131" t="s">
        <v>3567</v>
      </c>
    </row>
    <row r="23" spans="1:1">
      <c r="A23" s="131" t="s">
        <v>3568</v>
      </c>
    </row>
    <row r="24" spans="1:1">
      <c r="A24" s="131" t="s">
        <v>3569</v>
      </c>
    </row>
    <row r="25" spans="1:1">
      <c r="A25" s="131" t="s">
        <v>3570</v>
      </c>
    </row>
    <row r="26" spans="1:1">
      <c r="A26" s="131" t="s">
        <v>3571</v>
      </c>
    </row>
    <row r="27" spans="1:1">
      <c r="A27" s="131" t="s">
        <v>3572</v>
      </c>
    </row>
    <row r="28" spans="1:1">
      <c r="A28" s="132" t="s">
        <v>3573</v>
      </c>
    </row>
    <row r="29" spans="1:1">
      <c r="A29" s="132" t="s">
        <v>3574</v>
      </c>
    </row>
    <row r="30" spans="1:1">
      <c r="A30" s="132" t="s">
        <v>3575</v>
      </c>
    </row>
    <row r="31" spans="1:1">
      <c r="A31" s="132" t="s">
        <v>3576</v>
      </c>
    </row>
    <row r="32" spans="1:1">
      <c r="A32" s="132" t="s">
        <v>3577</v>
      </c>
    </row>
    <row r="33" spans="1:1">
      <c r="A33" s="132" t="s">
        <v>3578</v>
      </c>
    </row>
    <row r="34" spans="1:1">
      <c r="A34" s="131" t="s">
        <v>3579</v>
      </c>
    </row>
    <row r="35" spans="1:1">
      <c r="A35" s="131" t="s">
        <v>3580</v>
      </c>
    </row>
    <row r="36" spans="1:1">
      <c r="A36" s="131" t="s">
        <v>3581</v>
      </c>
    </row>
    <row r="37" spans="1:1">
      <c r="A37" s="131" t="s">
        <v>3582</v>
      </c>
    </row>
    <row r="38" spans="1:1">
      <c r="A38" s="131" t="s">
        <v>3583</v>
      </c>
    </row>
    <row r="39" spans="1:1">
      <c r="A39" s="131" t="s">
        <v>3584</v>
      </c>
    </row>
    <row r="40" spans="1:1">
      <c r="A40" s="131" t="s">
        <v>3585</v>
      </c>
    </row>
    <row r="41" spans="1:1">
      <c r="A41" s="131" t="s">
        <v>3586</v>
      </c>
    </row>
    <row r="42" spans="1:1">
      <c r="A42" s="131" t="s">
        <v>3587</v>
      </c>
    </row>
    <row r="43" spans="1:1">
      <c r="A43" s="131" t="s">
        <v>3588</v>
      </c>
    </row>
    <row r="44" spans="1:1">
      <c r="A44" s="131" t="s">
        <v>3589</v>
      </c>
    </row>
    <row r="45" spans="1:1">
      <c r="A45" s="131" t="s">
        <v>3590</v>
      </c>
    </row>
    <row r="46" spans="1:1">
      <c r="A46" s="131" t="s">
        <v>3591</v>
      </c>
    </row>
    <row r="47" spans="1:1">
      <c r="A47" s="131" t="s">
        <v>3592</v>
      </c>
    </row>
    <row r="48" spans="1:1">
      <c r="A48" s="131" t="s">
        <v>3593</v>
      </c>
    </row>
    <row r="49" spans="1:1">
      <c r="A49" s="131" t="s">
        <v>3594</v>
      </c>
    </row>
    <row r="50" spans="1:1">
      <c r="A50" s="131" t="s">
        <v>3595</v>
      </c>
    </row>
    <row r="51" spans="1:1">
      <c r="A51" s="131" t="s">
        <v>3596</v>
      </c>
    </row>
  </sheetData>
  <phoneticPr fontId="4" type="noConversion"/>
  <hyperlinks>
    <hyperlink ref="A1" location="医学监查汇总!A1" display="医学监查汇总!A1"/>
    <hyperlink ref="A2" location="受试者SDV进度汇总!A1" display="受试者SDV进度汇总!A1"/>
    <hyperlink ref="A3" location="PR17_乳腺检查!A1" display="PR17_乳腺检查!A1"/>
    <hyperlink ref="A4" location="LB19_乳腺B超检查!A1" display="LB19_乳腺B超检查!A1"/>
    <hyperlink ref="A5" location="QS28_乳腺疼痛NRS评分!A1" display="QS28_乳腺疼痛NRS评分!A1"/>
    <hyperlink ref="A6" location="ZY29_中医证候评分!A1" display="ZY29_中医证候评分!A1"/>
    <hyperlink ref="A7" location="DS2_知情同意!A1" display="DS2_知情同意!A1"/>
    <hyperlink ref="A8" location="SV3_访视日期!A1" display="SV3_访视日期!A1"/>
    <hyperlink ref="A9" location="EC4_服用回收试验药物!A1" display="EC4_服用回收试验药物!A1"/>
    <hyperlink ref="A10" location="DM7_身高体重!A1" display="DM7_身高体重!A1"/>
    <hyperlink ref="A11" location="SU9_月经情况!A1" display="SU9_月经情况!A1"/>
    <hyperlink ref="A12" location="CM13_乳腺增生病治疗!A1" display="CM13_乳腺增生病治疗!A1"/>
    <hyperlink ref="A13" location="LB20_乳腺钼靶检查!A1" display="LB20_乳腺钼靶检查!A1"/>
    <hyperlink ref="A14" location="EG21_心电图!A1" display="EG21_心电图!A1"/>
    <hyperlink ref="A15" location="'LB22_实验室-血常规'!A1" display="'LB22_实验室-血常规'!A1"/>
    <hyperlink ref="A16" location="'LB23_实验室-血生化'!A1" display="'LB23_实验室-血生化'!A1"/>
    <hyperlink ref="A17" location="'LB24_实验室-尿常规'!A1" display="'LB24_实验室-尿常规'!A1"/>
    <hyperlink ref="A18" location="'LB25_实验室-便常规+潜血'!A1" display="'LB25_实验室-便常规+潜血'!A1"/>
    <hyperlink ref="A19" location="'LB26_实验室-血妊娠'!A1" display="'LB26_实验室-血妊娠'!A1"/>
    <hyperlink ref="A20" location="'LB27_实验室-性激素'!A1" display="'LB27_实验室-性激素'!A1"/>
    <hyperlink ref="A21" location="IE31_排除标准!A1" display="IE31_排除标准!A1"/>
    <hyperlink ref="A22" location="IE33_确认入组!A1" display="IE33_确认入组!A1"/>
    <hyperlink ref="A23" location="CM16_既往及当前治疗史!A1" display="CM16_既往及当前治疗史!A1"/>
    <hyperlink ref="A24" location="MH15_既往及目前疾病史!A1" display="MH15_既往及目前疾病史!A1"/>
    <hyperlink ref="A25" location="AE38_不良事件!A1" display="AE38_不良事件!A1"/>
    <hyperlink ref="A26" location="CM36_合并用药!A1" display="CM36_合并用药!A1"/>
    <hyperlink ref="A27" location="DS40_试验总结!A1" display="DS40_试验总结!A1"/>
    <hyperlink ref="A28" location="'SV41_计划外-访视检查'!A1" display="'SV41_计划外-访视检查'!A1"/>
    <hyperlink ref="A29" location="'LB42_计划外-血常规'!A1" display="'LB42_计划外-血常规'!A1"/>
    <hyperlink ref="A30" location="'LB43_计划外-血生化'!A1" display="'LB43_计划外-血生化'!A1"/>
    <hyperlink ref="A31" location="'LB44_计划外-尿常规'!A1" display="'LB44_计划外-尿常规'!A1"/>
    <hyperlink ref="A32" location="'LB45_计划外-便常规+潜血'!A1" display="'LB45_计划外-便常规+潜血'!A1"/>
    <hyperlink ref="A33" location="'LB46_计划外-性激素'!A1" display="'LB46_计划外-性激素'!A1"/>
    <hyperlink ref="A34" location="CRF_受试者版本!A1" display="CRF_受试者版本!A1"/>
    <hyperlink ref="A35" location="SC1_受试者信息!A1" display="SC1_受试者信息!A1"/>
    <hyperlink ref="A36" location="DM6_人口学资料!A1" display="DM6_人口学资料!A1"/>
    <hyperlink ref="A37" location="EC5_回收日记卡!A1" display="EC5_回收日记卡!A1"/>
    <hyperlink ref="A38" location="SU8_一般情况!A1" display="SU8_一般情况!A1"/>
    <hyperlink ref="A39" location="SU10_过敏史!A1" display="SU10_过敏史!A1"/>
    <hyperlink ref="A40" location="MH11_乳腺疾病家族史!A1" display="MH11_乳腺疾病家族史!A1"/>
    <hyperlink ref="A41" location="MH12_乳腺增生病诊断!A1" display="MH12_乳腺增生病诊断!A1"/>
    <hyperlink ref="A42" location="PR14_中医辨证诊断!A1" display="PR14_中医辨证诊断!A1"/>
    <hyperlink ref="A43" location="VS18_生命体征!A1" display="VS18_生命体征!A1"/>
    <hyperlink ref="A44" location="IE30_入选标准!A1" display="IE30_入选标准!A1"/>
    <hyperlink ref="A45" location="IE32_筛选结果!A1" display="IE32_筛选结果!A1"/>
    <hyperlink ref="A46" location="EC34_发放试验药物!A1" display="EC34_发放试验药物!A1"/>
    <hyperlink ref="A47" location="EC35_创建发放日记卡!A1" display="EC35_创建发放日记卡!A1"/>
    <hyperlink ref="A48" location="CM37_非药物治疗!A1" display="CM37_非药物治疗!A1"/>
    <hyperlink ref="A49" location="AE39_严重不良事件!A1" display="AE39_严重不良事件!A1"/>
    <hyperlink ref="A50" location="数据字典!A1" display="数据字典!A1"/>
    <hyperlink ref="A51" location="单位字典!A1" display="单位字典!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opLeftCell="B49" zoomScaleNormal="100" workbookViewId="0">
      <selection activeCell="B48" sqref="B48"/>
    </sheetView>
  </sheetViews>
  <sheetFormatPr defaultRowHeight="13.8"/>
  <cols>
    <col min="1" max="1" width="8.21875" bestFit="1" customWidth="1"/>
    <col min="2" max="2" width="22.6640625" bestFit="1" customWidth="1"/>
    <col min="3" max="3" width="9.77734375" bestFit="1" customWidth="1"/>
    <col min="4" max="4" width="29.109375" bestFit="1" customWidth="1"/>
    <col min="5" max="5" width="11" bestFit="1" customWidth="1"/>
    <col min="6" max="6" width="13.77734375" bestFit="1" customWidth="1"/>
    <col min="7" max="7" width="7.77734375" bestFit="1" customWidth="1"/>
    <col min="8" max="8" width="9.109375" bestFit="1" customWidth="1"/>
    <col min="9" max="9" width="9" bestFit="1" customWidth="1"/>
    <col min="10" max="10" width="10.33203125" bestFit="1" customWidth="1"/>
    <col min="11" max="11" width="13.77734375" bestFit="1" customWidth="1"/>
    <col min="12" max="12" width="9.44140625" bestFit="1" customWidth="1"/>
    <col min="13" max="13" width="9.33203125" bestFit="1" customWidth="1"/>
    <col min="14" max="14" width="10.6640625" bestFit="1" customWidth="1"/>
    <col min="15" max="15" width="17.109375" customWidth="1"/>
  </cols>
  <sheetData>
    <row r="1" spans="1:15">
      <c r="A1" s="14" t="s">
        <v>0</v>
      </c>
      <c r="B1" s="14" t="s">
        <v>1</v>
      </c>
      <c r="C1" s="14" t="s">
        <v>72</v>
      </c>
      <c r="D1" s="14" t="s">
        <v>73</v>
      </c>
      <c r="E1" s="14" t="s">
        <v>74</v>
      </c>
      <c r="F1" s="14" t="s">
        <v>505</v>
      </c>
      <c r="G1" s="14" t="s">
        <v>506</v>
      </c>
      <c r="H1" s="14" t="s">
        <v>507</v>
      </c>
      <c r="I1" s="14" t="s">
        <v>508</v>
      </c>
      <c r="J1" s="14" t="s">
        <v>509</v>
      </c>
      <c r="K1" s="14" t="s">
        <v>510</v>
      </c>
      <c r="L1" s="14" t="s">
        <v>511</v>
      </c>
      <c r="M1" s="14" t="s">
        <v>512</v>
      </c>
      <c r="N1" s="14" t="s">
        <v>513</v>
      </c>
      <c r="O1" s="50" t="s">
        <v>3426</v>
      </c>
    </row>
    <row r="2" spans="1:15">
      <c r="A2" s="14" t="s">
        <v>3</v>
      </c>
      <c r="B2" s="14" t="s">
        <v>4</v>
      </c>
      <c r="C2" s="14" t="s">
        <v>77</v>
      </c>
      <c r="D2" s="14" t="s">
        <v>78</v>
      </c>
      <c r="E2" s="14" t="s">
        <v>79</v>
      </c>
      <c r="F2" s="14" t="s">
        <v>514</v>
      </c>
      <c r="G2" s="14" t="s">
        <v>515</v>
      </c>
      <c r="H2" s="14" t="s">
        <v>516</v>
      </c>
      <c r="I2" s="14" t="s">
        <v>517</v>
      </c>
      <c r="J2" s="14" t="s">
        <v>518</v>
      </c>
      <c r="K2" s="14" t="s">
        <v>519</v>
      </c>
      <c r="L2" s="14" t="s">
        <v>520</v>
      </c>
      <c r="M2" s="14" t="s">
        <v>521</v>
      </c>
      <c r="N2" s="14" t="s">
        <v>522</v>
      </c>
      <c r="O2" s="22"/>
    </row>
    <row r="3" spans="1:15">
      <c r="A3" s="15" t="s">
        <v>6</v>
      </c>
      <c r="B3" s="15" t="s">
        <v>15</v>
      </c>
      <c r="C3" s="15" t="s">
        <v>82</v>
      </c>
      <c r="D3" s="15" t="s">
        <v>83</v>
      </c>
      <c r="E3" s="15" t="s">
        <v>87</v>
      </c>
      <c r="F3" s="15" t="s">
        <v>87</v>
      </c>
      <c r="G3" s="15" t="s">
        <v>339</v>
      </c>
      <c r="H3" s="15">
        <v>160</v>
      </c>
      <c r="I3" s="15" t="s">
        <v>523</v>
      </c>
      <c r="J3" s="15" t="s">
        <v>244</v>
      </c>
      <c r="K3" s="15" t="s">
        <v>524</v>
      </c>
      <c r="L3" s="15">
        <v>55.5</v>
      </c>
      <c r="M3" s="15" t="s">
        <v>525</v>
      </c>
      <c r="N3" s="15" t="s">
        <v>244</v>
      </c>
      <c r="O3" s="22"/>
    </row>
    <row r="4" spans="1:15">
      <c r="A4" s="15" t="s">
        <v>6</v>
      </c>
      <c r="B4" s="15" t="s">
        <v>16</v>
      </c>
      <c r="C4" s="15" t="s">
        <v>82</v>
      </c>
      <c r="D4" s="15" t="s">
        <v>83</v>
      </c>
      <c r="E4" s="15" t="s">
        <v>87</v>
      </c>
      <c r="F4" s="15" t="s">
        <v>87</v>
      </c>
      <c r="G4" s="15" t="s">
        <v>526</v>
      </c>
      <c r="H4" s="15">
        <v>168</v>
      </c>
      <c r="I4" s="15" t="s">
        <v>523</v>
      </c>
      <c r="J4" s="15" t="s">
        <v>244</v>
      </c>
      <c r="K4" s="15" t="s">
        <v>527</v>
      </c>
      <c r="L4" s="15">
        <v>62</v>
      </c>
      <c r="M4" s="15" t="s">
        <v>525</v>
      </c>
      <c r="N4" s="15" t="s">
        <v>244</v>
      </c>
      <c r="O4" s="22"/>
    </row>
    <row r="5" spans="1:15">
      <c r="A5" s="15" t="s">
        <v>6</v>
      </c>
      <c r="B5" s="15" t="s">
        <v>9</v>
      </c>
      <c r="C5" s="15" t="s">
        <v>82</v>
      </c>
      <c r="D5" s="15" t="s">
        <v>83</v>
      </c>
      <c r="E5" s="15" t="s">
        <v>87</v>
      </c>
      <c r="F5" s="15" t="s">
        <v>87</v>
      </c>
      <c r="G5" s="15" t="s">
        <v>528</v>
      </c>
      <c r="H5" s="15">
        <v>158</v>
      </c>
      <c r="I5" s="15" t="s">
        <v>523</v>
      </c>
      <c r="J5" s="15" t="s">
        <v>244</v>
      </c>
      <c r="K5" s="15" t="s">
        <v>529</v>
      </c>
      <c r="L5" s="49">
        <v>56</v>
      </c>
      <c r="M5" s="15" t="s">
        <v>525</v>
      </c>
      <c r="N5" s="15" t="s">
        <v>244</v>
      </c>
      <c r="O5" s="183" t="s">
        <v>3428</v>
      </c>
    </row>
    <row r="6" spans="1:15">
      <c r="A6" s="15" t="s">
        <v>6</v>
      </c>
      <c r="B6" s="15" t="s">
        <v>9</v>
      </c>
      <c r="C6" s="15" t="s">
        <v>261</v>
      </c>
      <c r="D6" s="15" t="s">
        <v>262</v>
      </c>
      <c r="E6" s="15" t="s">
        <v>265</v>
      </c>
      <c r="F6" s="15" t="s">
        <v>265</v>
      </c>
      <c r="G6" s="22"/>
      <c r="H6" s="22"/>
      <c r="I6" s="22"/>
      <c r="J6" s="22"/>
      <c r="K6" s="15" t="s">
        <v>524</v>
      </c>
      <c r="L6" s="49">
        <v>55.5</v>
      </c>
      <c r="M6" s="15" t="s">
        <v>525</v>
      </c>
      <c r="N6" s="15" t="s">
        <v>244</v>
      </c>
      <c r="O6" s="183"/>
    </row>
    <row r="7" spans="1:15" ht="13.95" customHeight="1">
      <c r="A7" s="15" t="s">
        <v>6</v>
      </c>
      <c r="B7" s="15" t="s">
        <v>9</v>
      </c>
      <c r="C7" s="15" t="s">
        <v>266</v>
      </c>
      <c r="D7" s="15" t="s">
        <v>267</v>
      </c>
      <c r="E7" s="15" t="s">
        <v>268</v>
      </c>
      <c r="F7" s="15" t="s">
        <v>530</v>
      </c>
      <c r="G7" s="22"/>
      <c r="H7" s="22"/>
      <c r="I7" s="22"/>
      <c r="J7" s="22"/>
      <c r="K7" s="15" t="s">
        <v>530</v>
      </c>
      <c r="L7" s="47"/>
      <c r="M7" s="22"/>
      <c r="N7" s="22"/>
      <c r="O7" s="183"/>
    </row>
    <row r="8" spans="1:15">
      <c r="A8" s="15" t="s">
        <v>6</v>
      </c>
      <c r="B8" s="15" t="s">
        <v>9</v>
      </c>
      <c r="C8" s="15" t="s">
        <v>269</v>
      </c>
      <c r="D8" s="15" t="s">
        <v>270</v>
      </c>
      <c r="E8" s="15" t="s">
        <v>271</v>
      </c>
      <c r="F8" s="15" t="s">
        <v>530</v>
      </c>
      <c r="G8" s="22"/>
      <c r="H8" s="22"/>
      <c r="I8" s="22"/>
      <c r="J8" s="22"/>
      <c r="K8" s="15" t="s">
        <v>530</v>
      </c>
      <c r="L8" s="47"/>
      <c r="M8" s="22"/>
      <c r="N8" s="22"/>
      <c r="O8" s="183"/>
    </row>
    <row r="9" spans="1:15">
      <c r="A9" s="15" t="s">
        <v>6</v>
      </c>
      <c r="B9" s="15" t="s">
        <v>9</v>
      </c>
      <c r="C9" s="15" t="s">
        <v>272</v>
      </c>
      <c r="D9" s="15" t="s">
        <v>273</v>
      </c>
      <c r="E9" s="15" t="s">
        <v>191</v>
      </c>
      <c r="F9" s="15" t="s">
        <v>530</v>
      </c>
      <c r="G9" s="22"/>
      <c r="H9" s="22"/>
      <c r="I9" s="22"/>
      <c r="J9" s="22"/>
      <c r="K9" s="15" t="s">
        <v>530</v>
      </c>
      <c r="L9" s="47"/>
      <c r="M9" s="22"/>
      <c r="N9" s="22"/>
      <c r="O9" s="183"/>
    </row>
    <row r="10" spans="1:15">
      <c r="A10" s="15" t="s">
        <v>6</v>
      </c>
      <c r="B10" s="15" t="s">
        <v>10</v>
      </c>
      <c r="C10" s="15" t="s">
        <v>82</v>
      </c>
      <c r="D10" s="15" t="s">
        <v>83</v>
      </c>
      <c r="E10" s="15" t="s">
        <v>104</v>
      </c>
      <c r="F10" s="15" t="s">
        <v>104</v>
      </c>
      <c r="G10" s="15" t="s">
        <v>528</v>
      </c>
      <c r="H10" s="15">
        <v>158</v>
      </c>
      <c r="I10" s="15" t="s">
        <v>523</v>
      </c>
      <c r="J10" s="15" t="s">
        <v>244</v>
      </c>
      <c r="K10" s="15" t="s">
        <v>531</v>
      </c>
      <c r="L10" s="49">
        <v>49</v>
      </c>
      <c r="M10" s="15" t="s">
        <v>525</v>
      </c>
      <c r="N10" s="15" t="s">
        <v>244</v>
      </c>
      <c r="O10" s="184" t="s">
        <v>3427</v>
      </c>
    </row>
    <row r="11" spans="1:15">
      <c r="A11" s="15" t="s">
        <v>6</v>
      </c>
      <c r="B11" s="15" t="s">
        <v>10</v>
      </c>
      <c r="C11" s="15" t="s">
        <v>261</v>
      </c>
      <c r="D11" s="15" t="s">
        <v>262</v>
      </c>
      <c r="E11" s="15" t="s">
        <v>281</v>
      </c>
      <c r="F11" s="15" t="s">
        <v>281</v>
      </c>
      <c r="G11" s="22"/>
      <c r="H11" s="22"/>
      <c r="I11" s="22"/>
      <c r="J11" s="22"/>
      <c r="K11" s="15" t="s">
        <v>532</v>
      </c>
      <c r="L11" s="49">
        <v>51</v>
      </c>
      <c r="M11" s="15" t="s">
        <v>525</v>
      </c>
      <c r="N11" s="15" t="s">
        <v>244</v>
      </c>
      <c r="O11" s="185"/>
    </row>
    <row r="12" spans="1:15">
      <c r="A12" s="15" t="s">
        <v>6</v>
      </c>
      <c r="B12" s="15" t="s">
        <v>10</v>
      </c>
      <c r="C12" s="15" t="s">
        <v>266</v>
      </c>
      <c r="D12" s="15" t="s">
        <v>267</v>
      </c>
      <c r="E12" s="15" t="s">
        <v>282</v>
      </c>
      <c r="F12" s="15" t="s">
        <v>282</v>
      </c>
      <c r="G12" s="22"/>
      <c r="H12" s="22"/>
      <c r="I12" s="22"/>
      <c r="J12" s="22"/>
      <c r="K12" s="15" t="s">
        <v>337</v>
      </c>
      <c r="L12" s="49">
        <v>49</v>
      </c>
      <c r="M12" s="15" t="s">
        <v>525</v>
      </c>
      <c r="N12" s="15" t="s">
        <v>244</v>
      </c>
      <c r="O12" s="185"/>
    </row>
    <row r="13" spans="1:15" ht="13.95" customHeight="1">
      <c r="A13" s="15" t="s">
        <v>6</v>
      </c>
      <c r="B13" s="15" t="s">
        <v>10</v>
      </c>
      <c r="C13" s="15" t="s">
        <v>269</v>
      </c>
      <c r="D13" s="15" t="s">
        <v>270</v>
      </c>
      <c r="E13" s="15" t="s">
        <v>268</v>
      </c>
      <c r="F13" s="15" t="s">
        <v>530</v>
      </c>
      <c r="G13" s="22"/>
      <c r="H13" s="22"/>
      <c r="I13" s="22"/>
      <c r="J13" s="22"/>
      <c r="K13" s="15" t="s">
        <v>530</v>
      </c>
      <c r="L13" s="47"/>
      <c r="M13" s="22"/>
      <c r="N13" s="22"/>
      <c r="O13" s="185"/>
    </row>
    <row r="14" spans="1:15">
      <c r="A14" s="15" t="s">
        <v>6</v>
      </c>
      <c r="B14" s="15" t="s">
        <v>10</v>
      </c>
      <c r="C14" s="15" t="s">
        <v>272</v>
      </c>
      <c r="D14" s="15" t="s">
        <v>273</v>
      </c>
      <c r="E14" s="15" t="s">
        <v>271</v>
      </c>
      <c r="F14" s="15" t="s">
        <v>530</v>
      </c>
      <c r="G14" s="22"/>
      <c r="H14" s="22"/>
      <c r="I14" s="22"/>
      <c r="J14" s="22"/>
      <c r="K14" s="15" t="s">
        <v>530</v>
      </c>
      <c r="L14" s="47"/>
      <c r="M14" s="22"/>
      <c r="N14" s="22"/>
      <c r="O14" s="186"/>
    </row>
    <row r="15" spans="1:15">
      <c r="A15" s="15" t="s">
        <v>6</v>
      </c>
      <c r="B15" s="15" t="s">
        <v>18</v>
      </c>
      <c r="C15" s="15" t="s">
        <v>82</v>
      </c>
      <c r="D15" s="15" t="s">
        <v>83</v>
      </c>
      <c r="E15" s="15" t="s">
        <v>107</v>
      </c>
      <c r="F15" s="15" t="s">
        <v>107</v>
      </c>
      <c r="G15" s="15" t="s">
        <v>533</v>
      </c>
      <c r="H15" s="15">
        <v>173</v>
      </c>
      <c r="I15" s="15" t="s">
        <v>523</v>
      </c>
      <c r="J15" s="15" t="s">
        <v>244</v>
      </c>
      <c r="K15" s="15" t="s">
        <v>534</v>
      </c>
      <c r="L15" s="15">
        <v>75</v>
      </c>
      <c r="M15" s="15" t="s">
        <v>525</v>
      </c>
      <c r="N15" s="15" t="s">
        <v>244</v>
      </c>
      <c r="O15" s="22"/>
    </row>
    <row r="16" spans="1:15">
      <c r="A16" s="15" t="s">
        <v>6</v>
      </c>
      <c r="B16" s="15" t="s">
        <v>20</v>
      </c>
      <c r="C16" s="15" t="s">
        <v>82</v>
      </c>
      <c r="D16" s="15" t="s">
        <v>83</v>
      </c>
      <c r="E16" s="15" t="s">
        <v>107</v>
      </c>
      <c r="F16" s="15" t="s">
        <v>107</v>
      </c>
      <c r="G16" s="15" t="s">
        <v>535</v>
      </c>
      <c r="H16" s="15">
        <v>165</v>
      </c>
      <c r="I16" s="15" t="s">
        <v>523</v>
      </c>
      <c r="J16" s="15" t="s">
        <v>244</v>
      </c>
      <c r="K16" s="15" t="s">
        <v>536</v>
      </c>
      <c r="L16" s="15">
        <v>55</v>
      </c>
      <c r="M16" s="15" t="s">
        <v>525</v>
      </c>
      <c r="N16" s="15" t="s">
        <v>244</v>
      </c>
      <c r="O16" s="22"/>
    </row>
    <row r="17" spans="1:15">
      <c r="A17" s="15" t="s">
        <v>6</v>
      </c>
      <c r="B17" s="15" t="s">
        <v>24</v>
      </c>
      <c r="C17" s="15" t="s">
        <v>82</v>
      </c>
      <c r="D17" s="15" t="s">
        <v>83</v>
      </c>
      <c r="E17" s="15" t="s">
        <v>119</v>
      </c>
      <c r="F17" s="15" t="s">
        <v>119</v>
      </c>
      <c r="G17" s="15" t="s">
        <v>537</v>
      </c>
      <c r="H17" s="15">
        <v>150</v>
      </c>
      <c r="I17" s="15" t="s">
        <v>523</v>
      </c>
      <c r="J17" s="15" t="s">
        <v>244</v>
      </c>
      <c r="K17" s="15" t="s">
        <v>538</v>
      </c>
      <c r="L17" s="15">
        <v>49.5</v>
      </c>
      <c r="M17" s="15" t="s">
        <v>525</v>
      </c>
      <c r="N17" s="15" t="s">
        <v>244</v>
      </c>
      <c r="O17" s="22"/>
    </row>
    <row r="18" spans="1:15">
      <c r="A18" s="15" t="s">
        <v>6</v>
      </c>
      <c r="B18" s="15" t="s">
        <v>25</v>
      </c>
      <c r="C18" s="15" t="s">
        <v>82</v>
      </c>
      <c r="D18" s="15" t="s">
        <v>83</v>
      </c>
      <c r="E18" s="15" t="s">
        <v>124</v>
      </c>
      <c r="F18" s="15" t="s">
        <v>124</v>
      </c>
      <c r="G18" s="15" t="s">
        <v>539</v>
      </c>
      <c r="H18" s="15">
        <v>171</v>
      </c>
      <c r="I18" s="15" t="s">
        <v>523</v>
      </c>
      <c r="J18" s="15" t="s">
        <v>244</v>
      </c>
      <c r="K18" s="15" t="s">
        <v>540</v>
      </c>
      <c r="L18" s="15">
        <v>66</v>
      </c>
      <c r="M18" s="15" t="s">
        <v>525</v>
      </c>
      <c r="N18" s="15" t="s">
        <v>244</v>
      </c>
      <c r="O18" s="22"/>
    </row>
    <row r="19" spans="1:15">
      <c r="A19" s="15" t="s">
        <v>26</v>
      </c>
      <c r="B19" s="15" t="s">
        <v>27</v>
      </c>
      <c r="C19" s="15" t="s">
        <v>82</v>
      </c>
      <c r="D19" s="15" t="s">
        <v>83</v>
      </c>
      <c r="E19" s="15" t="s">
        <v>127</v>
      </c>
      <c r="F19" s="15" t="s">
        <v>127</v>
      </c>
      <c r="G19" s="15" t="s">
        <v>541</v>
      </c>
      <c r="H19" s="15">
        <v>153</v>
      </c>
      <c r="I19" s="15" t="s">
        <v>523</v>
      </c>
      <c r="J19" s="15" t="s">
        <v>244</v>
      </c>
      <c r="K19" s="15" t="s">
        <v>407</v>
      </c>
      <c r="L19" s="15">
        <v>45</v>
      </c>
      <c r="M19" s="15" t="s">
        <v>525</v>
      </c>
      <c r="N19" s="15" t="s">
        <v>244</v>
      </c>
      <c r="O19" s="22"/>
    </row>
    <row r="20" spans="1:15">
      <c r="A20" s="15" t="s">
        <v>28</v>
      </c>
      <c r="B20" s="15" t="s">
        <v>29</v>
      </c>
      <c r="C20" s="15" t="s">
        <v>82</v>
      </c>
      <c r="D20" s="15" t="s">
        <v>83</v>
      </c>
      <c r="E20" s="15" t="s">
        <v>130</v>
      </c>
      <c r="F20" s="15" t="s">
        <v>130</v>
      </c>
      <c r="G20" s="15" t="s">
        <v>528</v>
      </c>
      <c r="H20" s="15">
        <v>158</v>
      </c>
      <c r="I20" s="15" t="s">
        <v>523</v>
      </c>
      <c r="J20" s="15" t="s">
        <v>244</v>
      </c>
      <c r="K20" s="15" t="s">
        <v>542</v>
      </c>
      <c r="L20" s="15">
        <v>65.5</v>
      </c>
      <c r="M20" s="15" t="s">
        <v>525</v>
      </c>
      <c r="N20" s="15" t="s">
        <v>244</v>
      </c>
      <c r="O20" s="22"/>
    </row>
    <row r="21" spans="1:15">
      <c r="A21" s="15" t="s">
        <v>28</v>
      </c>
      <c r="B21" s="15" t="s">
        <v>30</v>
      </c>
      <c r="C21" s="15" t="s">
        <v>82</v>
      </c>
      <c r="D21" s="15" t="s">
        <v>83</v>
      </c>
      <c r="E21" s="15" t="s">
        <v>133</v>
      </c>
      <c r="F21" s="15" t="s">
        <v>133</v>
      </c>
      <c r="G21" s="15" t="s">
        <v>543</v>
      </c>
      <c r="H21" s="15">
        <v>155</v>
      </c>
      <c r="I21" s="15" t="s">
        <v>523</v>
      </c>
      <c r="J21" s="15" t="s">
        <v>244</v>
      </c>
      <c r="K21" s="15" t="s">
        <v>544</v>
      </c>
      <c r="L21" s="15">
        <v>42.2</v>
      </c>
      <c r="M21" s="15" t="s">
        <v>525</v>
      </c>
      <c r="N21" s="15" t="s">
        <v>244</v>
      </c>
      <c r="O21" s="22"/>
    </row>
    <row r="22" spans="1:15">
      <c r="A22" s="15" t="s">
        <v>28</v>
      </c>
      <c r="B22" s="15" t="s">
        <v>33</v>
      </c>
      <c r="C22" s="15" t="s">
        <v>82</v>
      </c>
      <c r="D22" s="15" t="s">
        <v>83</v>
      </c>
      <c r="E22" s="15" t="s">
        <v>143</v>
      </c>
      <c r="F22" s="15" t="s">
        <v>143</v>
      </c>
      <c r="G22" s="15" t="s">
        <v>535</v>
      </c>
      <c r="H22" s="15">
        <v>165</v>
      </c>
      <c r="I22" s="15" t="s">
        <v>523</v>
      </c>
      <c r="J22" s="15" t="s">
        <v>244</v>
      </c>
      <c r="K22" s="15" t="s">
        <v>545</v>
      </c>
      <c r="L22" s="15">
        <v>68.7</v>
      </c>
      <c r="M22" s="15" t="s">
        <v>525</v>
      </c>
      <c r="N22" s="15" t="s">
        <v>244</v>
      </c>
      <c r="O22" s="22"/>
    </row>
    <row r="23" spans="1:15">
      <c r="A23" s="15" t="s">
        <v>36</v>
      </c>
      <c r="B23" s="15" t="s">
        <v>37</v>
      </c>
      <c r="C23" s="15" t="s">
        <v>82</v>
      </c>
      <c r="D23" s="15" t="s">
        <v>83</v>
      </c>
      <c r="E23" s="15" t="s">
        <v>148</v>
      </c>
      <c r="F23" s="15" t="s">
        <v>148</v>
      </c>
      <c r="G23" s="15" t="s">
        <v>546</v>
      </c>
      <c r="H23" s="15">
        <v>162</v>
      </c>
      <c r="I23" s="15" t="s">
        <v>523</v>
      </c>
      <c r="J23" s="15" t="s">
        <v>244</v>
      </c>
      <c r="K23" s="15" t="s">
        <v>547</v>
      </c>
      <c r="L23" s="15">
        <v>65</v>
      </c>
      <c r="M23" s="15" t="s">
        <v>525</v>
      </c>
      <c r="N23" s="15" t="s">
        <v>244</v>
      </c>
      <c r="O23" s="22"/>
    </row>
    <row r="24" spans="1:15">
      <c r="A24" s="15" t="s">
        <v>36</v>
      </c>
      <c r="B24" s="15" t="s">
        <v>38</v>
      </c>
      <c r="C24" s="15" t="s">
        <v>82</v>
      </c>
      <c r="D24" s="15" t="s">
        <v>83</v>
      </c>
      <c r="E24" s="15" t="s">
        <v>151</v>
      </c>
      <c r="F24" s="15" t="s">
        <v>151</v>
      </c>
      <c r="G24" s="15" t="s">
        <v>546</v>
      </c>
      <c r="H24" s="15">
        <v>162</v>
      </c>
      <c r="I24" s="15" t="s">
        <v>523</v>
      </c>
      <c r="J24" s="15" t="s">
        <v>244</v>
      </c>
      <c r="K24" s="15" t="s">
        <v>548</v>
      </c>
      <c r="L24" s="49">
        <v>75</v>
      </c>
      <c r="M24" s="15" t="s">
        <v>525</v>
      </c>
      <c r="N24" s="15" t="s">
        <v>244</v>
      </c>
      <c r="O24" s="22"/>
    </row>
    <row r="25" spans="1:15">
      <c r="A25" s="15" t="s">
        <v>36</v>
      </c>
      <c r="B25" s="15" t="s">
        <v>38</v>
      </c>
      <c r="C25" s="15" t="s">
        <v>261</v>
      </c>
      <c r="D25" s="15" t="s">
        <v>262</v>
      </c>
      <c r="E25" s="15" t="s">
        <v>256</v>
      </c>
      <c r="F25" s="15" t="s">
        <v>256</v>
      </c>
      <c r="G25" s="22"/>
      <c r="H25" s="22"/>
      <c r="I25" s="22"/>
      <c r="J25" s="22"/>
      <c r="K25" s="15" t="s">
        <v>548</v>
      </c>
      <c r="L25" s="49">
        <v>75</v>
      </c>
      <c r="M25" s="15" t="s">
        <v>525</v>
      </c>
      <c r="N25" s="15" t="s">
        <v>244</v>
      </c>
      <c r="O25" s="22"/>
    </row>
    <row r="26" spans="1:15">
      <c r="A26" s="15" t="s">
        <v>36</v>
      </c>
      <c r="B26" s="15" t="s">
        <v>38</v>
      </c>
      <c r="C26" s="15" t="s">
        <v>266</v>
      </c>
      <c r="D26" s="15" t="s">
        <v>267</v>
      </c>
      <c r="E26" s="15" t="s">
        <v>286</v>
      </c>
      <c r="F26" s="15" t="s">
        <v>530</v>
      </c>
      <c r="G26" s="22"/>
      <c r="H26" s="22"/>
      <c r="I26" s="22"/>
      <c r="J26" s="22"/>
      <c r="K26" s="15" t="s">
        <v>530</v>
      </c>
      <c r="L26" s="47"/>
      <c r="M26" s="22"/>
      <c r="N26" s="22"/>
      <c r="O26" s="22"/>
    </row>
    <row r="27" spans="1:15">
      <c r="A27" s="15" t="s">
        <v>36</v>
      </c>
      <c r="B27" s="15" t="s">
        <v>38</v>
      </c>
      <c r="C27" s="15" t="s">
        <v>269</v>
      </c>
      <c r="D27" s="15" t="s">
        <v>270</v>
      </c>
      <c r="E27" s="15" t="s">
        <v>287</v>
      </c>
      <c r="F27" s="15" t="s">
        <v>287</v>
      </c>
      <c r="G27" s="22"/>
      <c r="H27" s="22"/>
      <c r="I27" s="22"/>
      <c r="J27" s="22"/>
      <c r="K27" s="15" t="s">
        <v>548</v>
      </c>
      <c r="L27" s="49">
        <v>75</v>
      </c>
      <c r="M27" s="15" t="s">
        <v>525</v>
      </c>
      <c r="N27" s="15" t="s">
        <v>244</v>
      </c>
      <c r="O27" s="22"/>
    </row>
    <row r="28" spans="1:15">
      <c r="A28" s="15" t="s">
        <v>36</v>
      </c>
      <c r="B28" s="15" t="s">
        <v>38</v>
      </c>
      <c r="C28" s="15" t="s">
        <v>272</v>
      </c>
      <c r="D28" s="15" t="s">
        <v>273</v>
      </c>
      <c r="E28" s="15" t="s">
        <v>191</v>
      </c>
      <c r="F28" s="15" t="s">
        <v>191</v>
      </c>
      <c r="G28" s="22"/>
      <c r="H28" s="22"/>
      <c r="I28" s="22"/>
      <c r="J28" s="22"/>
      <c r="K28" s="15" t="s">
        <v>548</v>
      </c>
      <c r="L28" s="49">
        <v>75</v>
      </c>
      <c r="M28" s="15" t="s">
        <v>525</v>
      </c>
      <c r="N28" s="15" t="s">
        <v>244</v>
      </c>
      <c r="O28" s="22"/>
    </row>
    <row r="29" spans="1:15">
      <c r="A29" s="15" t="s">
        <v>36</v>
      </c>
      <c r="B29" s="15" t="s">
        <v>39</v>
      </c>
      <c r="C29" s="15" t="s">
        <v>82</v>
      </c>
      <c r="D29" s="15" t="s">
        <v>83</v>
      </c>
      <c r="E29" s="15" t="s">
        <v>154</v>
      </c>
      <c r="F29" s="15" t="s">
        <v>154</v>
      </c>
      <c r="G29" s="15" t="s">
        <v>549</v>
      </c>
      <c r="H29" s="15">
        <v>166</v>
      </c>
      <c r="I29" s="15" t="s">
        <v>523</v>
      </c>
      <c r="J29" s="15" t="s">
        <v>244</v>
      </c>
      <c r="K29" s="15" t="s">
        <v>550</v>
      </c>
      <c r="L29" s="15">
        <v>62</v>
      </c>
      <c r="M29" s="15" t="s">
        <v>525</v>
      </c>
      <c r="N29" s="15" t="s">
        <v>244</v>
      </c>
      <c r="O29" s="22"/>
    </row>
    <row r="30" spans="1:15">
      <c r="A30" s="15" t="s">
        <v>36</v>
      </c>
      <c r="B30" s="15" t="s">
        <v>40</v>
      </c>
      <c r="C30" s="15" t="s">
        <v>82</v>
      </c>
      <c r="D30" s="15" t="s">
        <v>83</v>
      </c>
      <c r="E30" s="15" t="s">
        <v>104</v>
      </c>
      <c r="F30" s="15" t="s">
        <v>104</v>
      </c>
      <c r="G30" s="15" t="s">
        <v>551</v>
      </c>
      <c r="H30" s="15">
        <v>160</v>
      </c>
      <c r="I30" s="15" t="s">
        <v>523</v>
      </c>
      <c r="J30" s="15" t="s">
        <v>244</v>
      </c>
      <c r="K30" s="15" t="s">
        <v>552</v>
      </c>
      <c r="L30" s="49">
        <v>62.5</v>
      </c>
      <c r="M30" s="15" t="s">
        <v>525</v>
      </c>
      <c r="N30" s="15" t="s">
        <v>244</v>
      </c>
      <c r="O30" s="22"/>
    </row>
    <row r="31" spans="1:15">
      <c r="A31" s="15" t="s">
        <v>36</v>
      </c>
      <c r="B31" s="15" t="s">
        <v>40</v>
      </c>
      <c r="C31" s="15" t="s">
        <v>261</v>
      </c>
      <c r="D31" s="15" t="s">
        <v>262</v>
      </c>
      <c r="E31" s="15" t="s">
        <v>288</v>
      </c>
      <c r="F31" s="15" t="s">
        <v>553</v>
      </c>
      <c r="G31" s="22"/>
      <c r="H31" s="22"/>
      <c r="I31" s="22"/>
      <c r="J31" s="22"/>
      <c r="K31" s="15" t="s">
        <v>552</v>
      </c>
      <c r="L31" s="49">
        <v>62.5</v>
      </c>
      <c r="M31" s="15" t="s">
        <v>525</v>
      </c>
      <c r="N31" s="15" t="s">
        <v>244</v>
      </c>
      <c r="O31" s="22"/>
    </row>
    <row r="32" spans="1:15">
      <c r="A32" s="15" t="s">
        <v>36</v>
      </c>
      <c r="B32" s="15" t="s">
        <v>40</v>
      </c>
      <c r="C32" s="15" t="s">
        <v>266</v>
      </c>
      <c r="D32" s="15" t="s">
        <v>267</v>
      </c>
      <c r="E32" s="15" t="s">
        <v>286</v>
      </c>
      <c r="F32" s="15" t="s">
        <v>530</v>
      </c>
      <c r="G32" s="22"/>
      <c r="H32" s="22"/>
      <c r="I32" s="22"/>
      <c r="J32" s="22"/>
      <c r="K32" s="15" t="s">
        <v>530</v>
      </c>
      <c r="L32" s="47"/>
      <c r="M32" s="22"/>
      <c r="N32" s="22"/>
      <c r="O32" s="22"/>
    </row>
    <row r="33" spans="1:15">
      <c r="A33" s="15" t="s">
        <v>36</v>
      </c>
      <c r="B33" s="15" t="s">
        <v>40</v>
      </c>
      <c r="C33" s="15" t="s">
        <v>269</v>
      </c>
      <c r="D33" s="15" t="s">
        <v>270</v>
      </c>
      <c r="E33" s="15" t="s">
        <v>289</v>
      </c>
      <c r="F33" s="15" t="s">
        <v>289</v>
      </c>
      <c r="G33" s="22"/>
      <c r="H33" s="22"/>
      <c r="I33" s="22"/>
      <c r="J33" s="22"/>
      <c r="K33" s="15" t="s">
        <v>552</v>
      </c>
      <c r="L33" s="49">
        <v>62.5</v>
      </c>
      <c r="M33" s="15" t="s">
        <v>525</v>
      </c>
      <c r="N33" s="15" t="s">
        <v>244</v>
      </c>
      <c r="O33" s="22"/>
    </row>
    <row r="34" spans="1:15">
      <c r="A34" s="15" t="s">
        <v>36</v>
      </c>
      <c r="B34" s="15" t="s">
        <v>40</v>
      </c>
      <c r="C34" s="15" t="s">
        <v>272</v>
      </c>
      <c r="D34" s="15" t="s">
        <v>273</v>
      </c>
      <c r="E34" s="15" t="s">
        <v>290</v>
      </c>
      <c r="F34" s="15" t="s">
        <v>290</v>
      </c>
      <c r="G34" s="22"/>
      <c r="H34" s="22"/>
      <c r="I34" s="22"/>
      <c r="J34" s="22"/>
      <c r="K34" s="15" t="s">
        <v>552</v>
      </c>
      <c r="L34" s="49">
        <v>62.5</v>
      </c>
      <c r="M34" s="15" t="s">
        <v>525</v>
      </c>
      <c r="N34" s="15" t="s">
        <v>244</v>
      </c>
      <c r="O34" s="22"/>
    </row>
    <row r="35" spans="1:15">
      <c r="A35" s="15" t="s">
        <v>36</v>
      </c>
      <c r="B35" s="15" t="s">
        <v>42</v>
      </c>
      <c r="C35" s="15" t="s">
        <v>82</v>
      </c>
      <c r="D35" s="15" t="s">
        <v>83</v>
      </c>
      <c r="E35" s="15" t="s">
        <v>161</v>
      </c>
      <c r="F35" s="15" t="s">
        <v>161</v>
      </c>
      <c r="G35" s="15" t="s">
        <v>528</v>
      </c>
      <c r="H35" s="15">
        <v>158</v>
      </c>
      <c r="I35" s="15" t="s">
        <v>523</v>
      </c>
      <c r="J35" s="15" t="s">
        <v>244</v>
      </c>
      <c r="K35" s="15" t="s">
        <v>540</v>
      </c>
      <c r="L35" s="15">
        <v>66</v>
      </c>
      <c r="M35" s="15" t="s">
        <v>525</v>
      </c>
      <c r="N35" s="15" t="s">
        <v>244</v>
      </c>
      <c r="O35" s="22"/>
    </row>
    <row r="36" spans="1:15">
      <c r="A36" s="15" t="s">
        <v>36</v>
      </c>
      <c r="B36" s="15" t="s">
        <v>43</v>
      </c>
      <c r="C36" s="15" t="s">
        <v>82</v>
      </c>
      <c r="D36" s="15" t="s">
        <v>83</v>
      </c>
      <c r="E36" s="15" t="s">
        <v>164</v>
      </c>
      <c r="F36" s="15" t="s">
        <v>164</v>
      </c>
      <c r="G36" s="15" t="s">
        <v>551</v>
      </c>
      <c r="H36" s="15">
        <v>160</v>
      </c>
      <c r="I36" s="15" t="s">
        <v>523</v>
      </c>
      <c r="J36" s="15" t="s">
        <v>244</v>
      </c>
      <c r="K36" s="15" t="s">
        <v>554</v>
      </c>
      <c r="L36" s="15">
        <v>67</v>
      </c>
      <c r="M36" s="15" t="s">
        <v>525</v>
      </c>
      <c r="N36" s="15" t="s">
        <v>244</v>
      </c>
      <c r="O36" s="22"/>
    </row>
    <row r="37" spans="1:15">
      <c r="A37" s="15" t="s">
        <v>36</v>
      </c>
      <c r="B37" s="15" t="s">
        <v>43</v>
      </c>
      <c r="C37" s="15" t="s">
        <v>261</v>
      </c>
      <c r="D37" s="15" t="s">
        <v>262</v>
      </c>
      <c r="E37" s="15" t="s">
        <v>219</v>
      </c>
      <c r="F37" s="15" t="s">
        <v>219</v>
      </c>
      <c r="G37" s="22"/>
      <c r="H37" s="22"/>
      <c r="I37" s="22"/>
      <c r="J37" s="22"/>
      <c r="K37" s="15" t="s">
        <v>554</v>
      </c>
      <c r="L37" s="15">
        <v>67</v>
      </c>
      <c r="M37" s="15" t="s">
        <v>525</v>
      </c>
      <c r="N37" s="15" t="s">
        <v>244</v>
      </c>
      <c r="O37" s="22"/>
    </row>
    <row r="38" spans="1:15">
      <c r="A38" s="15" t="s">
        <v>36</v>
      </c>
      <c r="B38" s="15" t="s">
        <v>43</v>
      </c>
      <c r="C38" s="15" t="s">
        <v>266</v>
      </c>
      <c r="D38" s="15" t="s">
        <v>267</v>
      </c>
      <c r="E38" s="15" t="s">
        <v>291</v>
      </c>
      <c r="F38" s="15" t="s">
        <v>291</v>
      </c>
      <c r="G38" s="22"/>
      <c r="H38" s="22"/>
      <c r="I38" s="22"/>
      <c r="J38" s="22"/>
      <c r="K38" s="15" t="s">
        <v>554</v>
      </c>
      <c r="L38" s="15">
        <v>67</v>
      </c>
      <c r="M38" s="15" t="s">
        <v>525</v>
      </c>
      <c r="N38" s="15" t="s">
        <v>244</v>
      </c>
      <c r="O38" s="22"/>
    </row>
    <row r="39" spans="1:15">
      <c r="A39" s="15" t="s">
        <v>36</v>
      </c>
      <c r="B39" s="15" t="s">
        <v>45</v>
      </c>
      <c r="C39" s="15" t="s">
        <v>82</v>
      </c>
      <c r="D39" s="15" t="s">
        <v>83</v>
      </c>
      <c r="E39" s="15" t="s">
        <v>170</v>
      </c>
      <c r="F39" s="15" t="s">
        <v>170</v>
      </c>
      <c r="G39" s="15" t="s">
        <v>551</v>
      </c>
      <c r="H39" s="15">
        <v>160</v>
      </c>
      <c r="I39" s="15" t="s">
        <v>523</v>
      </c>
      <c r="J39" s="15" t="s">
        <v>244</v>
      </c>
      <c r="K39" s="15" t="s">
        <v>555</v>
      </c>
      <c r="L39" s="15">
        <v>52</v>
      </c>
      <c r="M39" s="15" t="s">
        <v>525</v>
      </c>
      <c r="N39" s="15" t="s">
        <v>244</v>
      </c>
      <c r="O39" s="22"/>
    </row>
    <row r="40" spans="1:15">
      <c r="A40" s="15" t="s">
        <v>47</v>
      </c>
      <c r="B40" s="15" t="s">
        <v>48</v>
      </c>
      <c r="C40" s="15" t="s">
        <v>82</v>
      </c>
      <c r="D40" s="15" t="s">
        <v>83</v>
      </c>
      <c r="E40" s="15" t="s">
        <v>175</v>
      </c>
      <c r="F40" s="15" t="s">
        <v>175</v>
      </c>
      <c r="G40" s="15" t="s">
        <v>556</v>
      </c>
      <c r="H40" s="15">
        <v>158</v>
      </c>
      <c r="I40" s="15" t="s">
        <v>523</v>
      </c>
      <c r="J40" s="15" t="s">
        <v>244</v>
      </c>
      <c r="K40" s="15" t="s">
        <v>557</v>
      </c>
      <c r="L40" s="15">
        <v>53.5</v>
      </c>
      <c r="M40" s="15" t="s">
        <v>525</v>
      </c>
      <c r="N40" s="15" t="s">
        <v>244</v>
      </c>
      <c r="O40" s="22"/>
    </row>
    <row r="41" spans="1:15">
      <c r="A41" s="15" t="s">
        <v>47</v>
      </c>
      <c r="B41" s="15" t="s">
        <v>48</v>
      </c>
      <c r="C41" s="15" t="s">
        <v>261</v>
      </c>
      <c r="D41" s="15" t="s">
        <v>262</v>
      </c>
      <c r="E41" s="15" t="s">
        <v>292</v>
      </c>
      <c r="F41" s="15" t="s">
        <v>292</v>
      </c>
      <c r="G41" s="22"/>
      <c r="H41" s="22"/>
      <c r="I41" s="22"/>
      <c r="J41" s="22"/>
      <c r="K41" s="15" t="s">
        <v>557</v>
      </c>
      <c r="L41" s="15">
        <v>53.5</v>
      </c>
      <c r="M41" s="15" t="s">
        <v>525</v>
      </c>
      <c r="N41" s="15" t="s">
        <v>244</v>
      </c>
      <c r="O41" s="22"/>
    </row>
    <row r="42" spans="1:15">
      <c r="A42" s="15" t="s">
        <v>47</v>
      </c>
      <c r="B42" s="15" t="s">
        <v>50</v>
      </c>
      <c r="C42" s="15" t="s">
        <v>82</v>
      </c>
      <c r="D42" s="15" t="s">
        <v>83</v>
      </c>
      <c r="E42" s="15" t="s">
        <v>178</v>
      </c>
      <c r="F42" s="15" t="s">
        <v>283</v>
      </c>
      <c r="G42" s="15" t="s">
        <v>558</v>
      </c>
      <c r="H42" s="15">
        <v>165</v>
      </c>
      <c r="I42" s="15" t="s">
        <v>523</v>
      </c>
      <c r="J42" s="15" t="s">
        <v>244</v>
      </c>
      <c r="K42" s="15" t="s">
        <v>559</v>
      </c>
      <c r="L42" s="15">
        <v>84</v>
      </c>
      <c r="M42" s="15" t="s">
        <v>525</v>
      </c>
      <c r="N42" s="15" t="s">
        <v>244</v>
      </c>
      <c r="O42" s="22"/>
    </row>
    <row r="43" spans="1:15">
      <c r="A43" s="15" t="s">
        <v>47</v>
      </c>
      <c r="B43" s="15" t="s">
        <v>50</v>
      </c>
      <c r="C43" s="15" t="s">
        <v>261</v>
      </c>
      <c r="D43" s="15" t="s">
        <v>262</v>
      </c>
      <c r="E43" s="15" t="s">
        <v>186</v>
      </c>
      <c r="F43" s="15" t="s">
        <v>186</v>
      </c>
      <c r="G43" s="22"/>
      <c r="H43" s="22"/>
      <c r="I43" s="22"/>
      <c r="J43" s="22"/>
      <c r="K43" s="15" t="s">
        <v>560</v>
      </c>
      <c r="L43" s="15">
        <v>83</v>
      </c>
      <c r="M43" s="15" t="s">
        <v>525</v>
      </c>
      <c r="N43" s="15" t="s">
        <v>244</v>
      </c>
      <c r="O43" s="22"/>
    </row>
    <row r="44" spans="1:15">
      <c r="A44" s="15" t="s">
        <v>47</v>
      </c>
      <c r="B44" s="15" t="s">
        <v>49</v>
      </c>
      <c r="C44" s="15" t="s">
        <v>82</v>
      </c>
      <c r="D44" s="15" t="s">
        <v>83</v>
      </c>
      <c r="E44" s="15" t="s">
        <v>178</v>
      </c>
      <c r="F44" s="15" t="s">
        <v>178</v>
      </c>
      <c r="G44" s="15" t="s">
        <v>556</v>
      </c>
      <c r="H44" s="15">
        <v>158</v>
      </c>
      <c r="I44" s="15" t="s">
        <v>523</v>
      </c>
      <c r="J44" s="15" t="s">
        <v>244</v>
      </c>
      <c r="K44" s="15" t="s">
        <v>552</v>
      </c>
      <c r="L44" s="15">
        <v>62.5</v>
      </c>
      <c r="M44" s="15" t="s">
        <v>525</v>
      </c>
      <c r="N44" s="15" t="s">
        <v>244</v>
      </c>
      <c r="O44" s="22"/>
    </row>
    <row r="45" spans="1:15">
      <c r="A45" s="15" t="s">
        <v>47</v>
      </c>
      <c r="B45" s="15" t="s">
        <v>49</v>
      </c>
      <c r="C45" s="15" t="s">
        <v>261</v>
      </c>
      <c r="D45" s="15" t="s">
        <v>262</v>
      </c>
      <c r="E45" s="15" t="s">
        <v>293</v>
      </c>
      <c r="F45" s="15" t="s">
        <v>293</v>
      </c>
      <c r="G45" s="22"/>
      <c r="H45" s="22"/>
      <c r="I45" s="22"/>
      <c r="J45" s="22"/>
      <c r="K45" s="15" t="s">
        <v>561</v>
      </c>
      <c r="L45" s="15">
        <v>64</v>
      </c>
      <c r="M45" s="15" t="s">
        <v>525</v>
      </c>
      <c r="N45" s="15" t="s">
        <v>244</v>
      </c>
      <c r="O45" s="22"/>
    </row>
    <row r="46" spans="1:15">
      <c r="A46" s="15" t="s">
        <v>47</v>
      </c>
      <c r="B46" s="15" t="s">
        <v>49</v>
      </c>
      <c r="C46" s="15" t="s">
        <v>266</v>
      </c>
      <c r="D46" s="15" t="s">
        <v>267</v>
      </c>
      <c r="E46" s="15" t="s">
        <v>231</v>
      </c>
      <c r="F46" s="15" t="s">
        <v>231</v>
      </c>
      <c r="G46" s="22"/>
      <c r="H46" s="22"/>
      <c r="I46" s="22"/>
      <c r="J46" s="22"/>
      <c r="K46" s="15" t="s">
        <v>561</v>
      </c>
      <c r="L46" s="15">
        <v>64</v>
      </c>
      <c r="M46" s="15" t="s">
        <v>525</v>
      </c>
      <c r="N46" s="15" t="s">
        <v>244</v>
      </c>
      <c r="O46" s="22"/>
    </row>
    <row r="47" spans="1:15">
      <c r="A47" s="15" t="s">
        <v>47</v>
      </c>
      <c r="B47" s="15" t="s">
        <v>52</v>
      </c>
      <c r="C47" s="15" t="s">
        <v>82</v>
      </c>
      <c r="D47" s="15" t="s">
        <v>83</v>
      </c>
      <c r="E47" s="15" t="s">
        <v>183</v>
      </c>
      <c r="F47" s="15" t="s">
        <v>183</v>
      </c>
      <c r="G47" s="15" t="s">
        <v>562</v>
      </c>
      <c r="H47" s="15">
        <v>162</v>
      </c>
      <c r="I47" s="15" t="s">
        <v>523</v>
      </c>
      <c r="J47" s="15" t="s">
        <v>244</v>
      </c>
      <c r="K47" s="15" t="s">
        <v>563</v>
      </c>
      <c r="L47" s="15">
        <v>54</v>
      </c>
      <c r="M47" s="15" t="s">
        <v>525</v>
      </c>
      <c r="N47" s="15" t="s">
        <v>244</v>
      </c>
      <c r="O47" s="22"/>
    </row>
    <row r="48" spans="1:15">
      <c r="A48" s="15" t="s">
        <v>47</v>
      </c>
      <c r="B48" s="15" t="s">
        <v>51</v>
      </c>
      <c r="C48" s="15" t="s">
        <v>82</v>
      </c>
      <c r="D48" s="15" t="s">
        <v>83</v>
      </c>
      <c r="E48" s="15" t="s">
        <v>186</v>
      </c>
      <c r="F48" s="15" t="s">
        <v>186</v>
      </c>
      <c r="G48" s="15" t="s">
        <v>564</v>
      </c>
      <c r="H48" s="15">
        <v>163.5</v>
      </c>
      <c r="I48" s="15" t="s">
        <v>523</v>
      </c>
      <c r="J48" s="15" t="s">
        <v>244</v>
      </c>
      <c r="K48" s="15" t="s">
        <v>565</v>
      </c>
      <c r="L48" s="15">
        <v>55</v>
      </c>
      <c r="M48" s="15" t="s">
        <v>525</v>
      </c>
      <c r="N48" s="15" t="s">
        <v>244</v>
      </c>
      <c r="O48" s="22"/>
    </row>
    <row r="49" spans="1:15">
      <c r="A49" s="15" t="s">
        <v>47</v>
      </c>
      <c r="B49" s="15" t="s">
        <v>51</v>
      </c>
      <c r="C49" s="15" t="s">
        <v>261</v>
      </c>
      <c r="D49" s="15" t="s">
        <v>262</v>
      </c>
      <c r="E49" s="15" t="s">
        <v>294</v>
      </c>
      <c r="F49" s="15" t="s">
        <v>294</v>
      </c>
      <c r="G49" s="22"/>
      <c r="H49" s="22"/>
      <c r="I49" s="22"/>
      <c r="J49" s="22"/>
      <c r="K49" s="15" t="s">
        <v>565</v>
      </c>
      <c r="L49" s="15">
        <v>55</v>
      </c>
      <c r="M49" s="15" t="s">
        <v>525</v>
      </c>
      <c r="N49" s="15" t="s">
        <v>244</v>
      </c>
      <c r="O49" s="22"/>
    </row>
    <row r="50" spans="1:15">
      <c r="A50" s="15" t="s">
        <v>53</v>
      </c>
      <c r="B50" s="15" t="s">
        <v>55</v>
      </c>
      <c r="C50" s="15" t="s">
        <v>82</v>
      </c>
      <c r="D50" s="15" t="s">
        <v>83</v>
      </c>
      <c r="E50" s="15" t="s">
        <v>191</v>
      </c>
      <c r="F50" s="15" t="s">
        <v>191</v>
      </c>
      <c r="G50" s="15" t="s">
        <v>339</v>
      </c>
      <c r="H50" s="15">
        <v>160</v>
      </c>
      <c r="I50" s="15" t="s">
        <v>523</v>
      </c>
      <c r="J50" s="15" t="s">
        <v>244</v>
      </c>
      <c r="K50" s="15" t="s">
        <v>557</v>
      </c>
      <c r="L50" s="15">
        <v>53.5</v>
      </c>
      <c r="M50" s="15" t="s">
        <v>525</v>
      </c>
      <c r="N50" s="15" t="s">
        <v>244</v>
      </c>
      <c r="O50" s="22"/>
    </row>
    <row r="51" spans="1:15">
      <c r="A51" s="15" t="s">
        <v>53</v>
      </c>
      <c r="B51" s="15" t="s">
        <v>55</v>
      </c>
      <c r="C51" s="15" t="s">
        <v>261</v>
      </c>
      <c r="D51" s="15" t="s">
        <v>262</v>
      </c>
      <c r="E51" s="15" t="s">
        <v>295</v>
      </c>
      <c r="F51" s="15" t="s">
        <v>360</v>
      </c>
      <c r="G51" s="22"/>
      <c r="H51" s="22"/>
      <c r="I51" s="22"/>
      <c r="J51" s="22"/>
      <c r="K51" s="15" t="s">
        <v>566</v>
      </c>
      <c r="L51" s="15">
        <v>53</v>
      </c>
      <c r="M51" s="15" t="s">
        <v>525</v>
      </c>
      <c r="N51" s="15" t="s">
        <v>244</v>
      </c>
      <c r="O51" s="22"/>
    </row>
    <row r="52" spans="1:15">
      <c r="A52" s="15" t="s">
        <v>53</v>
      </c>
      <c r="B52" s="15" t="s">
        <v>56</v>
      </c>
      <c r="C52" s="15" t="s">
        <v>82</v>
      </c>
      <c r="D52" s="15" t="s">
        <v>83</v>
      </c>
      <c r="E52" s="15" t="s">
        <v>191</v>
      </c>
      <c r="F52" s="15" t="s">
        <v>191</v>
      </c>
      <c r="G52" s="15" t="s">
        <v>533</v>
      </c>
      <c r="H52" s="15">
        <v>173</v>
      </c>
      <c r="I52" s="15" t="s">
        <v>523</v>
      </c>
      <c r="J52" s="15" t="s">
        <v>244</v>
      </c>
      <c r="K52" s="15" t="s">
        <v>358</v>
      </c>
      <c r="L52" s="15">
        <v>80</v>
      </c>
      <c r="M52" s="15" t="s">
        <v>525</v>
      </c>
      <c r="N52" s="15" t="s">
        <v>244</v>
      </c>
      <c r="O52" s="22"/>
    </row>
    <row r="53" spans="1:15">
      <c r="A53" s="15" t="s">
        <v>53</v>
      </c>
      <c r="B53" s="15" t="s">
        <v>56</v>
      </c>
      <c r="C53" s="15" t="s">
        <v>261</v>
      </c>
      <c r="D53" s="15" t="s">
        <v>262</v>
      </c>
      <c r="E53" s="15" t="s">
        <v>296</v>
      </c>
      <c r="F53" s="15" t="s">
        <v>296</v>
      </c>
      <c r="G53" s="22"/>
      <c r="H53" s="22"/>
      <c r="I53" s="22"/>
      <c r="J53" s="22"/>
      <c r="K53" s="15" t="s">
        <v>567</v>
      </c>
      <c r="L53" s="15">
        <v>78</v>
      </c>
      <c r="M53" s="15" t="s">
        <v>525</v>
      </c>
      <c r="N53" s="15" t="s">
        <v>244</v>
      </c>
      <c r="O53" s="22"/>
    </row>
    <row r="54" spans="1:15">
      <c r="A54" s="15" t="s">
        <v>53</v>
      </c>
      <c r="B54" s="15" t="s">
        <v>58</v>
      </c>
      <c r="C54" s="15" t="s">
        <v>82</v>
      </c>
      <c r="D54" s="15" t="s">
        <v>83</v>
      </c>
      <c r="E54" s="15" t="s">
        <v>196</v>
      </c>
      <c r="F54" s="15" t="s">
        <v>196</v>
      </c>
      <c r="G54" s="15" t="s">
        <v>551</v>
      </c>
      <c r="H54" s="15">
        <v>160</v>
      </c>
      <c r="I54" s="15" t="s">
        <v>523</v>
      </c>
      <c r="J54" s="15" t="s">
        <v>244</v>
      </c>
      <c r="K54" s="15" t="s">
        <v>555</v>
      </c>
      <c r="L54" s="15">
        <v>52</v>
      </c>
      <c r="M54" s="15" t="s">
        <v>525</v>
      </c>
      <c r="N54" s="15" t="s">
        <v>244</v>
      </c>
      <c r="O54" s="22"/>
    </row>
    <row r="55" spans="1:15">
      <c r="A55" s="15" t="s">
        <v>53</v>
      </c>
      <c r="B55" s="15" t="s">
        <v>58</v>
      </c>
      <c r="C55" s="15" t="s">
        <v>261</v>
      </c>
      <c r="D55" s="15" t="s">
        <v>262</v>
      </c>
      <c r="E55" s="15" t="s">
        <v>252</v>
      </c>
      <c r="F55" s="15" t="s">
        <v>361</v>
      </c>
      <c r="G55" s="22"/>
      <c r="H55" s="22"/>
      <c r="I55" s="22"/>
      <c r="J55" s="22"/>
      <c r="K55" s="15" t="s">
        <v>568</v>
      </c>
      <c r="L55" s="15">
        <v>51.5</v>
      </c>
      <c r="M55" s="15" t="s">
        <v>525</v>
      </c>
      <c r="N55" s="15" t="s">
        <v>244</v>
      </c>
      <c r="O55" s="22"/>
    </row>
    <row r="56" spans="1:15">
      <c r="A56" s="15" t="s">
        <v>53</v>
      </c>
      <c r="B56" s="15" t="s">
        <v>59</v>
      </c>
      <c r="C56" s="15" t="s">
        <v>82</v>
      </c>
      <c r="D56" s="15" t="s">
        <v>83</v>
      </c>
      <c r="E56" s="15" t="s">
        <v>201</v>
      </c>
      <c r="F56" s="15" t="s">
        <v>201</v>
      </c>
      <c r="G56" s="15" t="s">
        <v>569</v>
      </c>
      <c r="H56" s="15">
        <v>172</v>
      </c>
      <c r="I56" s="15" t="s">
        <v>523</v>
      </c>
      <c r="J56" s="15" t="s">
        <v>244</v>
      </c>
      <c r="K56" s="15" t="s">
        <v>570</v>
      </c>
      <c r="L56" s="15">
        <v>69</v>
      </c>
      <c r="M56" s="15" t="s">
        <v>525</v>
      </c>
      <c r="N56" s="15" t="s">
        <v>244</v>
      </c>
      <c r="O56" s="22"/>
    </row>
    <row r="57" spans="1:15">
      <c r="A57" s="15" t="s">
        <v>53</v>
      </c>
      <c r="B57" s="15" t="s">
        <v>61</v>
      </c>
      <c r="C57" s="15" t="s">
        <v>82</v>
      </c>
      <c r="D57" s="15" t="s">
        <v>83</v>
      </c>
      <c r="E57" s="15" t="s">
        <v>205</v>
      </c>
      <c r="F57" s="15" t="s">
        <v>205</v>
      </c>
      <c r="G57" s="15" t="s">
        <v>543</v>
      </c>
      <c r="H57" s="15">
        <v>155</v>
      </c>
      <c r="I57" s="15" t="s">
        <v>523</v>
      </c>
      <c r="J57" s="15" t="s">
        <v>244</v>
      </c>
      <c r="K57" s="15" t="s">
        <v>555</v>
      </c>
      <c r="L57" s="15">
        <v>52</v>
      </c>
      <c r="M57" s="15" t="s">
        <v>525</v>
      </c>
      <c r="N57" s="15" t="s">
        <v>244</v>
      </c>
      <c r="O57" s="22"/>
    </row>
    <row r="58" spans="1:15">
      <c r="A58" s="15" t="s">
        <v>53</v>
      </c>
      <c r="B58" s="15" t="s">
        <v>61</v>
      </c>
      <c r="C58" s="15" t="s">
        <v>261</v>
      </c>
      <c r="D58" s="15" t="s">
        <v>262</v>
      </c>
      <c r="E58" s="15" t="s">
        <v>133</v>
      </c>
      <c r="F58" s="15" t="s">
        <v>228</v>
      </c>
      <c r="G58" s="22"/>
      <c r="H58" s="22"/>
      <c r="I58" s="22"/>
      <c r="J58" s="22"/>
      <c r="K58" s="15" t="s">
        <v>555</v>
      </c>
      <c r="L58" s="15">
        <v>52</v>
      </c>
      <c r="M58" s="15" t="s">
        <v>525</v>
      </c>
      <c r="N58" s="15" t="s">
        <v>244</v>
      </c>
      <c r="O58" s="22"/>
    </row>
    <row r="59" spans="1:15">
      <c r="A59" s="15" t="s">
        <v>53</v>
      </c>
      <c r="B59" s="15" t="s">
        <v>61</v>
      </c>
      <c r="C59" s="15" t="s">
        <v>266</v>
      </c>
      <c r="D59" s="15" t="s">
        <v>267</v>
      </c>
      <c r="E59" s="15" t="s">
        <v>295</v>
      </c>
      <c r="F59" s="15" t="s">
        <v>295</v>
      </c>
      <c r="G59" s="22"/>
      <c r="H59" s="22"/>
      <c r="I59" s="22"/>
      <c r="J59" s="22"/>
      <c r="K59" s="15" t="s">
        <v>571</v>
      </c>
      <c r="L59" s="15">
        <v>50</v>
      </c>
      <c r="M59" s="15" t="s">
        <v>525</v>
      </c>
      <c r="N59" s="15" t="s">
        <v>244</v>
      </c>
      <c r="O59" s="22"/>
    </row>
    <row r="60" spans="1:15">
      <c r="A60" s="15" t="s">
        <v>53</v>
      </c>
      <c r="B60" s="15" t="s">
        <v>62</v>
      </c>
      <c r="C60" s="15" t="s">
        <v>82</v>
      </c>
      <c r="D60" s="15" t="s">
        <v>83</v>
      </c>
      <c r="E60" s="15" t="s">
        <v>205</v>
      </c>
      <c r="F60" s="15" t="s">
        <v>205</v>
      </c>
      <c r="G60" s="15" t="s">
        <v>572</v>
      </c>
      <c r="H60" s="15">
        <v>159</v>
      </c>
      <c r="I60" s="15" t="s">
        <v>523</v>
      </c>
      <c r="J60" s="15" t="s">
        <v>244</v>
      </c>
      <c r="K60" s="15" t="s">
        <v>573</v>
      </c>
      <c r="L60" s="15">
        <v>54</v>
      </c>
      <c r="M60" s="15" t="s">
        <v>525</v>
      </c>
      <c r="N60" s="15" t="s">
        <v>244</v>
      </c>
      <c r="O60" s="22"/>
    </row>
    <row r="61" spans="1:15">
      <c r="A61" s="15" t="s">
        <v>53</v>
      </c>
      <c r="B61" s="15" t="s">
        <v>63</v>
      </c>
      <c r="C61" s="15" t="s">
        <v>82</v>
      </c>
      <c r="D61" s="15" t="s">
        <v>83</v>
      </c>
      <c r="E61" s="15" t="s">
        <v>205</v>
      </c>
      <c r="F61" s="15" t="s">
        <v>205</v>
      </c>
      <c r="G61" s="15" t="s">
        <v>574</v>
      </c>
      <c r="H61" s="15">
        <v>169</v>
      </c>
      <c r="I61" s="15" t="s">
        <v>523</v>
      </c>
      <c r="J61" s="15" t="s">
        <v>244</v>
      </c>
      <c r="K61" s="15" t="s">
        <v>575</v>
      </c>
      <c r="L61" s="15">
        <v>63</v>
      </c>
      <c r="M61" s="15" t="s">
        <v>525</v>
      </c>
      <c r="N61" s="15" t="s">
        <v>244</v>
      </c>
      <c r="O61" s="22"/>
    </row>
    <row r="62" spans="1:15">
      <c r="A62" s="15" t="s">
        <v>53</v>
      </c>
      <c r="B62" s="15" t="s">
        <v>64</v>
      </c>
      <c r="C62" s="15" t="s">
        <v>82</v>
      </c>
      <c r="D62" s="15" t="s">
        <v>83</v>
      </c>
      <c r="E62" s="15" t="s">
        <v>212</v>
      </c>
      <c r="F62" s="15" t="s">
        <v>212</v>
      </c>
      <c r="G62" s="15" t="s">
        <v>535</v>
      </c>
      <c r="H62" s="15">
        <v>165</v>
      </c>
      <c r="I62" s="15" t="s">
        <v>523</v>
      </c>
      <c r="J62" s="15" t="s">
        <v>244</v>
      </c>
      <c r="K62" s="15" t="s">
        <v>536</v>
      </c>
      <c r="L62" s="15">
        <v>55</v>
      </c>
      <c r="M62" s="15" t="s">
        <v>525</v>
      </c>
      <c r="N62" s="15" t="s">
        <v>244</v>
      </c>
      <c r="O62" s="22"/>
    </row>
    <row r="63" spans="1:15">
      <c r="A63" s="15" t="s">
        <v>53</v>
      </c>
      <c r="B63" s="15" t="s">
        <v>64</v>
      </c>
      <c r="C63" s="15" t="s">
        <v>261</v>
      </c>
      <c r="D63" s="15" t="s">
        <v>262</v>
      </c>
      <c r="E63" s="15" t="s">
        <v>296</v>
      </c>
      <c r="F63" s="15" t="s">
        <v>296</v>
      </c>
      <c r="G63" s="22"/>
      <c r="H63" s="22"/>
      <c r="I63" s="22"/>
      <c r="J63" s="22"/>
      <c r="K63" s="15" t="s">
        <v>576</v>
      </c>
      <c r="L63" s="15">
        <v>53</v>
      </c>
      <c r="M63" s="15" t="s">
        <v>525</v>
      </c>
      <c r="N63" s="15" t="s">
        <v>244</v>
      </c>
      <c r="O63" s="22"/>
    </row>
    <row r="64" spans="1:15">
      <c r="A64" s="15" t="s">
        <v>53</v>
      </c>
      <c r="B64" s="15" t="s">
        <v>66</v>
      </c>
      <c r="C64" s="15" t="s">
        <v>82</v>
      </c>
      <c r="D64" s="15" t="s">
        <v>83</v>
      </c>
      <c r="E64" s="15" t="s">
        <v>167</v>
      </c>
      <c r="F64" s="15" t="s">
        <v>167</v>
      </c>
      <c r="G64" s="15" t="s">
        <v>577</v>
      </c>
      <c r="H64" s="15">
        <v>152</v>
      </c>
      <c r="I64" s="15" t="s">
        <v>523</v>
      </c>
      <c r="J64" s="15" t="s">
        <v>244</v>
      </c>
      <c r="K64" s="15" t="s">
        <v>578</v>
      </c>
      <c r="L64" s="15">
        <v>58.5</v>
      </c>
      <c r="M64" s="15" t="s">
        <v>525</v>
      </c>
      <c r="N64" s="15" t="s">
        <v>244</v>
      </c>
      <c r="O64" s="22"/>
    </row>
    <row r="65" spans="1:15">
      <c r="A65" s="15" t="s">
        <v>53</v>
      </c>
      <c r="B65" s="15" t="s">
        <v>66</v>
      </c>
      <c r="C65" s="15" t="s">
        <v>261</v>
      </c>
      <c r="D65" s="15" t="s">
        <v>262</v>
      </c>
      <c r="E65" s="15" t="s">
        <v>295</v>
      </c>
      <c r="F65" s="15" t="s">
        <v>295</v>
      </c>
      <c r="G65" s="22"/>
      <c r="H65" s="22"/>
      <c r="I65" s="22"/>
      <c r="J65" s="22"/>
      <c r="K65" s="15" t="s">
        <v>578</v>
      </c>
      <c r="L65" s="15">
        <v>58.5</v>
      </c>
      <c r="M65" s="15" t="s">
        <v>525</v>
      </c>
      <c r="N65" s="15" t="s">
        <v>244</v>
      </c>
      <c r="O65" s="22"/>
    </row>
    <row r="66" spans="1:15">
      <c r="A66" s="15" t="s">
        <v>53</v>
      </c>
      <c r="B66" s="15" t="s">
        <v>67</v>
      </c>
      <c r="C66" s="15" t="s">
        <v>82</v>
      </c>
      <c r="D66" s="15" t="s">
        <v>83</v>
      </c>
      <c r="E66" s="15" t="s">
        <v>219</v>
      </c>
      <c r="F66" s="15" t="s">
        <v>219</v>
      </c>
      <c r="G66" s="15" t="s">
        <v>339</v>
      </c>
      <c r="H66" s="15">
        <v>160</v>
      </c>
      <c r="I66" s="15" t="s">
        <v>523</v>
      </c>
      <c r="J66" s="15" t="s">
        <v>244</v>
      </c>
      <c r="K66" s="15" t="s">
        <v>579</v>
      </c>
      <c r="L66" s="15">
        <v>73.5</v>
      </c>
      <c r="M66" s="15" t="s">
        <v>525</v>
      </c>
      <c r="N66" s="15" t="s">
        <v>244</v>
      </c>
      <c r="O66" s="22"/>
    </row>
    <row r="67" spans="1:15">
      <c r="A67" s="15" t="s">
        <v>53</v>
      </c>
      <c r="B67" s="15" t="s">
        <v>67</v>
      </c>
      <c r="C67" s="15" t="s">
        <v>261</v>
      </c>
      <c r="D67" s="15" t="s">
        <v>262</v>
      </c>
      <c r="E67" s="15" t="s">
        <v>295</v>
      </c>
      <c r="F67" s="15" t="s">
        <v>295</v>
      </c>
      <c r="G67" s="22"/>
      <c r="H67" s="22"/>
      <c r="I67" s="22"/>
      <c r="J67" s="22"/>
      <c r="K67" s="15" t="s">
        <v>580</v>
      </c>
      <c r="L67" s="15">
        <v>73</v>
      </c>
      <c r="M67" s="15" t="s">
        <v>525</v>
      </c>
      <c r="N67" s="15" t="s">
        <v>244</v>
      </c>
      <c r="O67" s="22"/>
    </row>
    <row r="68" spans="1:15">
      <c r="A68" s="15" t="s">
        <v>53</v>
      </c>
      <c r="B68" s="15" t="s">
        <v>68</v>
      </c>
      <c r="C68" s="15" t="s">
        <v>82</v>
      </c>
      <c r="D68" s="15" t="s">
        <v>83</v>
      </c>
      <c r="E68" s="15" t="s">
        <v>222</v>
      </c>
      <c r="F68" s="15" t="s">
        <v>222</v>
      </c>
      <c r="G68" s="15" t="s">
        <v>581</v>
      </c>
      <c r="H68" s="15">
        <v>159</v>
      </c>
      <c r="I68" s="15" t="s">
        <v>523</v>
      </c>
      <c r="J68" s="15" t="s">
        <v>244</v>
      </c>
      <c r="K68" s="15" t="s">
        <v>582</v>
      </c>
      <c r="L68" s="15">
        <v>61</v>
      </c>
      <c r="M68" s="15" t="s">
        <v>525</v>
      </c>
      <c r="N68" s="15" t="s">
        <v>244</v>
      </c>
      <c r="O68" s="22"/>
    </row>
    <row r="69" spans="1:15">
      <c r="A69" s="18" t="s">
        <v>3419</v>
      </c>
      <c r="B69" s="187" t="s">
        <v>3429</v>
      </c>
      <c r="C69" s="188"/>
      <c r="D69" s="188"/>
      <c r="E69" s="188"/>
      <c r="F69" s="188"/>
      <c r="G69" s="188"/>
      <c r="H69" s="188"/>
      <c r="I69" s="188"/>
      <c r="J69" s="188"/>
      <c r="K69" s="188"/>
      <c r="L69" s="188"/>
      <c r="M69" s="188"/>
      <c r="N69" s="188"/>
      <c r="O69" s="189"/>
    </row>
  </sheetData>
  <mergeCells count="3">
    <mergeCell ref="O5:O9"/>
    <mergeCell ref="O10:O14"/>
    <mergeCell ref="B69:O69"/>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2"/>
  <sheetViews>
    <sheetView topLeftCell="D10" zoomScaleNormal="100" workbookViewId="0">
      <selection activeCell="AO66" sqref="AO66"/>
    </sheetView>
  </sheetViews>
  <sheetFormatPr defaultRowHeight="13.8"/>
  <cols>
    <col min="1" max="1" width="7.109375" bestFit="1" customWidth="1"/>
    <col min="2" max="2" width="23.77734375" bestFit="1" customWidth="1"/>
    <col min="3" max="3" width="10.21875" hidden="1" customWidth="1"/>
    <col min="4" max="4" width="30.88671875" bestFit="1" customWidth="1"/>
    <col min="5" max="5" width="11.109375" bestFit="1" customWidth="1"/>
    <col min="6" max="6" width="10.44140625" hidden="1" customWidth="1"/>
    <col min="7" max="8" width="13.33203125" hidden="1" customWidth="1"/>
    <col min="9" max="9" width="14.44140625" hidden="1" customWidth="1"/>
    <col min="10" max="10" width="10.21875" bestFit="1" customWidth="1"/>
    <col min="11" max="11" width="13.33203125" hidden="1" customWidth="1"/>
    <col min="12" max="12" width="14.44140625" hidden="1" customWidth="1"/>
    <col min="13" max="13" width="10" bestFit="1" customWidth="1"/>
    <col min="14" max="14" width="13.33203125" hidden="1" customWidth="1"/>
    <col min="15" max="15" width="14.44140625" hidden="1" customWidth="1"/>
    <col min="16" max="18" width="16.44140625" bestFit="1" customWidth="1"/>
    <col min="19" max="19" width="6.88671875" customWidth="1"/>
    <col min="20" max="22" width="20.21875" hidden="1" customWidth="1"/>
    <col min="23" max="23" width="9.109375" customWidth="1"/>
    <col min="24" max="26" width="20.21875" hidden="1" customWidth="1"/>
    <col min="27" max="27" width="8.88671875" bestFit="1" customWidth="1"/>
    <col min="28" max="28" width="13" hidden="1" customWidth="1"/>
    <col min="29" max="29" width="10.88671875" hidden="1" customWidth="1"/>
    <col min="30" max="31" width="13.33203125" hidden="1" customWidth="1"/>
    <col min="32" max="32" width="14.44140625" hidden="1" customWidth="1"/>
    <col min="33" max="33" width="11.88671875" bestFit="1" customWidth="1"/>
    <col min="34" max="34" width="14.44140625" bestFit="1" customWidth="1"/>
    <col min="35" max="35" width="11.88671875" bestFit="1" customWidth="1"/>
    <col min="36" max="36" width="15" hidden="1" customWidth="1"/>
    <col min="37" max="37" width="10.44140625" bestFit="1" customWidth="1"/>
    <col min="38" max="38" width="13" hidden="1" customWidth="1"/>
    <col min="39" max="39" width="10.44140625" bestFit="1" customWidth="1"/>
    <col min="40" max="40" width="15" hidden="1" customWidth="1"/>
    <col min="41" max="41" width="27.109375" style="37" customWidth="1"/>
  </cols>
  <sheetData>
    <row r="1" spans="1:41" s="37" customFormat="1" ht="52.8">
      <c r="A1" s="34" t="s">
        <v>0</v>
      </c>
      <c r="B1" s="34" t="s">
        <v>1</v>
      </c>
      <c r="C1" s="34" t="s">
        <v>72</v>
      </c>
      <c r="D1" s="34" t="s">
        <v>73</v>
      </c>
      <c r="E1" s="34" t="s">
        <v>74</v>
      </c>
      <c r="F1" s="34" t="s">
        <v>744</v>
      </c>
      <c r="G1" s="34" t="s">
        <v>745</v>
      </c>
      <c r="H1" s="34" t="s">
        <v>746</v>
      </c>
      <c r="I1" s="34" t="s">
        <v>747</v>
      </c>
      <c r="J1" s="34" t="s">
        <v>748</v>
      </c>
      <c r="K1" s="34" t="s">
        <v>749</v>
      </c>
      <c r="L1" s="34" t="s">
        <v>750</v>
      </c>
      <c r="M1" s="34" t="s">
        <v>751</v>
      </c>
      <c r="N1" s="34" t="s">
        <v>752</v>
      </c>
      <c r="O1" s="34" t="s">
        <v>753</v>
      </c>
      <c r="P1" s="34" t="s">
        <v>754</v>
      </c>
      <c r="Q1" s="34" t="s">
        <v>755</v>
      </c>
      <c r="R1" s="34" t="s">
        <v>3432</v>
      </c>
      <c r="S1" s="34" t="s">
        <v>756</v>
      </c>
      <c r="T1" s="34" t="s">
        <v>757</v>
      </c>
      <c r="U1" s="34" t="s">
        <v>758</v>
      </c>
      <c r="V1" s="34" t="s">
        <v>759</v>
      </c>
      <c r="W1" s="34" t="s">
        <v>760</v>
      </c>
      <c r="X1" s="34" t="s">
        <v>761</v>
      </c>
      <c r="Y1" s="34" t="s">
        <v>762</v>
      </c>
      <c r="Z1" s="34" t="s">
        <v>763</v>
      </c>
      <c r="AA1" s="34" t="s">
        <v>764</v>
      </c>
      <c r="AB1" s="34" t="s">
        <v>765</v>
      </c>
      <c r="AC1" s="34" t="s">
        <v>766</v>
      </c>
      <c r="AD1" s="34" t="s">
        <v>767</v>
      </c>
      <c r="AE1" s="34" t="s">
        <v>768</v>
      </c>
      <c r="AF1" s="34" t="s">
        <v>769</v>
      </c>
      <c r="AG1" s="34" t="s">
        <v>770</v>
      </c>
      <c r="AH1" s="34" t="s">
        <v>771</v>
      </c>
      <c r="AI1" s="34" t="s">
        <v>772</v>
      </c>
      <c r="AJ1" s="34" t="s">
        <v>773</v>
      </c>
      <c r="AK1" s="34" t="s">
        <v>774</v>
      </c>
      <c r="AL1" s="34" t="s">
        <v>775</v>
      </c>
      <c r="AM1" s="34" t="s">
        <v>776</v>
      </c>
      <c r="AN1" s="34" t="s">
        <v>777</v>
      </c>
      <c r="AO1" s="54"/>
    </row>
    <row r="2" spans="1:41">
      <c r="A2" s="14" t="s">
        <v>3</v>
      </c>
      <c r="B2" s="14" t="s">
        <v>4</v>
      </c>
      <c r="C2" s="14" t="s">
        <v>77</v>
      </c>
      <c r="D2" s="14" t="s">
        <v>78</v>
      </c>
      <c r="E2" s="14" t="s">
        <v>79</v>
      </c>
      <c r="F2" s="14" t="s">
        <v>778</v>
      </c>
      <c r="G2" s="14" t="s">
        <v>779</v>
      </c>
      <c r="H2" s="14" t="s">
        <v>780</v>
      </c>
      <c r="I2" s="14" t="s">
        <v>781</v>
      </c>
      <c r="J2" s="14" t="s">
        <v>782</v>
      </c>
      <c r="K2" s="14" t="s">
        <v>783</v>
      </c>
      <c r="L2" s="14" t="s">
        <v>784</v>
      </c>
      <c r="M2" s="14" t="s">
        <v>785</v>
      </c>
      <c r="N2" s="14" t="s">
        <v>786</v>
      </c>
      <c r="O2" s="14" t="s">
        <v>787</v>
      </c>
      <c r="P2" s="14" t="s">
        <v>788</v>
      </c>
      <c r="Q2" s="14" t="s">
        <v>789</v>
      </c>
      <c r="R2" s="14"/>
      <c r="S2" s="14" t="s">
        <v>790</v>
      </c>
      <c r="T2" s="14" t="s">
        <v>791</v>
      </c>
      <c r="U2" s="14" t="s">
        <v>792</v>
      </c>
      <c r="V2" s="14" t="s">
        <v>793</v>
      </c>
      <c r="W2" s="14" t="s">
        <v>794</v>
      </c>
      <c r="X2" s="14" t="s">
        <v>795</v>
      </c>
      <c r="Y2" s="14" t="s">
        <v>796</v>
      </c>
      <c r="Z2" s="14" t="s">
        <v>797</v>
      </c>
      <c r="AA2" s="14" t="s">
        <v>798</v>
      </c>
      <c r="AB2" s="14" t="s">
        <v>799</v>
      </c>
      <c r="AC2" s="14" t="s">
        <v>800</v>
      </c>
      <c r="AD2" s="14" t="s">
        <v>801</v>
      </c>
      <c r="AE2" s="14" t="s">
        <v>802</v>
      </c>
      <c r="AF2" s="14" t="s">
        <v>803</v>
      </c>
      <c r="AG2" s="14" t="s">
        <v>804</v>
      </c>
      <c r="AH2" s="14" t="s">
        <v>805</v>
      </c>
      <c r="AI2" s="14" t="s">
        <v>806</v>
      </c>
      <c r="AJ2" s="14" t="s">
        <v>807</v>
      </c>
      <c r="AK2" s="14" t="s">
        <v>808</v>
      </c>
      <c r="AL2" s="14" t="s">
        <v>809</v>
      </c>
      <c r="AM2" s="14" t="s">
        <v>810</v>
      </c>
      <c r="AN2" s="14" t="s">
        <v>811</v>
      </c>
      <c r="AO2" s="54"/>
    </row>
    <row r="3" spans="1:41">
      <c r="A3" s="15" t="s">
        <v>6</v>
      </c>
      <c r="B3" s="15" t="s">
        <v>15</v>
      </c>
      <c r="C3" s="15" t="s">
        <v>82</v>
      </c>
      <c r="D3" s="15" t="s">
        <v>83</v>
      </c>
      <c r="E3" s="15" t="s">
        <v>87</v>
      </c>
      <c r="F3" s="15" t="s">
        <v>812</v>
      </c>
      <c r="G3" s="15">
        <v>16</v>
      </c>
      <c r="H3" s="15" t="s">
        <v>678</v>
      </c>
      <c r="I3" s="15" t="s">
        <v>244</v>
      </c>
      <c r="J3" s="15" t="s">
        <v>813</v>
      </c>
      <c r="K3" s="15" t="s">
        <v>814</v>
      </c>
      <c r="L3" s="15" t="s">
        <v>244</v>
      </c>
      <c r="M3" s="15" t="s">
        <v>815</v>
      </c>
      <c r="N3" s="15" t="s">
        <v>814</v>
      </c>
      <c r="O3" s="15" t="s">
        <v>244</v>
      </c>
      <c r="P3" s="15" t="s">
        <v>107</v>
      </c>
      <c r="Q3" s="15" t="s">
        <v>341</v>
      </c>
      <c r="R3" s="15">
        <f>13-9+1</f>
        <v>5</v>
      </c>
      <c r="S3" s="22"/>
      <c r="T3" s="22"/>
      <c r="U3" s="22"/>
      <c r="V3" s="22"/>
      <c r="W3" s="22"/>
      <c r="X3" s="22"/>
      <c r="Y3" s="22"/>
      <c r="Z3" s="22"/>
      <c r="AA3" s="15" t="s">
        <v>279</v>
      </c>
      <c r="AB3" s="15" t="s">
        <v>244</v>
      </c>
      <c r="AC3" s="22"/>
      <c r="AD3" s="22"/>
      <c r="AE3" s="22"/>
      <c r="AF3" s="22"/>
      <c r="AG3" s="15" t="s">
        <v>816</v>
      </c>
      <c r="AH3" s="15" t="s">
        <v>280</v>
      </c>
      <c r="AI3" s="22"/>
      <c r="AJ3" s="22"/>
      <c r="AK3" s="15" t="s">
        <v>817</v>
      </c>
      <c r="AL3" s="15" t="s">
        <v>280</v>
      </c>
      <c r="AM3" s="15" t="s">
        <v>243</v>
      </c>
      <c r="AN3" s="15" t="s">
        <v>244</v>
      </c>
      <c r="AO3" s="54"/>
    </row>
    <row r="4" spans="1:41">
      <c r="A4" s="15" t="s">
        <v>6</v>
      </c>
      <c r="B4" s="15" t="s">
        <v>15</v>
      </c>
      <c r="C4" s="15" t="s">
        <v>261</v>
      </c>
      <c r="D4" s="15" t="s">
        <v>262</v>
      </c>
      <c r="E4" s="15" t="s">
        <v>263</v>
      </c>
      <c r="F4" s="22"/>
      <c r="G4" s="22"/>
      <c r="H4" s="22"/>
      <c r="I4" s="22"/>
      <c r="J4" s="22"/>
      <c r="K4" s="22"/>
      <c r="L4" s="22"/>
      <c r="M4" s="22"/>
      <c r="N4" s="22"/>
      <c r="O4" s="22"/>
      <c r="P4" s="15" t="s">
        <v>124</v>
      </c>
      <c r="Q4" s="15" t="s">
        <v>322</v>
      </c>
      <c r="R4" s="15"/>
      <c r="S4" s="15" t="s">
        <v>818</v>
      </c>
      <c r="T4" s="15">
        <v>6</v>
      </c>
      <c r="U4" s="15" t="s">
        <v>814</v>
      </c>
      <c r="V4" s="15" t="s">
        <v>244</v>
      </c>
      <c r="W4" s="15" t="s">
        <v>473</v>
      </c>
      <c r="X4" s="15">
        <v>25</v>
      </c>
      <c r="Y4" s="15" t="s">
        <v>814</v>
      </c>
      <c r="Z4" s="15" t="s">
        <v>244</v>
      </c>
      <c r="AA4" s="22"/>
      <c r="AB4" s="22"/>
      <c r="AC4" s="22"/>
      <c r="AD4" s="22"/>
      <c r="AE4" s="22"/>
      <c r="AF4" s="22"/>
      <c r="AG4" s="22"/>
      <c r="AH4" s="22"/>
      <c r="AI4" s="15" t="s">
        <v>819</v>
      </c>
      <c r="AJ4" s="15" t="s">
        <v>820</v>
      </c>
      <c r="AK4" s="15" t="s">
        <v>817</v>
      </c>
      <c r="AL4" s="15" t="s">
        <v>280</v>
      </c>
      <c r="AM4" s="15" t="s">
        <v>279</v>
      </c>
      <c r="AN4" s="15" t="s">
        <v>280</v>
      </c>
      <c r="AO4" s="54"/>
    </row>
    <row r="5" spans="1:41">
      <c r="A5" s="15" t="s">
        <v>6</v>
      </c>
      <c r="B5" s="15" t="s">
        <v>16</v>
      </c>
      <c r="C5" s="15" t="s">
        <v>82</v>
      </c>
      <c r="D5" s="15" t="s">
        <v>83</v>
      </c>
      <c r="E5" s="15" t="s">
        <v>87</v>
      </c>
      <c r="F5" s="15" t="s">
        <v>821</v>
      </c>
      <c r="G5" s="15">
        <v>11</v>
      </c>
      <c r="H5" s="15" t="s">
        <v>678</v>
      </c>
      <c r="I5" s="15" t="s">
        <v>244</v>
      </c>
      <c r="J5" s="15" t="s">
        <v>822</v>
      </c>
      <c r="K5" s="15" t="s">
        <v>814</v>
      </c>
      <c r="L5" s="15" t="s">
        <v>244</v>
      </c>
      <c r="M5" s="15" t="s">
        <v>823</v>
      </c>
      <c r="N5" s="15" t="s">
        <v>814</v>
      </c>
      <c r="O5" s="15" t="s">
        <v>244</v>
      </c>
      <c r="P5" s="15" t="s">
        <v>824</v>
      </c>
      <c r="Q5" s="15" t="s">
        <v>116</v>
      </c>
      <c r="R5" s="15">
        <f>17-11+1</f>
        <v>7</v>
      </c>
      <c r="S5" s="22"/>
      <c r="T5" s="22"/>
      <c r="U5" s="22"/>
      <c r="V5" s="22"/>
      <c r="W5" s="22"/>
      <c r="X5" s="22"/>
      <c r="Y5" s="22"/>
      <c r="Z5" s="22"/>
      <c r="AA5" s="15" t="s">
        <v>279</v>
      </c>
      <c r="AB5" s="15" t="s">
        <v>244</v>
      </c>
      <c r="AC5" s="22"/>
      <c r="AD5" s="22"/>
      <c r="AE5" s="22"/>
      <c r="AF5" s="22"/>
      <c r="AG5" s="15" t="s">
        <v>816</v>
      </c>
      <c r="AH5" s="15" t="s">
        <v>280</v>
      </c>
      <c r="AI5" s="22"/>
      <c r="AJ5" s="22"/>
      <c r="AK5" s="15" t="s">
        <v>817</v>
      </c>
      <c r="AL5" s="15" t="s">
        <v>280</v>
      </c>
      <c r="AM5" s="15" t="s">
        <v>243</v>
      </c>
      <c r="AN5" s="15" t="s">
        <v>244</v>
      </c>
      <c r="AO5" s="54"/>
    </row>
    <row r="6" spans="1:41">
      <c r="A6" s="15" t="s">
        <v>6</v>
      </c>
      <c r="B6" s="15" t="s">
        <v>16</v>
      </c>
      <c r="C6" s="15" t="s">
        <v>261</v>
      </c>
      <c r="D6" s="15" t="s">
        <v>262</v>
      </c>
      <c r="E6" s="15" t="s">
        <v>264</v>
      </c>
      <c r="F6" s="22"/>
      <c r="G6" s="22"/>
      <c r="H6" s="22"/>
      <c r="I6" s="22"/>
      <c r="J6" s="22"/>
      <c r="K6" s="22"/>
      <c r="L6" s="22"/>
      <c r="M6" s="22"/>
      <c r="N6" s="22"/>
      <c r="O6" s="22"/>
      <c r="P6" s="15" t="s">
        <v>263</v>
      </c>
      <c r="Q6" s="15" t="s">
        <v>825</v>
      </c>
      <c r="R6" s="15"/>
      <c r="S6" s="15" t="s">
        <v>818</v>
      </c>
      <c r="T6" s="15">
        <v>6</v>
      </c>
      <c r="U6" s="15" t="s">
        <v>814</v>
      </c>
      <c r="V6" s="15" t="s">
        <v>244</v>
      </c>
      <c r="W6" s="15" t="s">
        <v>462</v>
      </c>
      <c r="X6" s="15">
        <v>29</v>
      </c>
      <c r="Y6" s="15" t="s">
        <v>814</v>
      </c>
      <c r="Z6" s="15" t="s">
        <v>244</v>
      </c>
      <c r="AA6" s="22"/>
      <c r="AB6" s="22"/>
      <c r="AC6" s="22"/>
      <c r="AD6" s="22"/>
      <c r="AE6" s="22"/>
      <c r="AF6" s="22"/>
      <c r="AG6" s="22"/>
      <c r="AH6" s="22"/>
      <c r="AI6" s="15" t="s">
        <v>819</v>
      </c>
      <c r="AJ6" s="15" t="s">
        <v>820</v>
      </c>
      <c r="AK6" s="15" t="s">
        <v>817</v>
      </c>
      <c r="AL6" s="15" t="s">
        <v>280</v>
      </c>
      <c r="AM6" s="15" t="s">
        <v>243</v>
      </c>
      <c r="AN6" s="15" t="s">
        <v>244</v>
      </c>
      <c r="AO6" s="54"/>
    </row>
    <row r="7" spans="1:41">
      <c r="A7" s="15" t="s">
        <v>6</v>
      </c>
      <c r="B7" s="15" t="s">
        <v>9</v>
      </c>
      <c r="C7" s="15" t="s">
        <v>82</v>
      </c>
      <c r="D7" s="15" t="s">
        <v>83</v>
      </c>
      <c r="E7" s="15" t="s">
        <v>87</v>
      </c>
      <c r="F7" s="15" t="s">
        <v>826</v>
      </c>
      <c r="G7" s="15">
        <v>12</v>
      </c>
      <c r="H7" s="15" t="s">
        <v>678</v>
      </c>
      <c r="I7" s="15" t="s">
        <v>244</v>
      </c>
      <c r="J7" s="15" t="s">
        <v>822</v>
      </c>
      <c r="K7" s="15" t="s">
        <v>814</v>
      </c>
      <c r="L7" s="15" t="s">
        <v>244</v>
      </c>
      <c r="M7" s="15" t="s">
        <v>827</v>
      </c>
      <c r="N7" s="15" t="s">
        <v>814</v>
      </c>
      <c r="O7" s="15" t="s">
        <v>244</v>
      </c>
      <c r="P7" s="15" t="s">
        <v>828</v>
      </c>
      <c r="Q7" s="15" t="s">
        <v>829</v>
      </c>
      <c r="R7" s="15">
        <f>30+1-25+1</f>
        <v>7</v>
      </c>
      <c r="S7" s="22"/>
      <c r="T7" s="22"/>
      <c r="U7" s="22"/>
      <c r="V7" s="22"/>
      <c r="W7" s="22"/>
      <c r="X7" s="22"/>
      <c r="Y7" s="22"/>
      <c r="Z7" s="22"/>
      <c r="AA7" s="15" t="s">
        <v>279</v>
      </c>
      <c r="AB7" s="15" t="s">
        <v>244</v>
      </c>
      <c r="AC7" s="22"/>
      <c r="AD7" s="22"/>
      <c r="AE7" s="22"/>
      <c r="AF7" s="22"/>
      <c r="AG7" s="15" t="s">
        <v>830</v>
      </c>
      <c r="AH7" s="15" t="s">
        <v>820</v>
      </c>
      <c r="AI7" s="22"/>
      <c r="AJ7" s="22"/>
      <c r="AK7" s="15" t="s">
        <v>817</v>
      </c>
      <c r="AL7" s="15" t="s">
        <v>280</v>
      </c>
      <c r="AM7" s="15" t="s">
        <v>279</v>
      </c>
      <c r="AN7" s="15" t="s">
        <v>280</v>
      </c>
      <c r="AO7" s="54"/>
    </row>
    <row r="8" spans="1:41">
      <c r="A8" s="15" t="s">
        <v>6</v>
      </c>
      <c r="B8" s="15" t="s">
        <v>9</v>
      </c>
      <c r="C8" s="15" t="s">
        <v>261</v>
      </c>
      <c r="D8" s="15" t="s">
        <v>262</v>
      </c>
      <c r="E8" s="15" t="s">
        <v>265</v>
      </c>
      <c r="F8" s="22"/>
      <c r="G8" s="22"/>
      <c r="H8" s="22"/>
      <c r="I8" s="22"/>
      <c r="J8" s="22"/>
      <c r="K8" s="22"/>
      <c r="L8" s="22"/>
      <c r="M8" s="22"/>
      <c r="N8" s="22"/>
      <c r="O8" s="22"/>
      <c r="P8" s="15" t="s">
        <v>831</v>
      </c>
      <c r="Q8" s="15" t="s">
        <v>281</v>
      </c>
      <c r="R8" s="15"/>
      <c r="S8" s="15" t="s">
        <v>832</v>
      </c>
      <c r="T8" s="15">
        <v>7</v>
      </c>
      <c r="U8" s="15" t="s">
        <v>814</v>
      </c>
      <c r="V8" s="15" t="s">
        <v>244</v>
      </c>
      <c r="W8" s="15" t="s">
        <v>494</v>
      </c>
      <c r="X8" s="15">
        <v>30</v>
      </c>
      <c r="Y8" s="15" t="s">
        <v>814</v>
      </c>
      <c r="Z8" s="15" t="s">
        <v>244</v>
      </c>
      <c r="AA8" s="22"/>
      <c r="AB8" s="22"/>
      <c r="AC8" s="22"/>
      <c r="AD8" s="22"/>
      <c r="AE8" s="22"/>
      <c r="AF8" s="22"/>
      <c r="AG8" s="22"/>
      <c r="AH8" s="22"/>
      <c r="AI8" s="15" t="s">
        <v>819</v>
      </c>
      <c r="AJ8" s="15" t="s">
        <v>820</v>
      </c>
      <c r="AK8" s="15" t="s">
        <v>817</v>
      </c>
      <c r="AL8" s="15" t="s">
        <v>280</v>
      </c>
      <c r="AM8" s="15" t="s">
        <v>279</v>
      </c>
      <c r="AN8" s="15" t="s">
        <v>280</v>
      </c>
      <c r="AO8" s="54"/>
    </row>
    <row r="9" spans="1:41">
      <c r="A9" s="15" t="s">
        <v>6</v>
      </c>
      <c r="B9" s="15" t="s">
        <v>9</v>
      </c>
      <c r="C9" s="15" t="s">
        <v>266</v>
      </c>
      <c r="D9" s="15" t="s">
        <v>267</v>
      </c>
      <c r="E9" s="15" t="s">
        <v>268</v>
      </c>
      <c r="F9" s="22"/>
      <c r="G9" s="22"/>
      <c r="H9" s="22"/>
      <c r="I9" s="22"/>
      <c r="J9" s="22"/>
      <c r="K9" s="22"/>
      <c r="L9" s="22"/>
      <c r="M9" s="22"/>
      <c r="N9" s="22"/>
      <c r="O9" s="22"/>
      <c r="P9" s="15" t="s">
        <v>833</v>
      </c>
      <c r="Q9" s="15" t="s">
        <v>834</v>
      </c>
      <c r="R9" s="15"/>
      <c r="S9" s="45" t="s">
        <v>832</v>
      </c>
      <c r="T9" s="45">
        <v>7</v>
      </c>
      <c r="U9" s="45" t="s">
        <v>814</v>
      </c>
      <c r="V9" s="45" t="s">
        <v>244</v>
      </c>
      <c r="W9" s="45" t="s">
        <v>407</v>
      </c>
      <c r="X9" s="15">
        <v>45</v>
      </c>
      <c r="Y9" s="15" t="s">
        <v>814</v>
      </c>
      <c r="Z9" s="15" t="s">
        <v>244</v>
      </c>
      <c r="AA9" s="22"/>
      <c r="AB9" s="22"/>
      <c r="AC9" s="22"/>
      <c r="AD9" s="22"/>
      <c r="AE9" s="22"/>
      <c r="AF9" s="22"/>
      <c r="AG9" s="22"/>
      <c r="AH9" s="22"/>
      <c r="AI9" s="45" t="s">
        <v>835</v>
      </c>
      <c r="AJ9" s="15" t="s">
        <v>280</v>
      </c>
      <c r="AK9" s="15" t="s">
        <v>817</v>
      </c>
      <c r="AL9" s="15" t="s">
        <v>280</v>
      </c>
      <c r="AM9" s="15" t="s">
        <v>279</v>
      </c>
      <c r="AN9" s="15" t="s">
        <v>280</v>
      </c>
      <c r="AO9" s="54"/>
    </row>
    <row r="10" spans="1:41">
      <c r="A10" s="15" t="s">
        <v>6</v>
      </c>
      <c r="B10" s="15" t="s">
        <v>9</v>
      </c>
      <c r="C10" s="15" t="s">
        <v>269</v>
      </c>
      <c r="D10" s="15" t="s">
        <v>270</v>
      </c>
      <c r="E10" s="15" t="s">
        <v>271</v>
      </c>
      <c r="F10" s="22"/>
      <c r="G10" s="22"/>
      <c r="H10" s="22"/>
      <c r="I10" s="22"/>
      <c r="J10" s="22"/>
      <c r="K10" s="22"/>
      <c r="L10" s="22"/>
      <c r="M10" s="22"/>
      <c r="N10" s="22"/>
      <c r="O10" s="22"/>
      <c r="P10" s="15" t="s">
        <v>836</v>
      </c>
      <c r="Q10" s="15" t="s">
        <v>271</v>
      </c>
      <c r="R10" s="15"/>
      <c r="S10" s="15" t="s">
        <v>832</v>
      </c>
      <c r="T10" s="15">
        <v>7</v>
      </c>
      <c r="U10" s="15" t="s">
        <v>814</v>
      </c>
      <c r="V10" s="15" t="s">
        <v>244</v>
      </c>
      <c r="W10" s="15" t="s">
        <v>494</v>
      </c>
      <c r="X10" s="15">
        <v>30</v>
      </c>
      <c r="Y10" s="15" t="s">
        <v>814</v>
      </c>
      <c r="Z10" s="15" t="s">
        <v>244</v>
      </c>
      <c r="AA10" s="22"/>
      <c r="AB10" s="22"/>
      <c r="AC10" s="22"/>
      <c r="AD10" s="22"/>
      <c r="AE10" s="22"/>
      <c r="AF10" s="22"/>
      <c r="AG10" s="22"/>
      <c r="AH10" s="22"/>
      <c r="AI10" s="15" t="s">
        <v>837</v>
      </c>
      <c r="AJ10" s="15" t="s">
        <v>838</v>
      </c>
      <c r="AK10" s="15" t="s">
        <v>817</v>
      </c>
      <c r="AL10" s="15" t="s">
        <v>280</v>
      </c>
      <c r="AM10" s="15" t="s">
        <v>279</v>
      </c>
      <c r="AN10" s="15" t="s">
        <v>280</v>
      </c>
      <c r="AO10" s="54"/>
    </row>
    <row r="11" spans="1:41">
      <c r="A11" s="15" t="s">
        <v>6</v>
      </c>
      <c r="B11" s="15" t="s">
        <v>9</v>
      </c>
      <c r="C11" s="15" t="s">
        <v>272</v>
      </c>
      <c r="D11" s="15" t="s">
        <v>273</v>
      </c>
      <c r="E11" s="15" t="s">
        <v>191</v>
      </c>
      <c r="F11" s="22"/>
      <c r="G11" s="22"/>
      <c r="H11" s="22"/>
      <c r="I11" s="22"/>
      <c r="J11" s="22"/>
      <c r="K11" s="22"/>
      <c r="L11" s="22"/>
      <c r="M11" s="22"/>
      <c r="N11" s="22"/>
      <c r="O11" s="22"/>
      <c r="P11" s="15" t="s">
        <v>839</v>
      </c>
      <c r="Q11" s="15" t="s">
        <v>283</v>
      </c>
      <c r="R11" s="15"/>
      <c r="S11" s="15" t="s">
        <v>331</v>
      </c>
      <c r="T11" s="15">
        <v>8</v>
      </c>
      <c r="U11" s="15" t="s">
        <v>814</v>
      </c>
      <c r="V11" s="15" t="s">
        <v>244</v>
      </c>
      <c r="W11" s="15" t="s">
        <v>494</v>
      </c>
      <c r="X11" s="15">
        <v>30</v>
      </c>
      <c r="Y11" s="15" t="s">
        <v>814</v>
      </c>
      <c r="Z11" s="15" t="s">
        <v>244</v>
      </c>
      <c r="AA11" s="22"/>
      <c r="AB11" s="22"/>
      <c r="AC11" s="22"/>
      <c r="AD11" s="22"/>
      <c r="AE11" s="22"/>
      <c r="AF11" s="22"/>
      <c r="AG11" s="22"/>
      <c r="AH11" s="22"/>
      <c r="AI11" s="15" t="s">
        <v>835</v>
      </c>
      <c r="AJ11" s="15" t="s">
        <v>280</v>
      </c>
      <c r="AK11" s="15" t="s">
        <v>817</v>
      </c>
      <c r="AL11" s="15" t="s">
        <v>280</v>
      </c>
      <c r="AM11" s="15" t="s">
        <v>279</v>
      </c>
      <c r="AN11" s="15" t="s">
        <v>280</v>
      </c>
      <c r="AO11" s="54"/>
    </row>
    <row r="12" spans="1:41">
      <c r="A12" s="15" t="s">
        <v>6</v>
      </c>
      <c r="B12" s="15" t="s">
        <v>9</v>
      </c>
      <c r="C12" s="15" t="s">
        <v>274</v>
      </c>
      <c r="D12" s="15" t="s">
        <v>275</v>
      </c>
      <c r="E12" s="15" t="s">
        <v>276</v>
      </c>
      <c r="F12" s="22"/>
      <c r="G12" s="22"/>
      <c r="H12" s="22"/>
      <c r="I12" s="22"/>
      <c r="J12" s="22"/>
      <c r="K12" s="22"/>
      <c r="L12" s="22"/>
      <c r="M12" s="22"/>
      <c r="N12" s="22"/>
      <c r="O12" s="22"/>
      <c r="P12" s="15" t="s">
        <v>186</v>
      </c>
      <c r="Q12" s="15" t="s">
        <v>222</v>
      </c>
      <c r="R12" s="15"/>
      <c r="S12" s="15" t="s">
        <v>818</v>
      </c>
      <c r="T12" s="15">
        <v>6</v>
      </c>
      <c r="U12" s="15" t="s">
        <v>814</v>
      </c>
      <c r="V12" s="15" t="s">
        <v>244</v>
      </c>
      <c r="W12" s="15" t="s">
        <v>428</v>
      </c>
      <c r="X12" s="15">
        <v>36</v>
      </c>
      <c r="Y12" s="15" t="s">
        <v>814</v>
      </c>
      <c r="Z12" s="15" t="s">
        <v>244</v>
      </c>
      <c r="AA12" s="22"/>
      <c r="AB12" s="22"/>
      <c r="AC12" s="22"/>
      <c r="AD12" s="22"/>
      <c r="AE12" s="22"/>
      <c r="AF12" s="22"/>
      <c r="AG12" s="22"/>
      <c r="AH12" s="22"/>
      <c r="AI12" s="15" t="s">
        <v>819</v>
      </c>
      <c r="AJ12" s="15" t="s">
        <v>820</v>
      </c>
      <c r="AK12" s="15" t="s">
        <v>817</v>
      </c>
      <c r="AL12" s="15" t="s">
        <v>280</v>
      </c>
      <c r="AM12" s="15" t="s">
        <v>279</v>
      </c>
      <c r="AN12" s="15" t="s">
        <v>280</v>
      </c>
      <c r="AO12" s="54"/>
    </row>
    <row r="13" spans="1:41">
      <c r="A13" s="15" t="s">
        <v>6</v>
      </c>
      <c r="B13" s="15" t="s">
        <v>10</v>
      </c>
      <c r="C13" s="15" t="s">
        <v>82</v>
      </c>
      <c r="D13" s="15" t="s">
        <v>83</v>
      </c>
      <c r="E13" s="15" t="s">
        <v>104</v>
      </c>
      <c r="F13" s="15" t="s">
        <v>840</v>
      </c>
      <c r="G13" s="15">
        <v>13</v>
      </c>
      <c r="H13" s="15" t="s">
        <v>678</v>
      </c>
      <c r="I13" s="15" t="s">
        <v>244</v>
      </c>
      <c r="J13" s="15" t="s">
        <v>841</v>
      </c>
      <c r="K13" s="15" t="s">
        <v>814</v>
      </c>
      <c r="L13" s="15" t="s">
        <v>244</v>
      </c>
      <c r="M13" s="15" t="s">
        <v>842</v>
      </c>
      <c r="N13" s="15" t="s">
        <v>814</v>
      </c>
      <c r="O13" s="15" t="s">
        <v>244</v>
      </c>
      <c r="P13" s="15" t="s">
        <v>843</v>
      </c>
      <c r="Q13" s="15" t="s">
        <v>154</v>
      </c>
      <c r="R13" s="15">
        <f>5-2+1</f>
        <v>4</v>
      </c>
      <c r="S13" s="22"/>
      <c r="T13" s="22"/>
      <c r="U13" s="22"/>
      <c r="V13" s="22"/>
      <c r="W13" s="22"/>
      <c r="X13" s="22"/>
      <c r="Y13" s="22"/>
      <c r="Z13" s="22"/>
      <c r="AA13" s="15" t="s">
        <v>279</v>
      </c>
      <c r="AB13" s="15" t="s">
        <v>244</v>
      </c>
      <c r="AC13" s="22"/>
      <c r="AD13" s="22"/>
      <c r="AE13" s="22"/>
      <c r="AF13" s="22"/>
      <c r="AG13" s="15" t="s">
        <v>816</v>
      </c>
      <c r="AH13" s="15" t="s">
        <v>280</v>
      </c>
      <c r="AI13" s="22"/>
      <c r="AJ13" s="22"/>
      <c r="AK13" s="15" t="s">
        <v>817</v>
      </c>
      <c r="AL13" s="15" t="s">
        <v>280</v>
      </c>
      <c r="AM13" s="15" t="s">
        <v>279</v>
      </c>
      <c r="AN13" s="15" t="s">
        <v>280</v>
      </c>
      <c r="AO13" s="54"/>
    </row>
    <row r="14" spans="1:41">
      <c r="A14" s="15" t="s">
        <v>6</v>
      </c>
      <c r="B14" s="15" t="s">
        <v>10</v>
      </c>
      <c r="C14" s="15" t="s">
        <v>261</v>
      </c>
      <c r="D14" s="15" t="s">
        <v>262</v>
      </c>
      <c r="E14" s="15" t="s">
        <v>281</v>
      </c>
      <c r="F14" s="22"/>
      <c r="G14" s="22"/>
      <c r="H14" s="22"/>
      <c r="I14" s="22"/>
      <c r="J14" s="22"/>
      <c r="K14" s="22"/>
      <c r="L14" s="22"/>
      <c r="M14" s="22"/>
      <c r="N14" s="22"/>
      <c r="O14" s="22"/>
      <c r="P14" s="15" t="s">
        <v>844</v>
      </c>
      <c r="Q14" s="15" t="s">
        <v>845</v>
      </c>
      <c r="R14" s="15"/>
      <c r="S14" s="15" t="s">
        <v>846</v>
      </c>
      <c r="T14" s="15">
        <v>5</v>
      </c>
      <c r="U14" s="15" t="s">
        <v>814</v>
      </c>
      <c r="V14" s="15" t="s">
        <v>244</v>
      </c>
      <c r="W14" s="15" t="s">
        <v>436</v>
      </c>
      <c r="X14" s="15">
        <v>24</v>
      </c>
      <c r="Y14" s="15" t="s">
        <v>814</v>
      </c>
      <c r="Z14" s="15" t="s">
        <v>244</v>
      </c>
      <c r="AA14" s="22"/>
      <c r="AB14" s="22"/>
      <c r="AC14" s="22"/>
      <c r="AD14" s="22"/>
      <c r="AE14" s="22"/>
      <c r="AF14" s="22"/>
      <c r="AG14" s="22"/>
      <c r="AH14" s="22"/>
      <c r="AI14" s="15" t="s">
        <v>819</v>
      </c>
      <c r="AJ14" s="15" t="s">
        <v>820</v>
      </c>
      <c r="AK14" s="15" t="s">
        <v>817</v>
      </c>
      <c r="AL14" s="15" t="s">
        <v>280</v>
      </c>
      <c r="AM14" s="15" t="s">
        <v>243</v>
      </c>
      <c r="AN14" s="15" t="s">
        <v>244</v>
      </c>
      <c r="AO14" s="54"/>
    </row>
    <row r="15" spans="1:41">
      <c r="A15" s="15" t="s">
        <v>6</v>
      </c>
      <c r="B15" s="15" t="s">
        <v>10</v>
      </c>
      <c r="C15" s="15" t="s">
        <v>266</v>
      </c>
      <c r="D15" s="15" t="s">
        <v>267</v>
      </c>
      <c r="E15" s="15" t="s">
        <v>282</v>
      </c>
      <c r="F15" s="22"/>
      <c r="G15" s="22"/>
      <c r="H15" s="22"/>
      <c r="I15" s="22"/>
      <c r="J15" s="22"/>
      <c r="K15" s="22"/>
      <c r="L15" s="22"/>
      <c r="M15" s="22"/>
      <c r="N15" s="22"/>
      <c r="O15" s="22"/>
      <c r="P15" s="15" t="s">
        <v>256</v>
      </c>
      <c r="Q15" s="15" t="s">
        <v>282</v>
      </c>
      <c r="R15" s="15"/>
      <c r="S15" s="15" t="s">
        <v>846</v>
      </c>
      <c r="T15" s="15">
        <v>5</v>
      </c>
      <c r="U15" s="15" t="s">
        <v>814</v>
      </c>
      <c r="V15" s="15" t="s">
        <v>244</v>
      </c>
      <c r="W15" s="15" t="s">
        <v>694</v>
      </c>
      <c r="X15" s="15">
        <v>23</v>
      </c>
      <c r="Y15" s="15" t="s">
        <v>814</v>
      </c>
      <c r="Z15" s="15" t="s">
        <v>244</v>
      </c>
      <c r="AA15" s="22"/>
      <c r="AB15" s="22"/>
      <c r="AC15" s="22"/>
      <c r="AD15" s="22"/>
      <c r="AE15" s="22"/>
      <c r="AF15" s="22"/>
      <c r="AG15" s="22"/>
      <c r="AH15" s="22"/>
      <c r="AI15" s="15" t="s">
        <v>819</v>
      </c>
      <c r="AJ15" s="15" t="s">
        <v>820</v>
      </c>
      <c r="AK15" s="15" t="s">
        <v>817</v>
      </c>
      <c r="AL15" s="15" t="s">
        <v>280</v>
      </c>
      <c r="AM15" s="15" t="s">
        <v>279</v>
      </c>
      <c r="AN15" s="15" t="s">
        <v>280</v>
      </c>
      <c r="AO15" s="54"/>
    </row>
    <row r="16" spans="1:41">
      <c r="A16" s="15" t="s">
        <v>6</v>
      </c>
      <c r="B16" s="15" t="s">
        <v>10</v>
      </c>
      <c r="C16" s="15" t="s">
        <v>269</v>
      </c>
      <c r="D16" s="15" t="s">
        <v>270</v>
      </c>
      <c r="E16" s="15" t="s">
        <v>268</v>
      </c>
      <c r="F16" s="22"/>
      <c r="G16" s="22"/>
      <c r="H16" s="22"/>
      <c r="I16" s="22"/>
      <c r="J16" s="22"/>
      <c r="K16" s="22"/>
      <c r="L16" s="22"/>
      <c r="M16" s="22"/>
      <c r="N16" s="22"/>
      <c r="O16" s="22"/>
      <c r="P16" s="15" t="s">
        <v>847</v>
      </c>
      <c r="Q16" s="15" t="s">
        <v>848</v>
      </c>
      <c r="R16" s="15"/>
      <c r="S16" s="15" t="s">
        <v>818</v>
      </c>
      <c r="T16" s="15">
        <v>6</v>
      </c>
      <c r="U16" s="15" t="s">
        <v>814</v>
      </c>
      <c r="V16" s="15" t="s">
        <v>244</v>
      </c>
      <c r="W16" s="15" t="s">
        <v>436</v>
      </c>
      <c r="X16" s="15">
        <v>24</v>
      </c>
      <c r="Y16" s="15" t="s">
        <v>814</v>
      </c>
      <c r="Z16" s="15" t="s">
        <v>244</v>
      </c>
      <c r="AA16" s="22"/>
      <c r="AB16" s="22"/>
      <c r="AC16" s="22"/>
      <c r="AD16" s="22"/>
      <c r="AE16" s="22"/>
      <c r="AF16" s="22"/>
      <c r="AG16" s="22"/>
      <c r="AH16" s="22"/>
      <c r="AI16" s="15" t="s">
        <v>819</v>
      </c>
      <c r="AJ16" s="15" t="s">
        <v>820</v>
      </c>
      <c r="AK16" s="15" t="s">
        <v>817</v>
      </c>
      <c r="AL16" s="15" t="s">
        <v>280</v>
      </c>
      <c r="AM16" s="15" t="s">
        <v>243</v>
      </c>
      <c r="AN16" s="15" t="s">
        <v>244</v>
      </c>
      <c r="AO16" s="54"/>
    </row>
    <row r="17" spans="1:41">
      <c r="A17" s="15" t="s">
        <v>6</v>
      </c>
      <c r="B17" s="15" t="s">
        <v>10</v>
      </c>
      <c r="C17" s="15" t="s">
        <v>272</v>
      </c>
      <c r="D17" s="15" t="s">
        <v>273</v>
      </c>
      <c r="E17" s="15" t="s">
        <v>271</v>
      </c>
      <c r="F17" s="22"/>
      <c r="G17" s="22"/>
      <c r="H17" s="22"/>
      <c r="I17" s="22"/>
      <c r="J17" s="22"/>
      <c r="K17" s="22"/>
      <c r="L17" s="22"/>
      <c r="M17" s="22"/>
      <c r="N17" s="22"/>
      <c r="O17" s="22"/>
      <c r="P17" s="15" t="s">
        <v>849</v>
      </c>
      <c r="Q17" s="15" t="s">
        <v>850</v>
      </c>
      <c r="R17" s="15"/>
      <c r="S17" s="15" t="s">
        <v>832</v>
      </c>
      <c r="T17" s="15">
        <v>7</v>
      </c>
      <c r="U17" s="15" t="s">
        <v>814</v>
      </c>
      <c r="V17" s="15" t="s">
        <v>244</v>
      </c>
      <c r="W17" s="15" t="s">
        <v>436</v>
      </c>
      <c r="X17" s="15">
        <v>24</v>
      </c>
      <c r="Y17" s="15" t="s">
        <v>814</v>
      </c>
      <c r="Z17" s="15" t="s">
        <v>244</v>
      </c>
      <c r="AA17" s="22"/>
      <c r="AB17" s="22"/>
      <c r="AC17" s="22"/>
      <c r="AD17" s="22"/>
      <c r="AE17" s="22"/>
      <c r="AF17" s="22"/>
      <c r="AG17" s="22"/>
      <c r="AH17" s="22"/>
      <c r="AI17" s="15" t="s">
        <v>819</v>
      </c>
      <c r="AJ17" s="15" t="s">
        <v>820</v>
      </c>
      <c r="AK17" s="15" t="s">
        <v>817</v>
      </c>
      <c r="AL17" s="15" t="s">
        <v>280</v>
      </c>
      <c r="AM17" s="15" t="s">
        <v>243</v>
      </c>
      <c r="AN17" s="15" t="s">
        <v>244</v>
      </c>
      <c r="AO17" s="54"/>
    </row>
    <row r="18" spans="1:41">
      <c r="A18" s="15" t="s">
        <v>6</v>
      </c>
      <c r="B18" s="15" t="s">
        <v>10</v>
      </c>
      <c r="C18" s="15" t="s">
        <v>274</v>
      </c>
      <c r="D18" s="15" t="s">
        <v>275</v>
      </c>
      <c r="E18" s="15" t="s">
        <v>283</v>
      </c>
      <c r="F18" s="22"/>
      <c r="G18" s="22"/>
      <c r="H18" s="22"/>
      <c r="I18" s="22"/>
      <c r="J18" s="22"/>
      <c r="K18" s="22"/>
      <c r="L18" s="22"/>
      <c r="M18" s="22"/>
      <c r="N18" s="22"/>
      <c r="O18" s="22"/>
      <c r="P18" s="15" t="s">
        <v>183</v>
      </c>
      <c r="Q18" s="15" t="s">
        <v>851</v>
      </c>
      <c r="R18" s="15"/>
      <c r="S18" s="15" t="s">
        <v>846</v>
      </c>
      <c r="T18" s="15">
        <v>5</v>
      </c>
      <c r="U18" s="15" t="s">
        <v>814</v>
      </c>
      <c r="V18" s="15" t="s">
        <v>244</v>
      </c>
      <c r="W18" s="15" t="s">
        <v>448</v>
      </c>
      <c r="X18" s="15">
        <v>31</v>
      </c>
      <c r="Y18" s="15" t="s">
        <v>814</v>
      </c>
      <c r="Z18" s="15" t="s">
        <v>244</v>
      </c>
      <c r="AA18" s="22"/>
      <c r="AB18" s="22"/>
      <c r="AC18" s="22"/>
      <c r="AD18" s="22"/>
      <c r="AE18" s="22"/>
      <c r="AF18" s="22"/>
      <c r="AG18" s="22"/>
      <c r="AH18" s="22"/>
      <c r="AI18" s="15" t="s">
        <v>819</v>
      </c>
      <c r="AJ18" s="15" t="s">
        <v>820</v>
      </c>
      <c r="AK18" s="15" t="s">
        <v>817</v>
      </c>
      <c r="AL18" s="15" t="s">
        <v>280</v>
      </c>
      <c r="AM18" s="15" t="s">
        <v>279</v>
      </c>
      <c r="AN18" s="15" t="s">
        <v>280</v>
      </c>
      <c r="AO18" s="54"/>
    </row>
    <row r="19" spans="1:41">
      <c r="A19" s="15" t="s">
        <v>6</v>
      </c>
      <c r="B19" s="15" t="s">
        <v>18</v>
      </c>
      <c r="C19" s="15" t="s">
        <v>82</v>
      </c>
      <c r="D19" s="15" t="s">
        <v>83</v>
      </c>
      <c r="E19" s="15" t="s">
        <v>107</v>
      </c>
      <c r="F19" s="15" t="s">
        <v>852</v>
      </c>
      <c r="G19" s="15">
        <v>14</v>
      </c>
      <c r="H19" s="15" t="s">
        <v>678</v>
      </c>
      <c r="I19" s="15" t="s">
        <v>244</v>
      </c>
      <c r="J19" s="15" t="s">
        <v>853</v>
      </c>
      <c r="K19" s="15" t="s">
        <v>814</v>
      </c>
      <c r="L19" s="15" t="s">
        <v>244</v>
      </c>
      <c r="M19" s="15" t="s">
        <v>854</v>
      </c>
      <c r="N19" s="15" t="s">
        <v>814</v>
      </c>
      <c r="O19" s="15" t="s">
        <v>244</v>
      </c>
      <c r="P19" s="15" t="s">
        <v>855</v>
      </c>
      <c r="Q19" s="15" t="s">
        <v>856</v>
      </c>
      <c r="R19" s="15">
        <f>31+1-26+1</f>
        <v>7</v>
      </c>
      <c r="S19" s="22"/>
      <c r="T19" s="22"/>
      <c r="U19" s="22"/>
      <c r="V19" s="22"/>
      <c r="W19" s="22"/>
      <c r="X19" s="22"/>
      <c r="Y19" s="22"/>
      <c r="Z19" s="22"/>
      <c r="AA19" s="15" t="s">
        <v>279</v>
      </c>
      <c r="AB19" s="15" t="s">
        <v>244</v>
      </c>
      <c r="AC19" s="22"/>
      <c r="AD19" s="22"/>
      <c r="AE19" s="22"/>
      <c r="AF19" s="22"/>
      <c r="AG19" s="15" t="s">
        <v>857</v>
      </c>
      <c r="AH19" s="15" t="s">
        <v>244</v>
      </c>
      <c r="AI19" s="22"/>
      <c r="AJ19" s="22"/>
      <c r="AK19" s="15" t="s">
        <v>817</v>
      </c>
      <c r="AL19" s="15" t="s">
        <v>280</v>
      </c>
      <c r="AM19" s="15" t="s">
        <v>279</v>
      </c>
      <c r="AN19" s="15" t="s">
        <v>280</v>
      </c>
      <c r="AO19" s="54"/>
    </row>
    <row r="20" spans="1:41">
      <c r="A20" s="15" t="s">
        <v>6</v>
      </c>
      <c r="B20" s="15" t="s">
        <v>18</v>
      </c>
      <c r="C20" s="15" t="s">
        <v>261</v>
      </c>
      <c r="D20" s="15" t="s">
        <v>262</v>
      </c>
      <c r="E20" s="15" t="s">
        <v>136</v>
      </c>
      <c r="F20" s="22"/>
      <c r="G20" s="22"/>
      <c r="H20" s="22"/>
      <c r="I20" s="22"/>
      <c r="J20" s="22"/>
      <c r="K20" s="22"/>
      <c r="L20" s="22"/>
      <c r="M20" s="22"/>
      <c r="N20" s="22"/>
      <c r="O20" s="22"/>
      <c r="P20" s="15" t="s">
        <v>336</v>
      </c>
      <c r="Q20" s="15" t="s">
        <v>858</v>
      </c>
      <c r="R20" s="15"/>
      <c r="S20" s="15" t="s">
        <v>832</v>
      </c>
      <c r="T20" s="15">
        <v>7</v>
      </c>
      <c r="U20" s="15" t="s">
        <v>814</v>
      </c>
      <c r="V20" s="15" t="s">
        <v>244</v>
      </c>
      <c r="W20" s="15" t="s">
        <v>431</v>
      </c>
      <c r="X20" s="15">
        <v>40</v>
      </c>
      <c r="Y20" s="15" t="s">
        <v>814</v>
      </c>
      <c r="Z20" s="15" t="s">
        <v>244</v>
      </c>
      <c r="AA20" s="22"/>
      <c r="AB20" s="22"/>
      <c r="AC20" s="22"/>
      <c r="AD20" s="22"/>
      <c r="AE20" s="22"/>
      <c r="AF20" s="22"/>
      <c r="AG20" s="22"/>
      <c r="AH20" s="22"/>
      <c r="AI20" s="15" t="s">
        <v>819</v>
      </c>
      <c r="AJ20" s="15" t="s">
        <v>820</v>
      </c>
      <c r="AK20" s="15" t="s">
        <v>859</v>
      </c>
      <c r="AL20" s="15" t="s">
        <v>838</v>
      </c>
      <c r="AM20" s="15" t="s">
        <v>279</v>
      </c>
      <c r="AN20" s="15" t="s">
        <v>280</v>
      </c>
      <c r="AO20" s="54"/>
    </row>
    <row r="21" spans="1:41">
      <c r="A21" s="15" t="s">
        <v>6</v>
      </c>
      <c r="B21" s="15" t="s">
        <v>20</v>
      </c>
      <c r="C21" s="15" t="s">
        <v>82</v>
      </c>
      <c r="D21" s="15" t="s">
        <v>83</v>
      </c>
      <c r="E21" s="15" t="s">
        <v>107</v>
      </c>
      <c r="F21" s="15" t="s">
        <v>852</v>
      </c>
      <c r="G21" s="15">
        <v>14</v>
      </c>
      <c r="H21" s="15" t="s">
        <v>678</v>
      </c>
      <c r="I21" s="15" t="s">
        <v>244</v>
      </c>
      <c r="J21" s="15" t="s">
        <v>860</v>
      </c>
      <c r="K21" s="15" t="s">
        <v>814</v>
      </c>
      <c r="L21" s="15" t="s">
        <v>244</v>
      </c>
      <c r="M21" s="15" t="s">
        <v>861</v>
      </c>
      <c r="N21" s="15" t="s">
        <v>814</v>
      </c>
      <c r="O21" s="15" t="s">
        <v>244</v>
      </c>
      <c r="P21" s="15" t="s">
        <v>843</v>
      </c>
      <c r="Q21" s="15" t="s">
        <v>104</v>
      </c>
      <c r="R21" s="15">
        <f>7-2+1</f>
        <v>6</v>
      </c>
      <c r="S21" s="22"/>
      <c r="T21" s="22"/>
      <c r="U21" s="22"/>
      <c r="V21" s="22"/>
      <c r="W21" s="22"/>
      <c r="X21" s="22"/>
      <c r="Y21" s="22"/>
      <c r="Z21" s="22"/>
      <c r="AA21" s="15" t="s">
        <v>279</v>
      </c>
      <c r="AB21" s="15" t="s">
        <v>244</v>
      </c>
      <c r="AC21" s="22"/>
      <c r="AD21" s="22"/>
      <c r="AE21" s="22"/>
      <c r="AF21" s="22"/>
      <c r="AG21" s="15" t="s">
        <v>816</v>
      </c>
      <c r="AH21" s="15" t="s">
        <v>280</v>
      </c>
      <c r="AI21" s="22"/>
      <c r="AJ21" s="22"/>
      <c r="AK21" s="15" t="s">
        <v>817</v>
      </c>
      <c r="AL21" s="15" t="s">
        <v>280</v>
      </c>
      <c r="AM21" s="15" t="s">
        <v>279</v>
      </c>
      <c r="AN21" s="15" t="s">
        <v>280</v>
      </c>
      <c r="AO21" s="54"/>
    </row>
    <row r="22" spans="1:41">
      <c r="A22" s="15" t="s">
        <v>6</v>
      </c>
      <c r="B22" s="15" t="s">
        <v>20</v>
      </c>
      <c r="C22" s="15" t="s">
        <v>261</v>
      </c>
      <c r="D22" s="15" t="s">
        <v>262</v>
      </c>
      <c r="E22" s="15" t="s">
        <v>263</v>
      </c>
      <c r="F22" s="22"/>
      <c r="G22" s="22"/>
      <c r="H22" s="22"/>
      <c r="I22" s="22"/>
      <c r="J22" s="22"/>
      <c r="K22" s="22"/>
      <c r="L22" s="22"/>
      <c r="M22" s="22"/>
      <c r="N22" s="22"/>
      <c r="O22" s="22"/>
      <c r="P22" s="15" t="s">
        <v>281</v>
      </c>
      <c r="Q22" s="15" t="s">
        <v>862</v>
      </c>
      <c r="R22" s="15"/>
      <c r="S22" s="15" t="s">
        <v>818</v>
      </c>
      <c r="T22" s="15">
        <v>6</v>
      </c>
      <c r="U22" s="15" t="s">
        <v>814</v>
      </c>
      <c r="V22" s="15" t="s">
        <v>244</v>
      </c>
      <c r="W22" s="15" t="s">
        <v>462</v>
      </c>
      <c r="X22" s="15">
        <v>29</v>
      </c>
      <c r="Y22" s="15" t="s">
        <v>814</v>
      </c>
      <c r="Z22" s="15" t="s">
        <v>244</v>
      </c>
      <c r="AA22" s="22"/>
      <c r="AB22" s="22"/>
      <c r="AC22" s="22"/>
      <c r="AD22" s="22"/>
      <c r="AE22" s="22"/>
      <c r="AF22" s="22"/>
      <c r="AG22" s="22"/>
      <c r="AH22" s="22"/>
      <c r="AI22" s="15" t="s">
        <v>837</v>
      </c>
      <c r="AJ22" s="15" t="s">
        <v>838</v>
      </c>
      <c r="AK22" s="15" t="s">
        <v>817</v>
      </c>
      <c r="AL22" s="15" t="s">
        <v>280</v>
      </c>
      <c r="AM22" s="15" t="s">
        <v>243</v>
      </c>
      <c r="AN22" s="15" t="s">
        <v>244</v>
      </c>
      <c r="AO22" s="54"/>
    </row>
    <row r="23" spans="1:41">
      <c r="A23" s="15" t="s">
        <v>6</v>
      </c>
      <c r="B23" s="15" t="s">
        <v>24</v>
      </c>
      <c r="C23" s="15" t="s">
        <v>82</v>
      </c>
      <c r="D23" s="15" t="s">
        <v>83</v>
      </c>
      <c r="E23" s="15" t="s">
        <v>119</v>
      </c>
      <c r="F23" s="15" t="s">
        <v>840</v>
      </c>
      <c r="G23" s="15">
        <v>13</v>
      </c>
      <c r="H23" s="15" t="s">
        <v>678</v>
      </c>
      <c r="I23" s="15" t="s">
        <v>244</v>
      </c>
      <c r="J23" s="15" t="s">
        <v>813</v>
      </c>
      <c r="K23" s="15" t="s">
        <v>814</v>
      </c>
      <c r="L23" s="15" t="s">
        <v>244</v>
      </c>
      <c r="M23" s="15" t="s">
        <v>863</v>
      </c>
      <c r="N23" s="15" t="s">
        <v>814</v>
      </c>
      <c r="O23" s="15" t="s">
        <v>244</v>
      </c>
      <c r="P23" s="15" t="s">
        <v>864</v>
      </c>
      <c r="Q23" s="15" t="s">
        <v>856</v>
      </c>
      <c r="R23" s="15">
        <f>31+1-27+1</f>
        <v>6</v>
      </c>
      <c r="S23" s="22"/>
      <c r="T23" s="22"/>
      <c r="U23" s="22"/>
      <c r="V23" s="22"/>
      <c r="W23" s="22"/>
      <c r="X23" s="22"/>
      <c r="Y23" s="22"/>
      <c r="Z23" s="22"/>
      <c r="AA23" s="15" t="s">
        <v>279</v>
      </c>
      <c r="AB23" s="15" t="s">
        <v>244</v>
      </c>
      <c r="AC23" s="22"/>
      <c r="AD23" s="22"/>
      <c r="AE23" s="22"/>
      <c r="AF23" s="22"/>
      <c r="AG23" s="15" t="s">
        <v>816</v>
      </c>
      <c r="AH23" s="15" t="s">
        <v>280</v>
      </c>
      <c r="AI23" s="22"/>
      <c r="AJ23" s="22"/>
      <c r="AK23" s="15" t="s">
        <v>817</v>
      </c>
      <c r="AL23" s="15" t="s">
        <v>280</v>
      </c>
      <c r="AM23" s="15" t="s">
        <v>279</v>
      </c>
      <c r="AN23" s="15" t="s">
        <v>280</v>
      </c>
      <c r="AO23" s="54"/>
    </row>
    <row r="24" spans="1:41">
      <c r="A24" s="15" t="s">
        <v>6</v>
      </c>
      <c r="B24" s="15" t="s">
        <v>24</v>
      </c>
      <c r="C24" s="15" t="s">
        <v>261</v>
      </c>
      <c r="D24" s="15" t="s">
        <v>262</v>
      </c>
      <c r="E24" s="15" t="s">
        <v>284</v>
      </c>
      <c r="F24" s="22"/>
      <c r="G24" s="22"/>
      <c r="H24" s="22"/>
      <c r="I24" s="22"/>
      <c r="J24" s="22"/>
      <c r="K24" s="22"/>
      <c r="L24" s="22"/>
      <c r="M24" s="22"/>
      <c r="N24" s="22"/>
      <c r="O24" s="22"/>
      <c r="P24" s="15" t="s">
        <v>865</v>
      </c>
      <c r="Q24" s="15" t="s">
        <v>336</v>
      </c>
      <c r="R24" s="15"/>
      <c r="S24" s="15" t="s">
        <v>818</v>
      </c>
      <c r="T24" s="15">
        <v>6</v>
      </c>
      <c r="U24" s="15" t="s">
        <v>814</v>
      </c>
      <c r="V24" s="15" t="s">
        <v>244</v>
      </c>
      <c r="W24" s="15" t="s">
        <v>434</v>
      </c>
      <c r="X24" s="15">
        <v>34</v>
      </c>
      <c r="Y24" s="15" t="s">
        <v>814</v>
      </c>
      <c r="Z24" s="15" t="s">
        <v>244</v>
      </c>
      <c r="AA24" s="22"/>
      <c r="AB24" s="22"/>
      <c r="AC24" s="22"/>
      <c r="AD24" s="22"/>
      <c r="AE24" s="22"/>
      <c r="AF24" s="22"/>
      <c r="AG24" s="22"/>
      <c r="AH24" s="22"/>
      <c r="AI24" s="15" t="s">
        <v>819</v>
      </c>
      <c r="AJ24" s="15" t="s">
        <v>820</v>
      </c>
      <c r="AK24" s="15" t="s">
        <v>817</v>
      </c>
      <c r="AL24" s="15" t="s">
        <v>280</v>
      </c>
      <c r="AM24" s="15" t="s">
        <v>279</v>
      </c>
      <c r="AN24" s="15" t="s">
        <v>280</v>
      </c>
      <c r="AO24" s="54"/>
    </row>
    <row r="25" spans="1:41">
      <c r="A25" s="15" t="s">
        <v>6</v>
      </c>
      <c r="B25" s="15" t="s">
        <v>25</v>
      </c>
      <c r="C25" s="15" t="s">
        <v>82</v>
      </c>
      <c r="D25" s="15" t="s">
        <v>83</v>
      </c>
      <c r="E25" s="15" t="s">
        <v>124</v>
      </c>
      <c r="F25" s="15" t="s">
        <v>852</v>
      </c>
      <c r="G25" s="15">
        <v>14</v>
      </c>
      <c r="H25" s="15" t="s">
        <v>678</v>
      </c>
      <c r="I25" s="15" t="s">
        <v>244</v>
      </c>
      <c r="J25" s="15" t="s">
        <v>822</v>
      </c>
      <c r="K25" s="15" t="s">
        <v>814</v>
      </c>
      <c r="L25" s="15" t="s">
        <v>244</v>
      </c>
      <c r="M25" s="15" t="s">
        <v>863</v>
      </c>
      <c r="N25" s="15" t="s">
        <v>814</v>
      </c>
      <c r="O25" s="15" t="s">
        <v>244</v>
      </c>
      <c r="P25" s="15" t="s">
        <v>866</v>
      </c>
      <c r="Q25" s="15" t="s">
        <v>867</v>
      </c>
      <c r="R25" s="15">
        <f>28-23+1</f>
        <v>6</v>
      </c>
      <c r="S25" s="22"/>
      <c r="T25" s="22"/>
      <c r="U25" s="22"/>
      <c r="V25" s="22"/>
      <c r="W25" s="22"/>
      <c r="X25" s="22"/>
      <c r="Y25" s="22"/>
      <c r="Z25" s="22"/>
      <c r="AA25" s="15" t="s">
        <v>279</v>
      </c>
      <c r="AB25" s="15" t="s">
        <v>244</v>
      </c>
      <c r="AC25" s="22"/>
      <c r="AD25" s="22"/>
      <c r="AE25" s="22"/>
      <c r="AF25" s="22"/>
      <c r="AG25" s="15" t="s">
        <v>857</v>
      </c>
      <c r="AH25" s="15" t="s">
        <v>244</v>
      </c>
      <c r="AI25" s="22"/>
      <c r="AJ25" s="22"/>
      <c r="AK25" s="15" t="s">
        <v>868</v>
      </c>
      <c r="AL25" s="15" t="s">
        <v>820</v>
      </c>
      <c r="AM25" s="15" t="s">
        <v>243</v>
      </c>
      <c r="AN25" s="15" t="s">
        <v>244</v>
      </c>
      <c r="AO25" s="54"/>
    </row>
    <row r="26" spans="1:41">
      <c r="A26" s="15" t="s">
        <v>6</v>
      </c>
      <c r="B26" s="15" t="s">
        <v>25</v>
      </c>
      <c r="C26" s="15" t="s">
        <v>261</v>
      </c>
      <c r="D26" s="15" t="s">
        <v>262</v>
      </c>
      <c r="E26" s="15" t="s">
        <v>285</v>
      </c>
      <c r="F26" s="22"/>
      <c r="G26" s="22"/>
      <c r="H26" s="22"/>
      <c r="I26" s="22"/>
      <c r="J26" s="22"/>
      <c r="K26" s="22"/>
      <c r="L26" s="22"/>
      <c r="M26" s="22"/>
      <c r="N26" s="22"/>
      <c r="O26" s="22"/>
      <c r="P26" s="15" t="s">
        <v>869</v>
      </c>
      <c r="Q26" s="15" t="s">
        <v>870</v>
      </c>
      <c r="R26" s="15"/>
      <c r="S26" s="15" t="s">
        <v>832</v>
      </c>
      <c r="T26" s="15">
        <v>7</v>
      </c>
      <c r="U26" s="15" t="s">
        <v>814</v>
      </c>
      <c r="V26" s="15" t="s">
        <v>244</v>
      </c>
      <c r="W26" s="15" t="s">
        <v>442</v>
      </c>
      <c r="X26" s="15">
        <v>28</v>
      </c>
      <c r="Y26" s="15" t="s">
        <v>814</v>
      </c>
      <c r="Z26" s="15" t="s">
        <v>244</v>
      </c>
      <c r="AA26" s="22"/>
      <c r="AB26" s="22"/>
      <c r="AC26" s="22"/>
      <c r="AD26" s="22"/>
      <c r="AE26" s="22"/>
      <c r="AF26" s="22"/>
      <c r="AG26" s="22"/>
      <c r="AH26" s="22"/>
      <c r="AI26" s="15" t="s">
        <v>819</v>
      </c>
      <c r="AJ26" s="15" t="s">
        <v>820</v>
      </c>
      <c r="AK26" s="15" t="s">
        <v>868</v>
      </c>
      <c r="AL26" s="15" t="s">
        <v>820</v>
      </c>
      <c r="AM26" s="15" t="s">
        <v>243</v>
      </c>
      <c r="AN26" s="15" t="s">
        <v>244</v>
      </c>
      <c r="AO26" s="54"/>
    </row>
    <row r="27" spans="1:41">
      <c r="A27" s="15" t="s">
        <v>26</v>
      </c>
      <c r="B27" s="15" t="s">
        <v>27</v>
      </c>
      <c r="C27" s="15" t="s">
        <v>82</v>
      </c>
      <c r="D27" s="15" t="s">
        <v>83</v>
      </c>
      <c r="E27" s="15" t="s">
        <v>127</v>
      </c>
      <c r="F27" s="15" t="s">
        <v>821</v>
      </c>
      <c r="G27" s="15">
        <v>11</v>
      </c>
      <c r="H27" s="15" t="s">
        <v>678</v>
      </c>
      <c r="I27" s="15" t="s">
        <v>244</v>
      </c>
      <c r="J27" s="15" t="s">
        <v>822</v>
      </c>
      <c r="K27" s="15" t="s">
        <v>814</v>
      </c>
      <c r="L27" s="15" t="s">
        <v>244</v>
      </c>
      <c r="M27" s="15" t="s">
        <v>861</v>
      </c>
      <c r="N27" s="15" t="s">
        <v>814</v>
      </c>
      <c r="O27" s="15" t="s">
        <v>244</v>
      </c>
      <c r="P27" s="15" t="s">
        <v>291</v>
      </c>
      <c r="Q27" s="15" t="s">
        <v>871</v>
      </c>
      <c r="R27" s="15">
        <f>16-11+1</f>
        <v>6</v>
      </c>
      <c r="S27" s="22"/>
      <c r="T27" s="22"/>
      <c r="U27" s="22"/>
      <c r="V27" s="22"/>
      <c r="W27" s="22"/>
      <c r="X27" s="22"/>
      <c r="Y27" s="22"/>
      <c r="Z27" s="22"/>
      <c r="AA27" s="15" t="s">
        <v>279</v>
      </c>
      <c r="AB27" s="15" t="s">
        <v>244</v>
      </c>
      <c r="AC27" s="22"/>
      <c r="AD27" s="22"/>
      <c r="AE27" s="22"/>
      <c r="AF27" s="22"/>
      <c r="AG27" s="15" t="s">
        <v>816</v>
      </c>
      <c r="AH27" s="15" t="s">
        <v>280</v>
      </c>
      <c r="AI27" s="22"/>
      <c r="AJ27" s="22"/>
      <c r="AK27" s="15" t="s">
        <v>817</v>
      </c>
      <c r="AL27" s="15" t="s">
        <v>280</v>
      </c>
      <c r="AM27" s="15" t="s">
        <v>243</v>
      </c>
      <c r="AN27" s="15" t="s">
        <v>244</v>
      </c>
      <c r="AO27" s="54"/>
    </row>
    <row r="28" spans="1:41" ht="39.6">
      <c r="A28" s="15" t="s">
        <v>28</v>
      </c>
      <c r="B28" s="15" t="s">
        <v>29</v>
      </c>
      <c r="C28" s="15" t="s">
        <v>82</v>
      </c>
      <c r="D28" s="15" t="s">
        <v>83</v>
      </c>
      <c r="E28" s="53" t="s">
        <v>130</v>
      </c>
      <c r="F28" s="15" t="s">
        <v>826</v>
      </c>
      <c r="G28" s="15">
        <v>12</v>
      </c>
      <c r="H28" s="15" t="s">
        <v>678</v>
      </c>
      <c r="I28" s="15" t="s">
        <v>244</v>
      </c>
      <c r="J28" s="53" t="s">
        <v>436</v>
      </c>
      <c r="K28" s="53" t="s">
        <v>814</v>
      </c>
      <c r="L28" s="53" t="s">
        <v>244</v>
      </c>
      <c r="M28" s="53" t="s">
        <v>410</v>
      </c>
      <c r="N28" s="15" t="s">
        <v>814</v>
      </c>
      <c r="O28" s="15" t="s">
        <v>244</v>
      </c>
      <c r="P28" s="15" t="s">
        <v>293</v>
      </c>
      <c r="Q28" s="53" t="s">
        <v>186</v>
      </c>
      <c r="R28" s="53">
        <f>9-1+1</f>
        <v>9</v>
      </c>
      <c r="S28" s="22"/>
      <c r="T28" s="22"/>
      <c r="U28" s="22"/>
      <c r="V28" s="22"/>
      <c r="W28" s="22"/>
      <c r="X28" s="22"/>
      <c r="Y28" s="22"/>
      <c r="Z28" s="22"/>
      <c r="AA28" s="15" t="s">
        <v>279</v>
      </c>
      <c r="AB28" s="15" t="s">
        <v>244</v>
      </c>
      <c r="AC28" s="22"/>
      <c r="AD28" s="22"/>
      <c r="AE28" s="22"/>
      <c r="AF28" s="22"/>
      <c r="AG28" s="15" t="s">
        <v>830</v>
      </c>
      <c r="AH28" s="15" t="s">
        <v>820</v>
      </c>
      <c r="AI28" s="22"/>
      <c r="AJ28" s="22"/>
      <c r="AK28" s="15" t="s">
        <v>859</v>
      </c>
      <c r="AL28" s="15" t="s">
        <v>838</v>
      </c>
      <c r="AM28" s="15" t="s">
        <v>243</v>
      </c>
      <c r="AN28" s="15" t="s">
        <v>244</v>
      </c>
      <c r="AO28" s="39" t="s">
        <v>3434</v>
      </c>
    </row>
    <row r="29" spans="1:41">
      <c r="A29" s="15" t="s">
        <v>28</v>
      </c>
      <c r="B29" s="15" t="s">
        <v>30</v>
      </c>
      <c r="C29" s="15" t="s">
        <v>82</v>
      </c>
      <c r="D29" s="15" t="s">
        <v>83</v>
      </c>
      <c r="E29" s="15" t="s">
        <v>133</v>
      </c>
      <c r="F29" s="15" t="s">
        <v>852</v>
      </c>
      <c r="G29" s="15">
        <v>14</v>
      </c>
      <c r="H29" s="15" t="s">
        <v>678</v>
      </c>
      <c r="I29" s="15" t="s">
        <v>244</v>
      </c>
      <c r="J29" s="15" t="s">
        <v>813</v>
      </c>
      <c r="K29" s="15" t="s">
        <v>814</v>
      </c>
      <c r="L29" s="15" t="s">
        <v>244</v>
      </c>
      <c r="M29" s="15" t="s">
        <v>872</v>
      </c>
      <c r="N29" s="15" t="s">
        <v>814</v>
      </c>
      <c r="O29" s="15" t="s">
        <v>244</v>
      </c>
      <c r="P29" s="15" t="s">
        <v>873</v>
      </c>
      <c r="Q29" s="15" t="s">
        <v>874</v>
      </c>
      <c r="R29" s="15">
        <f>6+31-31+1</f>
        <v>7</v>
      </c>
      <c r="S29" s="22"/>
      <c r="T29" s="22"/>
      <c r="U29" s="22"/>
      <c r="V29" s="22"/>
      <c r="W29" s="22"/>
      <c r="X29" s="22"/>
      <c r="Y29" s="22"/>
      <c r="Z29" s="22"/>
      <c r="AA29" s="15" t="s">
        <v>279</v>
      </c>
      <c r="AB29" s="15" t="s">
        <v>244</v>
      </c>
      <c r="AC29" s="22"/>
      <c r="AD29" s="22"/>
      <c r="AE29" s="22"/>
      <c r="AF29" s="22"/>
      <c r="AG29" s="15" t="s">
        <v>816</v>
      </c>
      <c r="AH29" s="15" t="s">
        <v>280</v>
      </c>
      <c r="AI29" s="22"/>
      <c r="AJ29" s="22"/>
      <c r="AK29" s="15" t="s">
        <v>868</v>
      </c>
      <c r="AL29" s="15" t="s">
        <v>820</v>
      </c>
      <c r="AM29" s="15" t="s">
        <v>243</v>
      </c>
      <c r="AN29" s="15" t="s">
        <v>244</v>
      </c>
      <c r="AO29" s="54"/>
    </row>
    <row r="30" spans="1:41">
      <c r="A30" s="15" t="s">
        <v>36</v>
      </c>
      <c r="B30" s="15" t="s">
        <v>37</v>
      </c>
      <c r="C30" s="15" t="s">
        <v>82</v>
      </c>
      <c r="D30" s="15" t="s">
        <v>83</v>
      </c>
      <c r="E30" s="15" t="s">
        <v>148</v>
      </c>
      <c r="F30" s="15" t="s">
        <v>826</v>
      </c>
      <c r="G30" s="15">
        <v>12</v>
      </c>
      <c r="H30" s="15" t="s">
        <v>678</v>
      </c>
      <c r="I30" s="15" t="s">
        <v>244</v>
      </c>
      <c r="J30" s="15" t="s">
        <v>813</v>
      </c>
      <c r="K30" s="15" t="s">
        <v>814</v>
      </c>
      <c r="L30" s="15" t="s">
        <v>244</v>
      </c>
      <c r="M30" s="15" t="s">
        <v>863</v>
      </c>
      <c r="N30" s="15" t="s">
        <v>814</v>
      </c>
      <c r="O30" s="15" t="s">
        <v>244</v>
      </c>
      <c r="P30" s="15" t="s">
        <v>87</v>
      </c>
      <c r="Q30" s="15" t="s">
        <v>875</v>
      </c>
      <c r="R30" s="15">
        <f>8-4+1</f>
        <v>5</v>
      </c>
      <c r="S30" s="22"/>
      <c r="T30" s="22"/>
      <c r="U30" s="22"/>
      <c r="V30" s="22"/>
      <c r="W30" s="22"/>
      <c r="X30" s="22"/>
      <c r="Y30" s="22"/>
      <c r="Z30" s="22"/>
      <c r="AA30" s="15" t="s">
        <v>279</v>
      </c>
      <c r="AB30" s="15" t="s">
        <v>244</v>
      </c>
      <c r="AC30" s="22"/>
      <c r="AD30" s="22"/>
      <c r="AE30" s="22"/>
      <c r="AF30" s="22"/>
      <c r="AG30" s="15" t="s">
        <v>816</v>
      </c>
      <c r="AH30" s="15" t="s">
        <v>280</v>
      </c>
      <c r="AI30" s="22"/>
      <c r="AJ30" s="22"/>
      <c r="AK30" s="15" t="s">
        <v>868</v>
      </c>
      <c r="AL30" s="15" t="s">
        <v>820</v>
      </c>
      <c r="AM30" s="15" t="s">
        <v>243</v>
      </c>
      <c r="AN30" s="15" t="s">
        <v>244</v>
      </c>
      <c r="AO30" s="54"/>
    </row>
    <row r="31" spans="1:41">
      <c r="A31" s="15" t="s">
        <v>36</v>
      </c>
      <c r="B31" s="15" t="s">
        <v>38</v>
      </c>
      <c r="C31" s="15" t="s">
        <v>82</v>
      </c>
      <c r="D31" s="15" t="s">
        <v>83</v>
      </c>
      <c r="E31" s="15" t="s">
        <v>151</v>
      </c>
      <c r="F31" s="15" t="s">
        <v>852</v>
      </c>
      <c r="G31" s="15">
        <v>14</v>
      </c>
      <c r="H31" s="15" t="s">
        <v>678</v>
      </c>
      <c r="I31" s="15" t="s">
        <v>244</v>
      </c>
      <c r="J31" s="15" t="s">
        <v>876</v>
      </c>
      <c r="K31" s="15" t="s">
        <v>814</v>
      </c>
      <c r="L31" s="15" t="s">
        <v>244</v>
      </c>
      <c r="M31" s="15" t="s">
        <v>863</v>
      </c>
      <c r="N31" s="15" t="s">
        <v>814</v>
      </c>
      <c r="O31" s="15" t="s">
        <v>244</v>
      </c>
      <c r="P31" s="15" t="s">
        <v>335</v>
      </c>
      <c r="Q31" s="15" t="s">
        <v>877</v>
      </c>
      <c r="R31" s="15">
        <f>16-12+1</f>
        <v>5</v>
      </c>
      <c r="S31" s="22"/>
      <c r="T31" s="22"/>
      <c r="U31" s="22"/>
      <c r="V31" s="22"/>
      <c r="W31" s="22"/>
      <c r="X31" s="22"/>
      <c r="Y31" s="22"/>
      <c r="Z31" s="22"/>
      <c r="AA31" s="15" t="s">
        <v>279</v>
      </c>
      <c r="AB31" s="15" t="s">
        <v>244</v>
      </c>
      <c r="AC31" s="22"/>
      <c r="AD31" s="22"/>
      <c r="AE31" s="22"/>
      <c r="AF31" s="22"/>
      <c r="AG31" s="15" t="s">
        <v>816</v>
      </c>
      <c r="AH31" s="15" t="s">
        <v>280</v>
      </c>
      <c r="AI31" s="22"/>
      <c r="AJ31" s="22"/>
      <c r="AK31" s="15" t="s">
        <v>868</v>
      </c>
      <c r="AL31" s="15" t="s">
        <v>820</v>
      </c>
      <c r="AM31" s="15" t="s">
        <v>243</v>
      </c>
      <c r="AN31" s="15" t="s">
        <v>244</v>
      </c>
      <c r="AO31" s="54"/>
    </row>
    <row r="32" spans="1:41">
      <c r="A32" s="15" t="s">
        <v>36</v>
      </c>
      <c r="B32" s="15" t="s">
        <v>38</v>
      </c>
      <c r="C32" s="15" t="s">
        <v>261</v>
      </c>
      <c r="D32" s="15" t="s">
        <v>262</v>
      </c>
      <c r="E32" s="15" t="s">
        <v>256</v>
      </c>
      <c r="F32" s="22"/>
      <c r="G32" s="22"/>
      <c r="H32" s="22"/>
      <c r="I32" s="22"/>
      <c r="J32" s="22"/>
      <c r="K32" s="22"/>
      <c r="L32" s="22"/>
      <c r="M32" s="22"/>
      <c r="N32" s="22"/>
      <c r="O32" s="22"/>
      <c r="P32" s="15" t="s">
        <v>255</v>
      </c>
      <c r="Q32" s="15" t="s">
        <v>264</v>
      </c>
      <c r="R32" s="15"/>
      <c r="S32" s="15" t="s">
        <v>846</v>
      </c>
      <c r="T32" s="15">
        <v>5</v>
      </c>
      <c r="U32" s="15" t="s">
        <v>814</v>
      </c>
      <c r="V32" s="15" t="s">
        <v>244</v>
      </c>
      <c r="W32" s="15" t="s">
        <v>494</v>
      </c>
      <c r="X32" s="15">
        <v>30</v>
      </c>
      <c r="Y32" s="15" t="s">
        <v>814</v>
      </c>
      <c r="Z32" s="15" t="s">
        <v>244</v>
      </c>
      <c r="AA32" s="22"/>
      <c r="AB32" s="22"/>
      <c r="AC32" s="22"/>
      <c r="AD32" s="22"/>
      <c r="AE32" s="22"/>
      <c r="AF32" s="22"/>
      <c r="AG32" s="22"/>
      <c r="AH32" s="22"/>
      <c r="AI32" s="15" t="s">
        <v>819</v>
      </c>
      <c r="AJ32" s="15" t="s">
        <v>820</v>
      </c>
      <c r="AK32" s="15" t="s">
        <v>859</v>
      </c>
      <c r="AL32" s="15" t="s">
        <v>838</v>
      </c>
      <c r="AM32" s="15" t="s">
        <v>243</v>
      </c>
      <c r="AN32" s="15" t="s">
        <v>244</v>
      </c>
      <c r="AO32" s="54"/>
    </row>
    <row r="33" spans="1:41">
      <c r="A33" s="15" t="s">
        <v>36</v>
      </c>
      <c r="B33" s="15" t="s">
        <v>38</v>
      </c>
      <c r="C33" s="15" t="s">
        <v>266</v>
      </c>
      <c r="D33" s="15" t="s">
        <v>267</v>
      </c>
      <c r="E33" s="15" t="s">
        <v>286</v>
      </c>
      <c r="F33" s="22"/>
      <c r="G33" s="22"/>
      <c r="H33" s="22"/>
      <c r="I33" s="22"/>
      <c r="J33" s="22"/>
      <c r="K33" s="22"/>
      <c r="L33" s="22"/>
      <c r="M33" s="22"/>
      <c r="N33" s="22"/>
      <c r="O33" s="22"/>
      <c r="P33" s="15" t="s">
        <v>878</v>
      </c>
      <c r="Q33" s="15" t="s">
        <v>834</v>
      </c>
      <c r="R33" s="15"/>
      <c r="S33" s="15" t="s">
        <v>818</v>
      </c>
      <c r="T33" s="15">
        <v>6</v>
      </c>
      <c r="U33" s="15" t="s">
        <v>814</v>
      </c>
      <c r="V33" s="15" t="s">
        <v>244</v>
      </c>
      <c r="W33" s="15" t="s">
        <v>462</v>
      </c>
      <c r="X33" s="15">
        <v>29</v>
      </c>
      <c r="Y33" s="15" t="s">
        <v>814</v>
      </c>
      <c r="Z33" s="15" t="s">
        <v>244</v>
      </c>
      <c r="AA33" s="22"/>
      <c r="AB33" s="22"/>
      <c r="AC33" s="22"/>
      <c r="AD33" s="22"/>
      <c r="AE33" s="22"/>
      <c r="AF33" s="22"/>
      <c r="AG33" s="22"/>
      <c r="AH33" s="22"/>
      <c r="AI33" s="15" t="s">
        <v>819</v>
      </c>
      <c r="AJ33" s="15" t="s">
        <v>820</v>
      </c>
      <c r="AK33" s="15" t="s">
        <v>868</v>
      </c>
      <c r="AL33" s="15" t="s">
        <v>820</v>
      </c>
      <c r="AM33" s="15" t="s">
        <v>279</v>
      </c>
      <c r="AN33" s="15" t="s">
        <v>280</v>
      </c>
      <c r="AO33" s="54"/>
    </row>
    <row r="34" spans="1:41">
      <c r="A34" s="15" t="s">
        <v>36</v>
      </c>
      <c r="B34" s="15" t="s">
        <v>38</v>
      </c>
      <c r="C34" s="15" t="s">
        <v>269</v>
      </c>
      <c r="D34" s="15" t="s">
        <v>270</v>
      </c>
      <c r="E34" s="15" t="s">
        <v>287</v>
      </c>
      <c r="F34" s="22"/>
      <c r="G34" s="22"/>
      <c r="H34" s="22"/>
      <c r="I34" s="22"/>
      <c r="J34" s="22"/>
      <c r="K34" s="22"/>
      <c r="L34" s="22"/>
      <c r="M34" s="22"/>
      <c r="N34" s="22"/>
      <c r="O34" s="22"/>
      <c r="P34" s="15" t="s">
        <v>850</v>
      </c>
      <c r="Q34" s="15" t="s">
        <v>879</v>
      </c>
      <c r="R34" s="15"/>
      <c r="S34" s="29" t="s">
        <v>331</v>
      </c>
      <c r="T34" s="15">
        <v>8</v>
      </c>
      <c r="U34" s="15" t="s">
        <v>814</v>
      </c>
      <c r="V34" s="15" t="s">
        <v>244</v>
      </c>
      <c r="W34" s="15" t="s">
        <v>448</v>
      </c>
      <c r="X34" s="15">
        <v>31</v>
      </c>
      <c r="Y34" s="15" t="s">
        <v>814</v>
      </c>
      <c r="Z34" s="15" t="s">
        <v>244</v>
      </c>
      <c r="AA34" s="22"/>
      <c r="AB34" s="22"/>
      <c r="AC34" s="22"/>
      <c r="AD34" s="22"/>
      <c r="AE34" s="22"/>
      <c r="AF34" s="22"/>
      <c r="AG34" s="22"/>
      <c r="AH34" s="22"/>
      <c r="AI34" s="15" t="s">
        <v>819</v>
      </c>
      <c r="AJ34" s="15" t="s">
        <v>820</v>
      </c>
      <c r="AK34" s="15" t="s">
        <v>868</v>
      </c>
      <c r="AL34" s="15" t="s">
        <v>820</v>
      </c>
      <c r="AM34" s="15" t="s">
        <v>243</v>
      </c>
      <c r="AN34" s="15" t="s">
        <v>244</v>
      </c>
      <c r="AO34" s="54"/>
    </row>
    <row r="35" spans="1:41">
      <c r="A35" s="15" t="s">
        <v>36</v>
      </c>
      <c r="B35" s="15" t="s">
        <v>38</v>
      </c>
      <c r="C35" s="15" t="s">
        <v>272</v>
      </c>
      <c r="D35" s="15" t="s">
        <v>273</v>
      </c>
      <c r="E35" s="15" t="s">
        <v>191</v>
      </c>
      <c r="F35" s="22"/>
      <c r="G35" s="22"/>
      <c r="H35" s="22"/>
      <c r="I35" s="22"/>
      <c r="J35" s="22"/>
      <c r="K35" s="22"/>
      <c r="L35" s="22"/>
      <c r="M35" s="22"/>
      <c r="N35" s="22"/>
      <c r="O35" s="22"/>
      <c r="P35" s="15" t="s">
        <v>161</v>
      </c>
      <c r="Q35" s="15" t="s">
        <v>880</v>
      </c>
      <c r="R35" s="15"/>
      <c r="S35" s="15" t="s">
        <v>818</v>
      </c>
      <c r="T35" s="15">
        <v>6</v>
      </c>
      <c r="U35" s="15" t="s">
        <v>814</v>
      </c>
      <c r="V35" s="15" t="s">
        <v>244</v>
      </c>
      <c r="W35" s="15" t="s">
        <v>448</v>
      </c>
      <c r="X35" s="15">
        <v>31</v>
      </c>
      <c r="Y35" s="15" t="s">
        <v>814</v>
      </c>
      <c r="Z35" s="15" t="s">
        <v>244</v>
      </c>
      <c r="AA35" s="22"/>
      <c r="AB35" s="22"/>
      <c r="AC35" s="22"/>
      <c r="AD35" s="22"/>
      <c r="AE35" s="22"/>
      <c r="AF35" s="22"/>
      <c r="AG35" s="22"/>
      <c r="AH35" s="22"/>
      <c r="AI35" s="15" t="s">
        <v>819</v>
      </c>
      <c r="AJ35" s="15" t="s">
        <v>820</v>
      </c>
      <c r="AK35" s="15" t="s">
        <v>868</v>
      </c>
      <c r="AL35" s="15" t="s">
        <v>820</v>
      </c>
      <c r="AM35" s="15" t="s">
        <v>243</v>
      </c>
      <c r="AN35" s="15" t="s">
        <v>244</v>
      </c>
      <c r="AO35" s="54"/>
    </row>
    <row r="36" spans="1:41">
      <c r="A36" s="15" t="s">
        <v>36</v>
      </c>
      <c r="B36" s="15" t="s">
        <v>38</v>
      </c>
      <c r="C36" s="15" t="s">
        <v>274</v>
      </c>
      <c r="D36" s="15" t="s">
        <v>275</v>
      </c>
      <c r="E36" s="15" t="s">
        <v>186</v>
      </c>
      <c r="F36" s="22"/>
      <c r="G36" s="22"/>
      <c r="H36" s="22"/>
      <c r="I36" s="22"/>
      <c r="J36" s="22"/>
      <c r="K36" s="22"/>
      <c r="L36" s="22"/>
      <c r="M36" s="22"/>
      <c r="N36" s="22"/>
      <c r="O36" s="22"/>
      <c r="P36" s="15" t="s">
        <v>293</v>
      </c>
      <c r="Q36" s="15" t="s">
        <v>881</v>
      </c>
      <c r="R36" s="15"/>
      <c r="S36" s="15" t="s">
        <v>818</v>
      </c>
      <c r="T36" s="15">
        <v>6</v>
      </c>
      <c r="U36" s="15" t="s">
        <v>814</v>
      </c>
      <c r="V36" s="15" t="s">
        <v>244</v>
      </c>
      <c r="W36" s="15" t="s">
        <v>473</v>
      </c>
      <c r="X36" s="15">
        <v>25</v>
      </c>
      <c r="Y36" s="15" t="s">
        <v>814</v>
      </c>
      <c r="Z36" s="15" t="s">
        <v>244</v>
      </c>
      <c r="AA36" s="22"/>
      <c r="AB36" s="22"/>
      <c r="AC36" s="22"/>
      <c r="AD36" s="22"/>
      <c r="AE36" s="22"/>
      <c r="AF36" s="22"/>
      <c r="AG36" s="22"/>
      <c r="AH36" s="22"/>
      <c r="AI36" s="15" t="s">
        <v>819</v>
      </c>
      <c r="AJ36" s="15" t="s">
        <v>820</v>
      </c>
      <c r="AK36" s="15" t="s">
        <v>868</v>
      </c>
      <c r="AL36" s="15" t="s">
        <v>820</v>
      </c>
      <c r="AM36" s="15" t="s">
        <v>279</v>
      </c>
      <c r="AN36" s="15" t="s">
        <v>280</v>
      </c>
      <c r="AO36" s="54"/>
    </row>
    <row r="37" spans="1:41">
      <c r="A37" s="15" t="s">
        <v>36</v>
      </c>
      <c r="B37" s="15" t="s">
        <v>39</v>
      </c>
      <c r="C37" s="15" t="s">
        <v>82</v>
      </c>
      <c r="D37" s="15" t="s">
        <v>83</v>
      </c>
      <c r="E37" s="15" t="s">
        <v>154</v>
      </c>
      <c r="F37" s="15" t="s">
        <v>812</v>
      </c>
      <c r="G37" s="15">
        <v>16</v>
      </c>
      <c r="H37" s="15" t="s">
        <v>678</v>
      </c>
      <c r="I37" s="15" t="s">
        <v>244</v>
      </c>
      <c r="J37" s="15" t="s">
        <v>822</v>
      </c>
      <c r="K37" s="15" t="s">
        <v>814</v>
      </c>
      <c r="L37" s="15" t="s">
        <v>244</v>
      </c>
      <c r="M37" s="15" t="s">
        <v>863</v>
      </c>
      <c r="N37" s="15" t="s">
        <v>814</v>
      </c>
      <c r="O37" s="15" t="s">
        <v>244</v>
      </c>
      <c r="P37" s="15" t="s">
        <v>867</v>
      </c>
      <c r="Q37" s="15" t="s">
        <v>159</v>
      </c>
      <c r="R37" s="15">
        <f>31+3-28+1</f>
        <v>7</v>
      </c>
      <c r="S37" s="22"/>
      <c r="T37" s="22"/>
      <c r="U37" s="22"/>
      <c r="V37" s="22"/>
      <c r="W37" s="22"/>
      <c r="X37" s="22"/>
      <c r="Y37" s="22"/>
      <c r="Z37" s="22"/>
      <c r="AA37" s="15" t="s">
        <v>279</v>
      </c>
      <c r="AB37" s="15" t="s">
        <v>244</v>
      </c>
      <c r="AC37" s="22"/>
      <c r="AD37" s="22"/>
      <c r="AE37" s="22"/>
      <c r="AF37" s="22"/>
      <c r="AG37" s="15" t="s">
        <v>816</v>
      </c>
      <c r="AH37" s="15" t="s">
        <v>280</v>
      </c>
      <c r="AI37" s="22"/>
      <c r="AJ37" s="22"/>
      <c r="AK37" s="15" t="s">
        <v>817</v>
      </c>
      <c r="AL37" s="15" t="s">
        <v>280</v>
      </c>
      <c r="AM37" s="15" t="s">
        <v>243</v>
      </c>
      <c r="AN37" s="15" t="s">
        <v>244</v>
      </c>
      <c r="AO37" s="54"/>
    </row>
    <row r="38" spans="1:41">
      <c r="A38" s="15" t="s">
        <v>36</v>
      </c>
      <c r="B38" s="15" t="s">
        <v>40</v>
      </c>
      <c r="C38" s="15" t="s">
        <v>82</v>
      </c>
      <c r="D38" s="15" t="s">
        <v>83</v>
      </c>
      <c r="E38" s="15" t="s">
        <v>104</v>
      </c>
      <c r="F38" s="15" t="s">
        <v>840</v>
      </c>
      <c r="G38" s="15">
        <v>13</v>
      </c>
      <c r="H38" s="15" t="s">
        <v>678</v>
      </c>
      <c r="I38" s="15" t="s">
        <v>244</v>
      </c>
      <c r="J38" s="15" t="s">
        <v>882</v>
      </c>
      <c r="K38" s="15" t="s">
        <v>814</v>
      </c>
      <c r="L38" s="15" t="s">
        <v>244</v>
      </c>
      <c r="M38" s="15" t="s">
        <v>883</v>
      </c>
      <c r="N38" s="15" t="s">
        <v>814</v>
      </c>
      <c r="O38" s="15" t="s">
        <v>244</v>
      </c>
      <c r="P38" s="15" t="s">
        <v>831</v>
      </c>
      <c r="Q38" s="15" t="s">
        <v>845</v>
      </c>
      <c r="R38" s="15">
        <f>29-24+1</f>
        <v>6</v>
      </c>
      <c r="S38" s="22"/>
      <c r="T38" s="22"/>
      <c r="U38" s="22"/>
      <c r="V38" s="22"/>
      <c r="W38" s="22"/>
      <c r="X38" s="22"/>
      <c r="Y38" s="22"/>
      <c r="Z38" s="22"/>
      <c r="AA38" s="15" t="s">
        <v>279</v>
      </c>
      <c r="AB38" s="15" t="s">
        <v>244</v>
      </c>
      <c r="AC38" s="22"/>
      <c r="AD38" s="22"/>
      <c r="AE38" s="22"/>
      <c r="AF38" s="22"/>
      <c r="AG38" s="15" t="s">
        <v>816</v>
      </c>
      <c r="AH38" s="15" t="s">
        <v>280</v>
      </c>
      <c r="AI38" s="22"/>
      <c r="AJ38" s="22"/>
      <c r="AK38" s="15" t="s">
        <v>859</v>
      </c>
      <c r="AL38" s="15" t="s">
        <v>838</v>
      </c>
      <c r="AM38" s="15" t="s">
        <v>243</v>
      </c>
      <c r="AN38" s="15" t="s">
        <v>244</v>
      </c>
      <c r="AO38" s="54"/>
    </row>
    <row r="39" spans="1:41">
      <c r="A39" s="15" t="s">
        <v>36</v>
      </c>
      <c r="B39" s="15" t="s">
        <v>40</v>
      </c>
      <c r="C39" s="15" t="s">
        <v>261</v>
      </c>
      <c r="D39" s="15" t="s">
        <v>262</v>
      </c>
      <c r="E39" s="15" t="s">
        <v>288</v>
      </c>
      <c r="F39" s="22"/>
      <c r="G39" s="22"/>
      <c r="H39" s="22"/>
      <c r="I39" s="22"/>
      <c r="J39" s="22"/>
      <c r="K39" s="22"/>
      <c r="L39" s="22"/>
      <c r="M39" s="22"/>
      <c r="N39" s="22"/>
      <c r="O39" s="22"/>
      <c r="P39" s="15" t="s">
        <v>264</v>
      </c>
      <c r="Q39" s="15" t="s">
        <v>282</v>
      </c>
      <c r="R39" s="15"/>
      <c r="S39" s="15" t="s">
        <v>832</v>
      </c>
      <c r="T39" s="15">
        <v>7</v>
      </c>
      <c r="U39" s="15" t="s">
        <v>814</v>
      </c>
      <c r="V39" s="15" t="s">
        <v>244</v>
      </c>
      <c r="W39" s="15" t="s">
        <v>483</v>
      </c>
      <c r="X39" s="15">
        <v>22</v>
      </c>
      <c r="Y39" s="15" t="s">
        <v>814</v>
      </c>
      <c r="Z39" s="15" t="s">
        <v>244</v>
      </c>
      <c r="AA39" s="22"/>
      <c r="AB39" s="22"/>
      <c r="AC39" s="22"/>
      <c r="AD39" s="22"/>
      <c r="AE39" s="22"/>
      <c r="AF39" s="22"/>
      <c r="AG39" s="22"/>
      <c r="AH39" s="22"/>
      <c r="AI39" s="15" t="s">
        <v>819</v>
      </c>
      <c r="AJ39" s="15" t="s">
        <v>820</v>
      </c>
      <c r="AK39" s="15" t="s">
        <v>859</v>
      </c>
      <c r="AL39" s="15" t="s">
        <v>838</v>
      </c>
      <c r="AM39" s="15" t="s">
        <v>243</v>
      </c>
      <c r="AN39" s="15" t="s">
        <v>244</v>
      </c>
      <c r="AO39" s="54"/>
    </row>
    <row r="40" spans="1:41">
      <c r="A40" s="15" t="s">
        <v>36</v>
      </c>
      <c r="B40" s="15" t="s">
        <v>40</v>
      </c>
      <c r="C40" s="15" t="s">
        <v>266</v>
      </c>
      <c r="D40" s="15" t="s">
        <v>267</v>
      </c>
      <c r="E40" s="15" t="s">
        <v>286</v>
      </c>
      <c r="F40" s="22"/>
      <c r="G40" s="22"/>
      <c r="H40" s="22"/>
      <c r="I40" s="22"/>
      <c r="J40" s="22"/>
      <c r="K40" s="22"/>
      <c r="L40" s="22"/>
      <c r="M40" s="22"/>
      <c r="N40" s="22"/>
      <c r="O40" s="22"/>
      <c r="P40" s="15" t="s">
        <v>878</v>
      </c>
      <c r="Q40" s="15" t="s">
        <v>268</v>
      </c>
      <c r="R40" s="15"/>
      <c r="S40" s="29" t="s">
        <v>331</v>
      </c>
      <c r="T40" s="15">
        <v>8</v>
      </c>
      <c r="U40" s="15" t="s">
        <v>814</v>
      </c>
      <c r="V40" s="15" t="s">
        <v>244</v>
      </c>
      <c r="W40" s="15" t="s">
        <v>473</v>
      </c>
      <c r="X40" s="15">
        <v>25</v>
      </c>
      <c r="Y40" s="15" t="s">
        <v>814</v>
      </c>
      <c r="Z40" s="15" t="s">
        <v>244</v>
      </c>
      <c r="AA40" s="22"/>
      <c r="AB40" s="22"/>
      <c r="AC40" s="22"/>
      <c r="AD40" s="22"/>
      <c r="AE40" s="22"/>
      <c r="AF40" s="22"/>
      <c r="AG40" s="22"/>
      <c r="AH40" s="22"/>
      <c r="AI40" s="15" t="s">
        <v>837</v>
      </c>
      <c r="AJ40" s="15" t="s">
        <v>838</v>
      </c>
      <c r="AK40" s="15" t="s">
        <v>859</v>
      </c>
      <c r="AL40" s="15" t="s">
        <v>838</v>
      </c>
      <c r="AM40" s="15" t="s">
        <v>243</v>
      </c>
      <c r="AN40" s="15" t="s">
        <v>244</v>
      </c>
      <c r="AO40" s="54"/>
    </row>
    <row r="41" spans="1:41">
      <c r="A41" s="15" t="s">
        <v>36</v>
      </c>
      <c r="B41" s="15" t="s">
        <v>40</v>
      </c>
      <c r="C41" s="15" t="s">
        <v>269</v>
      </c>
      <c r="D41" s="15" t="s">
        <v>270</v>
      </c>
      <c r="E41" s="15" t="s">
        <v>289</v>
      </c>
      <c r="F41" s="22"/>
      <c r="G41" s="22"/>
      <c r="H41" s="22"/>
      <c r="I41" s="22"/>
      <c r="J41" s="22"/>
      <c r="K41" s="22"/>
      <c r="L41" s="22"/>
      <c r="M41" s="22"/>
      <c r="N41" s="22"/>
      <c r="O41" s="22"/>
      <c r="P41" s="15" t="s">
        <v>884</v>
      </c>
      <c r="Q41" s="15" t="s">
        <v>885</v>
      </c>
      <c r="R41" s="15"/>
      <c r="S41" s="15" t="s">
        <v>846</v>
      </c>
      <c r="T41" s="15">
        <v>5</v>
      </c>
      <c r="U41" s="15" t="s">
        <v>814</v>
      </c>
      <c r="V41" s="15" t="s">
        <v>244</v>
      </c>
      <c r="W41" s="15" t="s">
        <v>436</v>
      </c>
      <c r="X41" s="15">
        <v>24</v>
      </c>
      <c r="Y41" s="15" t="s">
        <v>814</v>
      </c>
      <c r="Z41" s="15" t="s">
        <v>244</v>
      </c>
      <c r="AA41" s="22"/>
      <c r="AB41" s="22"/>
      <c r="AC41" s="22"/>
      <c r="AD41" s="22"/>
      <c r="AE41" s="22"/>
      <c r="AF41" s="22"/>
      <c r="AG41" s="22"/>
      <c r="AH41" s="22"/>
      <c r="AI41" s="15" t="s">
        <v>819</v>
      </c>
      <c r="AJ41" s="15" t="s">
        <v>820</v>
      </c>
      <c r="AK41" s="15" t="s">
        <v>886</v>
      </c>
      <c r="AL41" s="15" t="s">
        <v>244</v>
      </c>
      <c r="AM41" s="15" t="s">
        <v>279</v>
      </c>
      <c r="AN41" s="15" t="s">
        <v>280</v>
      </c>
      <c r="AO41" s="54"/>
    </row>
    <row r="42" spans="1:41">
      <c r="A42" s="15" t="s">
        <v>36</v>
      </c>
      <c r="B42" s="15" t="s">
        <v>40</v>
      </c>
      <c r="C42" s="15" t="s">
        <v>272</v>
      </c>
      <c r="D42" s="15" t="s">
        <v>273</v>
      </c>
      <c r="E42" s="15" t="s">
        <v>290</v>
      </c>
      <c r="F42" s="22"/>
      <c r="G42" s="22"/>
      <c r="H42" s="22"/>
      <c r="I42" s="22"/>
      <c r="J42" s="22"/>
      <c r="K42" s="22"/>
      <c r="L42" s="22"/>
      <c r="M42" s="22"/>
      <c r="N42" s="22"/>
      <c r="O42" s="22"/>
      <c r="P42" s="15" t="s">
        <v>887</v>
      </c>
      <c r="Q42" s="15" t="s">
        <v>888</v>
      </c>
      <c r="R42" s="15"/>
      <c r="S42" s="29" t="s">
        <v>331</v>
      </c>
      <c r="T42" s="15">
        <v>8</v>
      </c>
      <c r="U42" s="15" t="s">
        <v>814</v>
      </c>
      <c r="V42" s="15" t="s">
        <v>244</v>
      </c>
      <c r="W42" s="15" t="s">
        <v>422</v>
      </c>
      <c r="X42" s="15">
        <v>20</v>
      </c>
      <c r="Y42" s="15" t="s">
        <v>814</v>
      </c>
      <c r="Z42" s="15" t="s">
        <v>244</v>
      </c>
      <c r="AA42" s="22"/>
      <c r="AB42" s="22"/>
      <c r="AC42" s="22"/>
      <c r="AD42" s="22"/>
      <c r="AE42" s="22"/>
      <c r="AF42" s="22"/>
      <c r="AG42" s="22"/>
      <c r="AH42" s="22"/>
      <c r="AI42" s="15" t="s">
        <v>819</v>
      </c>
      <c r="AJ42" s="15" t="s">
        <v>820</v>
      </c>
      <c r="AK42" s="15" t="s">
        <v>868</v>
      </c>
      <c r="AL42" s="15" t="s">
        <v>820</v>
      </c>
      <c r="AM42" s="15" t="s">
        <v>279</v>
      </c>
      <c r="AN42" s="15" t="s">
        <v>280</v>
      </c>
      <c r="AO42" s="54"/>
    </row>
    <row r="43" spans="1:41">
      <c r="A43" s="15" t="s">
        <v>36</v>
      </c>
      <c r="B43" s="15" t="s">
        <v>40</v>
      </c>
      <c r="C43" s="15" t="s">
        <v>274</v>
      </c>
      <c r="D43" s="15" t="s">
        <v>275</v>
      </c>
      <c r="E43" s="15" t="s">
        <v>201</v>
      </c>
      <c r="F43" s="22"/>
      <c r="G43" s="22"/>
      <c r="H43" s="22"/>
      <c r="I43" s="22"/>
      <c r="J43" s="22"/>
      <c r="K43" s="22"/>
      <c r="L43" s="22"/>
      <c r="M43" s="22"/>
      <c r="N43" s="22"/>
      <c r="O43" s="22"/>
      <c r="P43" s="15" t="s">
        <v>880</v>
      </c>
      <c r="Q43" s="15" t="s">
        <v>889</v>
      </c>
      <c r="R43" s="15"/>
      <c r="S43" s="29" t="s">
        <v>331</v>
      </c>
      <c r="T43" s="15">
        <v>8</v>
      </c>
      <c r="U43" s="15" t="s">
        <v>814</v>
      </c>
      <c r="V43" s="15" t="s">
        <v>244</v>
      </c>
      <c r="W43" s="15" t="s">
        <v>436</v>
      </c>
      <c r="X43" s="15">
        <v>24</v>
      </c>
      <c r="Y43" s="15" t="s">
        <v>814</v>
      </c>
      <c r="Z43" s="15" t="s">
        <v>244</v>
      </c>
      <c r="AA43" s="22"/>
      <c r="AB43" s="22"/>
      <c r="AC43" s="22"/>
      <c r="AD43" s="22"/>
      <c r="AE43" s="22"/>
      <c r="AF43" s="22"/>
      <c r="AG43" s="22"/>
      <c r="AH43" s="22"/>
      <c r="AI43" s="15" t="s">
        <v>837</v>
      </c>
      <c r="AJ43" s="15" t="s">
        <v>838</v>
      </c>
      <c r="AK43" s="15" t="s">
        <v>859</v>
      </c>
      <c r="AL43" s="15" t="s">
        <v>838</v>
      </c>
      <c r="AM43" s="15" t="s">
        <v>279</v>
      </c>
      <c r="AN43" s="15" t="s">
        <v>280</v>
      </c>
      <c r="AO43" s="54"/>
    </row>
    <row r="44" spans="1:41">
      <c r="A44" s="15" t="s">
        <v>36</v>
      </c>
      <c r="B44" s="15" t="s">
        <v>42</v>
      </c>
      <c r="C44" s="15" t="s">
        <v>82</v>
      </c>
      <c r="D44" s="15" t="s">
        <v>83</v>
      </c>
      <c r="E44" s="15" t="s">
        <v>161</v>
      </c>
      <c r="F44" s="15" t="s">
        <v>840</v>
      </c>
      <c r="G44" s="15">
        <v>13</v>
      </c>
      <c r="H44" s="15" t="s">
        <v>678</v>
      </c>
      <c r="I44" s="15" t="s">
        <v>244</v>
      </c>
      <c r="J44" s="15" t="s">
        <v>841</v>
      </c>
      <c r="K44" s="15" t="s">
        <v>814</v>
      </c>
      <c r="L44" s="15" t="s">
        <v>244</v>
      </c>
      <c r="M44" s="15" t="s">
        <v>872</v>
      </c>
      <c r="N44" s="15" t="s">
        <v>814</v>
      </c>
      <c r="O44" s="15" t="s">
        <v>244</v>
      </c>
      <c r="P44" s="15" t="s">
        <v>354</v>
      </c>
      <c r="Q44" s="15" t="s">
        <v>889</v>
      </c>
      <c r="R44" s="15">
        <f>19-13+1</f>
        <v>7</v>
      </c>
      <c r="S44" s="22"/>
      <c r="T44" s="22"/>
      <c r="U44" s="22"/>
      <c r="V44" s="22"/>
      <c r="W44" s="22"/>
      <c r="X44" s="22"/>
      <c r="Y44" s="22"/>
      <c r="Z44" s="22"/>
      <c r="AA44" s="15" t="s">
        <v>279</v>
      </c>
      <c r="AB44" s="15" t="s">
        <v>244</v>
      </c>
      <c r="AC44" s="22"/>
      <c r="AD44" s="22"/>
      <c r="AE44" s="22"/>
      <c r="AF44" s="22"/>
      <c r="AG44" s="15" t="s">
        <v>816</v>
      </c>
      <c r="AH44" s="15" t="s">
        <v>280</v>
      </c>
      <c r="AI44" s="22"/>
      <c r="AJ44" s="22"/>
      <c r="AK44" s="15" t="s">
        <v>868</v>
      </c>
      <c r="AL44" s="15" t="s">
        <v>820</v>
      </c>
      <c r="AM44" s="15" t="s">
        <v>243</v>
      </c>
      <c r="AN44" s="15" t="s">
        <v>244</v>
      </c>
      <c r="AO44" s="54"/>
    </row>
    <row r="45" spans="1:41">
      <c r="A45" s="15" t="s">
        <v>36</v>
      </c>
      <c r="B45" s="15" t="s">
        <v>43</v>
      </c>
      <c r="C45" s="15" t="s">
        <v>82</v>
      </c>
      <c r="D45" s="15" t="s">
        <v>83</v>
      </c>
      <c r="E45" s="15" t="s">
        <v>164</v>
      </c>
      <c r="F45" s="15" t="s">
        <v>826</v>
      </c>
      <c r="G45" s="15">
        <v>12</v>
      </c>
      <c r="H45" s="15" t="s">
        <v>678</v>
      </c>
      <c r="I45" s="15" t="s">
        <v>244</v>
      </c>
      <c r="J45" s="15" t="s">
        <v>841</v>
      </c>
      <c r="K45" s="15" t="s">
        <v>814</v>
      </c>
      <c r="L45" s="15" t="s">
        <v>244</v>
      </c>
      <c r="M45" s="15" t="s">
        <v>863</v>
      </c>
      <c r="N45" s="15" t="s">
        <v>814</v>
      </c>
      <c r="O45" s="15" t="s">
        <v>244</v>
      </c>
      <c r="P45" s="15" t="s">
        <v>839</v>
      </c>
      <c r="Q45" s="15" t="s">
        <v>890</v>
      </c>
      <c r="R45" s="15">
        <f>8-4+1</f>
        <v>5</v>
      </c>
      <c r="S45" s="22"/>
      <c r="T45" s="22"/>
      <c r="U45" s="22"/>
      <c r="V45" s="22"/>
      <c r="W45" s="22"/>
      <c r="X45" s="22"/>
      <c r="Y45" s="22"/>
      <c r="Z45" s="22"/>
      <c r="AA45" s="15" t="s">
        <v>279</v>
      </c>
      <c r="AB45" s="15" t="s">
        <v>244</v>
      </c>
      <c r="AC45" s="22"/>
      <c r="AD45" s="22"/>
      <c r="AE45" s="22"/>
      <c r="AF45" s="22"/>
      <c r="AG45" s="15" t="s">
        <v>816</v>
      </c>
      <c r="AH45" s="15" t="s">
        <v>280</v>
      </c>
      <c r="AI45" s="22"/>
      <c r="AJ45" s="22"/>
      <c r="AK45" s="15" t="s">
        <v>868</v>
      </c>
      <c r="AL45" s="15" t="s">
        <v>820</v>
      </c>
      <c r="AM45" s="15" t="s">
        <v>279</v>
      </c>
      <c r="AN45" s="15" t="s">
        <v>280</v>
      </c>
      <c r="AO45" s="54"/>
    </row>
    <row r="46" spans="1:41">
      <c r="A46" s="15" t="s">
        <v>36</v>
      </c>
      <c r="B46" s="15" t="s">
        <v>43</v>
      </c>
      <c r="C46" s="15" t="s">
        <v>261</v>
      </c>
      <c r="D46" s="15" t="s">
        <v>262</v>
      </c>
      <c r="E46" s="15" t="s">
        <v>219</v>
      </c>
      <c r="F46" s="22"/>
      <c r="G46" s="22"/>
      <c r="H46" s="22"/>
      <c r="I46" s="22"/>
      <c r="J46" s="22"/>
      <c r="K46" s="22"/>
      <c r="L46" s="22"/>
      <c r="M46" s="22"/>
      <c r="N46" s="22"/>
      <c r="O46" s="22"/>
      <c r="P46" s="15" t="s">
        <v>891</v>
      </c>
      <c r="Q46" s="15" t="s">
        <v>186</v>
      </c>
      <c r="R46" s="15"/>
      <c r="S46" s="15" t="s">
        <v>818</v>
      </c>
      <c r="T46" s="15">
        <v>6</v>
      </c>
      <c r="U46" s="15" t="s">
        <v>814</v>
      </c>
      <c r="V46" s="15" t="s">
        <v>244</v>
      </c>
      <c r="W46" s="15" t="s">
        <v>448</v>
      </c>
      <c r="X46" s="15">
        <v>31</v>
      </c>
      <c r="Y46" s="15" t="s">
        <v>814</v>
      </c>
      <c r="Z46" s="15" t="s">
        <v>244</v>
      </c>
      <c r="AA46" s="22"/>
      <c r="AB46" s="22"/>
      <c r="AC46" s="22"/>
      <c r="AD46" s="22"/>
      <c r="AE46" s="22"/>
      <c r="AF46" s="22"/>
      <c r="AG46" s="22"/>
      <c r="AH46" s="22"/>
      <c r="AI46" s="15" t="s">
        <v>819</v>
      </c>
      <c r="AJ46" s="15" t="s">
        <v>820</v>
      </c>
      <c r="AK46" s="15" t="s">
        <v>868</v>
      </c>
      <c r="AL46" s="15" t="s">
        <v>820</v>
      </c>
      <c r="AM46" s="15" t="s">
        <v>279</v>
      </c>
      <c r="AN46" s="15" t="s">
        <v>280</v>
      </c>
      <c r="AO46" s="54"/>
    </row>
    <row r="47" spans="1:41">
      <c r="A47" s="15" t="s">
        <v>36</v>
      </c>
      <c r="B47" s="15" t="s">
        <v>43</v>
      </c>
      <c r="C47" s="15" t="s">
        <v>266</v>
      </c>
      <c r="D47" s="15" t="s">
        <v>267</v>
      </c>
      <c r="E47" s="15" t="s">
        <v>291</v>
      </c>
      <c r="F47" s="22"/>
      <c r="G47" s="22"/>
      <c r="H47" s="22"/>
      <c r="I47" s="22"/>
      <c r="J47" s="22"/>
      <c r="K47" s="22"/>
      <c r="L47" s="22"/>
      <c r="M47" s="22"/>
      <c r="N47" s="22"/>
      <c r="O47" s="22"/>
      <c r="P47" s="15" t="s">
        <v>892</v>
      </c>
      <c r="Q47" s="15" t="s">
        <v>299</v>
      </c>
      <c r="R47" s="15"/>
      <c r="S47" s="15" t="s">
        <v>846</v>
      </c>
      <c r="T47" s="15">
        <v>5</v>
      </c>
      <c r="U47" s="15" t="s">
        <v>814</v>
      </c>
      <c r="V47" s="15" t="s">
        <v>244</v>
      </c>
      <c r="W47" s="15" t="s">
        <v>410</v>
      </c>
      <c r="X47" s="15">
        <v>32</v>
      </c>
      <c r="Y47" s="15" t="s">
        <v>814</v>
      </c>
      <c r="Z47" s="15" t="s">
        <v>244</v>
      </c>
      <c r="AA47" s="22"/>
      <c r="AB47" s="22"/>
      <c r="AC47" s="22"/>
      <c r="AD47" s="22"/>
      <c r="AE47" s="22"/>
      <c r="AF47" s="22"/>
      <c r="AG47" s="22"/>
      <c r="AH47" s="22"/>
      <c r="AI47" s="15" t="s">
        <v>819</v>
      </c>
      <c r="AJ47" s="15" t="s">
        <v>820</v>
      </c>
      <c r="AK47" s="15" t="s">
        <v>868</v>
      </c>
      <c r="AL47" s="15" t="s">
        <v>820</v>
      </c>
      <c r="AM47" s="15" t="s">
        <v>279</v>
      </c>
      <c r="AN47" s="15" t="s">
        <v>280</v>
      </c>
      <c r="AO47" s="54"/>
    </row>
    <row r="48" spans="1:41">
      <c r="A48" s="15" t="s">
        <v>36</v>
      </c>
      <c r="B48" s="15" t="s">
        <v>45</v>
      </c>
      <c r="C48" s="15" t="s">
        <v>82</v>
      </c>
      <c r="D48" s="15" t="s">
        <v>83</v>
      </c>
      <c r="E48" s="15" t="s">
        <v>170</v>
      </c>
      <c r="F48" s="15" t="s">
        <v>821</v>
      </c>
      <c r="G48" s="15">
        <v>11</v>
      </c>
      <c r="H48" s="15" t="s">
        <v>678</v>
      </c>
      <c r="I48" s="15" t="s">
        <v>244</v>
      </c>
      <c r="J48" s="15" t="s">
        <v>822</v>
      </c>
      <c r="K48" s="15" t="s">
        <v>814</v>
      </c>
      <c r="L48" s="15" t="s">
        <v>244</v>
      </c>
      <c r="M48" s="15" t="s">
        <v>861</v>
      </c>
      <c r="N48" s="15" t="s">
        <v>814</v>
      </c>
      <c r="O48" s="15" t="s">
        <v>244</v>
      </c>
      <c r="P48" s="15" t="s">
        <v>893</v>
      </c>
      <c r="Q48" s="15" t="s">
        <v>894</v>
      </c>
      <c r="R48" s="15">
        <f>7-1+1</f>
        <v>7</v>
      </c>
      <c r="S48" s="22"/>
      <c r="T48" s="22"/>
      <c r="U48" s="22"/>
      <c r="V48" s="22"/>
      <c r="W48" s="22"/>
      <c r="X48" s="22"/>
      <c r="Y48" s="22"/>
      <c r="Z48" s="22"/>
      <c r="AA48" s="15" t="s">
        <v>279</v>
      </c>
      <c r="AB48" s="15" t="s">
        <v>244</v>
      </c>
      <c r="AC48" s="22"/>
      <c r="AD48" s="22"/>
      <c r="AE48" s="22"/>
      <c r="AF48" s="22"/>
      <c r="AG48" s="15" t="s">
        <v>816</v>
      </c>
      <c r="AH48" s="15" t="s">
        <v>280</v>
      </c>
      <c r="AI48" s="22"/>
      <c r="AJ48" s="22"/>
      <c r="AK48" s="15" t="s">
        <v>868</v>
      </c>
      <c r="AL48" s="15" t="s">
        <v>820</v>
      </c>
      <c r="AM48" s="15" t="s">
        <v>243</v>
      </c>
      <c r="AN48" s="15" t="s">
        <v>244</v>
      </c>
      <c r="AO48" s="54"/>
    </row>
    <row r="49" spans="1:41">
      <c r="A49" s="15" t="s">
        <v>47</v>
      </c>
      <c r="B49" s="15" t="s">
        <v>48</v>
      </c>
      <c r="C49" s="15" t="s">
        <v>82</v>
      </c>
      <c r="D49" s="15" t="s">
        <v>83</v>
      </c>
      <c r="E49" s="15" t="s">
        <v>175</v>
      </c>
      <c r="F49" s="15" t="s">
        <v>852</v>
      </c>
      <c r="G49" s="15">
        <v>14</v>
      </c>
      <c r="H49" s="15" t="s">
        <v>678</v>
      </c>
      <c r="I49" s="15" t="s">
        <v>244</v>
      </c>
      <c r="J49" s="15" t="s">
        <v>895</v>
      </c>
      <c r="K49" s="15" t="s">
        <v>814</v>
      </c>
      <c r="L49" s="15" t="s">
        <v>244</v>
      </c>
      <c r="M49" s="15" t="s">
        <v>896</v>
      </c>
      <c r="N49" s="15" t="s">
        <v>814</v>
      </c>
      <c r="O49" s="15" t="s">
        <v>244</v>
      </c>
      <c r="P49" s="15" t="s">
        <v>340</v>
      </c>
      <c r="Q49" s="15" t="s">
        <v>889</v>
      </c>
      <c r="R49" s="15">
        <f>19-15+1</f>
        <v>5</v>
      </c>
      <c r="S49" s="22"/>
      <c r="T49" s="22"/>
      <c r="U49" s="22"/>
      <c r="V49" s="22"/>
      <c r="W49" s="22"/>
      <c r="X49" s="22"/>
      <c r="Y49" s="22"/>
      <c r="Z49" s="22"/>
      <c r="AA49" s="15" t="s">
        <v>279</v>
      </c>
      <c r="AB49" s="15" t="s">
        <v>244</v>
      </c>
      <c r="AC49" s="22"/>
      <c r="AD49" s="22"/>
      <c r="AE49" s="22"/>
      <c r="AF49" s="22"/>
      <c r="AG49" s="15" t="s">
        <v>830</v>
      </c>
      <c r="AH49" s="15" t="s">
        <v>820</v>
      </c>
      <c r="AI49" s="22"/>
      <c r="AJ49" s="22"/>
      <c r="AK49" s="15" t="s">
        <v>817</v>
      </c>
      <c r="AL49" s="15" t="s">
        <v>280</v>
      </c>
      <c r="AM49" s="15" t="s">
        <v>279</v>
      </c>
      <c r="AN49" s="15" t="s">
        <v>280</v>
      </c>
      <c r="AO49" s="54"/>
    </row>
    <row r="50" spans="1:41">
      <c r="A50" s="15" t="s">
        <v>47</v>
      </c>
      <c r="B50" s="15" t="s">
        <v>48</v>
      </c>
      <c r="C50" s="15" t="s">
        <v>261</v>
      </c>
      <c r="D50" s="15" t="s">
        <v>262</v>
      </c>
      <c r="E50" s="15" t="s">
        <v>292</v>
      </c>
      <c r="F50" s="22"/>
      <c r="G50" s="22"/>
      <c r="H50" s="22"/>
      <c r="I50" s="22"/>
      <c r="J50" s="22"/>
      <c r="K50" s="22"/>
      <c r="L50" s="22"/>
      <c r="M50" s="22"/>
      <c r="N50" s="22"/>
      <c r="O50" s="22"/>
      <c r="P50" s="15" t="s">
        <v>897</v>
      </c>
      <c r="Q50" s="15" t="s">
        <v>133</v>
      </c>
      <c r="R50" s="15"/>
      <c r="S50" s="15" t="s">
        <v>846</v>
      </c>
      <c r="T50" s="15">
        <v>5</v>
      </c>
      <c r="U50" s="15" t="s">
        <v>814</v>
      </c>
      <c r="V50" s="15" t="s">
        <v>244</v>
      </c>
      <c r="W50" s="15" t="s">
        <v>410</v>
      </c>
      <c r="X50" s="15">
        <v>32</v>
      </c>
      <c r="Y50" s="15" t="s">
        <v>814</v>
      </c>
      <c r="Z50" s="15" t="s">
        <v>244</v>
      </c>
      <c r="AA50" s="22"/>
      <c r="AB50" s="22"/>
      <c r="AC50" s="22"/>
      <c r="AD50" s="22"/>
      <c r="AE50" s="22"/>
      <c r="AF50" s="22"/>
      <c r="AG50" s="22"/>
      <c r="AH50" s="22"/>
      <c r="AI50" s="15" t="s">
        <v>819</v>
      </c>
      <c r="AJ50" s="15" t="s">
        <v>820</v>
      </c>
      <c r="AK50" s="15" t="s">
        <v>886</v>
      </c>
      <c r="AL50" s="15" t="s">
        <v>244</v>
      </c>
      <c r="AM50" s="15" t="s">
        <v>279</v>
      </c>
      <c r="AN50" s="15" t="s">
        <v>280</v>
      </c>
      <c r="AO50" s="54"/>
    </row>
    <row r="51" spans="1:41">
      <c r="A51" s="15" t="s">
        <v>47</v>
      </c>
      <c r="B51" s="15" t="s">
        <v>50</v>
      </c>
      <c r="C51" s="15" t="s">
        <v>82</v>
      </c>
      <c r="D51" s="15" t="s">
        <v>83</v>
      </c>
      <c r="E51" s="15" t="s">
        <v>178</v>
      </c>
      <c r="F51" s="15" t="s">
        <v>338</v>
      </c>
      <c r="G51" s="15">
        <v>15</v>
      </c>
      <c r="H51" s="15" t="s">
        <v>678</v>
      </c>
      <c r="I51" s="15" t="s">
        <v>244</v>
      </c>
      <c r="J51" s="15" t="s">
        <v>895</v>
      </c>
      <c r="K51" s="15" t="s">
        <v>814</v>
      </c>
      <c r="L51" s="15" t="s">
        <v>244</v>
      </c>
      <c r="M51" s="15" t="s">
        <v>863</v>
      </c>
      <c r="N51" s="15" t="s">
        <v>814</v>
      </c>
      <c r="O51" s="15" t="s">
        <v>244</v>
      </c>
      <c r="P51" s="15" t="s">
        <v>898</v>
      </c>
      <c r="Q51" s="15" t="s">
        <v>890</v>
      </c>
      <c r="R51" s="15">
        <f>8-2+1</f>
        <v>7</v>
      </c>
      <c r="S51" s="22"/>
      <c r="T51" s="22"/>
      <c r="U51" s="22"/>
      <c r="V51" s="22"/>
      <c r="W51" s="22"/>
      <c r="X51" s="22"/>
      <c r="Y51" s="22"/>
      <c r="Z51" s="22"/>
      <c r="AA51" s="15" t="s">
        <v>279</v>
      </c>
      <c r="AB51" s="15" t="s">
        <v>244</v>
      </c>
      <c r="AC51" s="22"/>
      <c r="AD51" s="22"/>
      <c r="AE51" s="22"/>
      <c r="AF51" s="22"/>
      <c r="AG51" s="15" t="s">
        <v>816</v>
      </c>
      <c r="AH51" s="15" t="s">
        <v>280</v>
      </c>
      <c r="AI51" s="22"/>
      <c r="AJ51" s="22"/>
      <c r="AK51" s="15" t="s">
        <v>859</v>
      </c>
      <c r="AL51" s="15" t="s">
        <v>838</v>
      </c>
      <c r="AM51" s="15" t="s">
        <v>243</v>
      </c>
      <c r="AN51" s="15" t="s">
        <v>244</v>
      </c>
      <c r="AO51" s="54"/>
    </row>
    <row r="52" spans="1:41">
      <c r="A52" s="15" t="s">
        <v>47</v>
      </c>
      <c r="B52" s="15" t="s">
        <v>50</v>
      </c>
      <c r="C52" s="15" t="s">
        <v>261</v>
      </c>
      <c r="D52" s="15" t="s">
        <v>262</v>
      </c>
      <c r="E52" s="15" t="s">
        <v>186</v>
      </c>
      <c r="F52" s="22"/>
      <c r="G52" s="22"/>
      <c r="H52" s="22"/>
      <c r="I52" s="22"/>
      <c r="J52" s="22"/>
      <c r="K52" s="22"/>
      <c r="L52" s="22"/>
      <c r="M52" s="22"/>
      <c r="N52" s="22"/>
      <c r="O52" s="22"/>
      <c r="P52" s="15" t="s">
        <v>327</v>
      </c>
      <c r="Q52" s="15" t="s">
        <v>881</v>
      </c>
      <c r="R52" s="15"/>
      <c r="S52" s="15" t="s">
        <v>832</v>
      </c>
      <c r="T52" s="15">
        <v>7</v>
      </c>
      <c r="U52" s="15" t="s">
        <v>814</v>
      </c>
      <c r="V52" s="15" t="s">
        <v>244</v>
      </c>
      <c r="W52" s="15" t="s">
        <v>462</v>
      </c>
      <c r="X52" s="15">
        <v>29</v>
      </c>
      <c r="Y52" s="15" t="s">
        <v>814</v>
      </c>
      <c r="Z52" s="15" t="s">
        <v>244</v>
      </c>
      <c r="AA52" s="22"/>
      <c r="AB52" s="22"/>
      <c r="AC52" s="22"/>
      <c r="AD52" s="22"/>
      <c r="AE52" s="22"/>
      <c r="AF52" s="22"/>
      <c r="AG52" s="22"/>
      <c r="AH52" s="22"/>
      <c r="AI52" s="15" t="s">
        <v>819</v>
      </c>
      <c r="AJ52" s="15" t="s">
        <v>820</v>
      </c>
      <c r="AK52" s="15" t="s">
        <v>859</v>
      </c>
      <c r="AL52" s="15" t="s">
        <v>838</v>
      </c>
      <c r="AM52" s="15" t="s">
        <v>243</v>
      </c>
      <c r="AN52" s="15" t="s">
        <v>244</v>
      </c>
      <c r="AO52" s="54"/>
    </row>
    <row r="53" spans="1:41">
      <c r="A53" s="15" t="s">
        <v>47</v>
      </c>
      <c r="B53" s="15" t="s">
        <v>49</v>
      </c>
      <c r="C53" s="15" t="s">
        <v>82</v>
      </c>
      <c r="D53" s="15" t="s">
        <v>83</v>
      </c>
      <c r="E53" s="15" t="s">
        <v>178</v>
      </c>
      <c r="F53" s="15" t="s">
        <v>852</v>
      </c>
      <c r="G53" s="15">
        <v>14</v>
      </c>
      <c r="H53" s="15" t="s">
        <v>678</v>
      </c>
      <c r="I53" s="15" t="s">
        <v>244</v>
      </c>
      <c r="J53" s="15" t="s">
        <v>882</v>
      </c>
      <c r="K53" s="15" t="s">
        <v>814</v>
      </c>
      <c r="L53" s="15" t="s">
        <v>244</v>
      </c>
      <c r="M53" s="15" t="s">
        <v>899</v>
      </c>
      <c r="N53" s="15" t="s">
        <v>814</v>
      </c>
      <c r="O53" s="15" t="s">
        <v>244</v>
      </c>
      <c r="P53" s="15" t="s">
        <v>888</v>
      </c>
      <c r="Q53" s="15" t="s">
        <v>900</v>
      </c>
      <c r="R53" s="15">
        <f>31-27+1</f>
        <v>5</v>
      </c>
      <c r="S53" s="22"/>
      <c r="T53" s="22"/>
      <c r="U53" s="22"/>
      <c r="V53" s="22"/>
      <c r="W53" s="22"/>
      <c r="X53" s="22"/>
      <c r="Y53" s="22"/>
      <c r="Z53" s="22"/>
      <c r="AA53" s="15" t="s">
        <v>279</v>
      </c>
      <c r="AB53" s="15" t="s">
        <v>244</v>
      </c>
      <c r="AC53" s="22"/>
      <c r="AD53" s="22"/>
      <c r="AE53" s="22"/>
      <c r="AF53" s="22"/>
      <c r="AG53" s="15" t="s">
        <v>816</v>
      </c>
      <c r="AH53" s="15" t="s">
        <v>280</v>
      </c>
      <c r="AI53" s="22"/>
      <c r="AJ53" s="22"/>
      <c r="AK53" s="15" t="s">
        <v>868</v>
      </c>
      <c r="AL53" s="15" t="s">
        <v>820</v>
      </c>
      <c r="AM53" s="15" t="s">
        <v>243</v>
      </c>
      <c r="AN53" s="15" t="s">
        <v>244</v>
      </c>
      <c r="AO53" s="54"/>
    </row>
    <row r="54" spans="1:41">
      <c r="A54" s="15" t="s">
        <v>47</v>
      </c>
      <c r="B54" s="15" t="s">
        <v>49</v>
      </c>
      <c r="C54" s="15" t="s">
        <v>261</v>
      </c>
      <c r="D54" s="15" t="s">
        <v>262</v>
      </c>
      <c r="E54" s="15" t="s">
        <v>293</v>
      </c>
      <c r="F54" s="22"/>
      <c r="G54" s="22"/>
      <c r="H54" s="22"/>
      <c r="I54" s="22"/>
      <c r="J54" s="22"/>
      <c r="K54" s="22"/>
      <c r="L54" s="22"/>
      <c r="M54" s="22"/>
      <c r="N54" s="22"/>
      <c r="O54" s="22"/>
      <c r="P54" s="15" t="s">
        <v>362</v>
      </c>
      <c r="Q54" s="15" t="s">
        <v>901</v>
      </c>
      <c r="R54" s="15"/>
      <c r="S54" s="15" t="s">
        <v>818</v>
      </c>
      <c r="T54" s="15">
        <v>6</v>
      </c>
      <c r="U54" s="15" t="s">
        <v>814</v>
      </c>
      <c r="V54" s="15" t="s">
        <v>244</v>
      </c>
      <c r="W54" s="15" t="s">
        <v>462</v>
      </c>
      <c r="X54" s="15">
        <v>29</v>
      </c>
      <c r="Y54" s="15" t="s">
        <v>814</v>
      </c>
      <c r="Z54" s="15" t="s">
        <v>244</v>
      </c>
      <c r="AA54" s="22"/>
      <c r="AB54" s="22"/>
      <c r="AC54" s="22"/>
      <c r="AD54" s="22"/>
      <c r="AE54" s="22"/>
      <c r="AF54" s="22"/>
      <c r="AG54" s="22"/>
      <c r="AH54" s="22"/>
      <c r="AI54" s="15" t="s">
        <v>819</v>
      </c>
      <c r="AJ54" s="15" t="s">
        <v>820</v>
      </c>
      <c r="AK54" s="15" t="s">
        <v>868</v>
      </c>
      <c r="AL54" s="15" t="s">
        <v>820</v>
      </c>
      <c r="AM54" s="15" t="s">
        <v>243</v>
      </c>
      <c r="AN54" s="15" t="s">
        <v>244</v>
      </c>
      <c r="AO54" s="54"/>
    </row>
    <row r="55" spans="1:41">
      <c r="A55" s="15" t="s">
        <v>47</v>
      </c>
      <c r="B55" s="15" t="s">
        <v>49</v>
      </c>
      <c r="C55" s="15" t="s">
        <v>266</v>
      </c>
      <c r="D55" s="15" t="s">
        <v>267</v>
      </c>
      <c r="E55" s="15" t="s">
        <v>231</v>
      </c>
      <c r="F55" s="22"/>
      <c r="G55" s="22"/>
      <c r="H55" s="22"/>
      <c r="I55" s="22"/>
      <c r="J55" s="22"/>
      <c r="K55" s="22"/>
      <c r="L55" s="22"/>
      <c r="M55" s="22"/>
      <c r="N55" s="22"/>
      <c r="O55" s="22"/>
      <c r="P55" s="15" t="s">
        <v>902</v>
      </c>
      <c r="Q55" s="15" t="s">
        <v>903</v>
      </c>
      <c r="R55" s="15"/>
      <c r="S55" s="29" t="s">
        <v>331</v>
      </c>
      <c r="T55" s="15">
        <v>8</v>
      </c>
      <c r="U55" s="15" t="s">
        <v>814</v>
      </c>
      <c r="V55" s="15" t="s">
        <v>244</v>
      </c>
      <c r="W55" s="15" t="s">
        <v>494</v>
      </c>
      <c r="X55" s="15">
        <v>30</v>
      </c>
      <c r="Y55" s="15" t="s">
        <v>814</v>
      </c>
      <c r="Z55" s="15" t="s">
        <v>244</v>
      </c>
      <c r="AA55" s="22"/>
      <c r="AB55" s="22"/>
      <c r="AC55" s="22"/>
      <c r="AD55" s="22"/>
      <c r="AE55" s="22"/>
      <c r="AF55" s="22"/>
      <c r="AG55" s="22"/>
      <c r="AH55" s="22"/>
      <c r="AI55" s="15" t="s">
        <v>819</v>
      </c>
      <c r="AJ55" s="15" t="s">
        <v>820</v>
      </c>
      <c r="AK55" s="15" t="s">
        <v>859</v>
      </c>
      <c r="AL55" s="15" t="s">
        <v>838</v>
      </c>
      <c r="AM55" s="15" t="s">
        <v>243</v>
      </c>
      <c r="AN55" s="15" t="s">
        <v>244</v>
      </c>
      <c r="AO55" s="54"/>
    </row>
    <row r="56" spans="1:41">
      <c r="A56" s="15" t="s">
        <v>47</v>
      </c>
      <c r="B56" s="15" t="s">
        <v>52</v>
      </c>
      <c r="C56" s="15" t="s">
        <v>82</v>
      </c>
      <c r="D56" s="15" t="s">
        <v>83</v>
      </c>
      <c r="E56" s="15" t="s">
        <v>183</v>
      </c>
      <c r="F56" s="15" t="s">
        <v>852</v>
      </c>
      <c r="G56" s="15">
        <v>14</v>
      </c>
      <c r="H56" s="15" t="s">
        <v>678</v>
      </c>
      <c r="I56" s="15" t="s">
        <v>244</v>
      </c>
      <c r="J56" s="15" t="s">
        <v>860</v>
      </c>
      <c r="K56" s="15" t="s">
        <v>814</v>
      </c>
      <c r="L56" s="15" t="s">
        <v>244</v>
      </c>
      <c r="M56" s="15" t="s">
        <v>904</v>
      </c>
      <c r="N56" s="15" t="s">
        <v>814</v>
      </c>
      <c r="O56" s="15" t="s">
        <v>244</v>
      </c>
      <c r="P56" s="15" t="s">
        <v>905</v>
      </c>
      <c r="Q56" s="15" t="s">
        <v>178</v>
      </c>
      <c r="R56" s="15">
        <f>28-23+1</f>
        <v>6</v>
      </c>
      <c r="S56" s="22"/>
      <c r="T56" s="22"/>
      <c r="U56" s="22"/>
      <c r="V56" s="22"/>
      <c r="W56" s="22"/>
      <c r="X56" s="22"/>
      <c r="Y56" s="22"/>
      <c r="Z56" s="22"/>
      <c r="AA56" s="15" t="s">
        <v>279</v>
      </c>
      <c r="AB56" s="15" t="s">
        <v>244</v>
      </c>
      <c r="AC56" s="22"/>
      <c r="AD56" s="22"/>
      <c r="AE56" s="22"/>
      <c r="AF56" s="22"/>
      <c r="AG56" s="15" t="s">
        <v>816</v>
      </c>
      <c r="AH56" s="15" t="s">
        <v>280</v>
      </c>
      <c r="AI56" s="22"/>
      <c r="AJ56" s="22"/>
      <c r="AK56" s="15" t="s">
        <v>868</v>
      </c>
      <c r="AL56" s="15" t="s">
        <v>820</v>
      </c>
      <c r="AM56" s="15" t="s">
        <v>243</v>
      </c>
      <c r="AN56" s="15" t="s">
        <v>244</v>
      </c>
      <c r="AO56" s="54"/>
    </row>
    <row r="57" spans="1:41">
      <c r="A57" s="15" t="s">
        <v>47</v>
      </c>
      <c r="B57" s="15" t="s">
        <v>51</v>
      </c>
      <c r="C57" s="15" t="s">
        <v>82</v>
      </c>
      <c r="D57" s="15" t="s">
        <v>83</v>
      </c>
      <c r="E57" s="15" t="s">
        <v>186</v>
      </c>
      <c r="F57" s="15" t="s">
        <v>840</v>
      </c>
      <c r="G57" s="15">
        <v>13</v>
      </c>
      <c r="H57" s="15" t="s">
        <v>678</v>
      </c>
      <c r="I57" s="15" t="s">
        <v>244</v>
      </c>
      <c r="J57" s="15" t="s">
        <v>822</v>
      </c>
      <c r="K57" s="15" t="s">
        <v>814</v>
      </c>
      <c r="L57" s="15" t="s">
        <v>244</v>
      </c>
      <c r="M57" s="15" t="s">
        <v>863</v>
      </c>
      <c r="N57" s="15" t="s">
        <v>814</v>
      </c>
      <c r="O57" s="15" t="s">
        <v>244</v>
      </c>
      <c r="P57" s="15" t="s">
        <v>906</v>
      </c>
      <c r="Q57" s="15" t="s">
        <v>130</v>
      </c>
      <c r="R57" s="15">
        <f>8-2+1</f>
        <v>7</v>
      </c>
      <c r="S57" s="22"/>
      <c r="T57" s="22"/>
      <c r="U57" s="22"/>
      <c r="V57" s="22"/>
      <c r="W57" s="22"/>
      <c r="X57" s="22"/>
      <c r="Y57" s="22"/>
      <c r="Z57" s="22"/>
      <c r="AA57" s="15" t="s">
        <v>279</v>
      </c>
      <c r="AB57" s="15" t="s">
        <v>244</v>
      </c>
      <c r="AC57" s="22"/>
      <c r="AD57" s="22"/>
      <c r="AE57" s="22"/>
      <c r="AF57" s="22"/>
      <c r="AG57" s="15" t="s">
        <v>816</v>
      </c>
      <c r="AH57" s="15" t="s">
        <v>280</v>
      </c>
      <c r="AI57" s="22"/>
      <c r="AJ57" s="22"/>
      <c r="AK57" s="15" t="s">
        <v>817</v>
      </c>
      <c r="AL57" s="15" t="s">
        <v>280</v>
      </c>
      <c r="AM57" s="15" t="s">
        <v>243</v>
      </c>
      <c r="AN57" s="15" t="s">
        <v>244</v>
      </c>
      <c r="AO57" s="54"/>
    </row>
    <row r="58" spans="1:41">
      <c r="A58" s="15" t="s">
        <v>47</v>
      </c>
      <c r="B58" s="15" t="s">
        <v>51</v>
      </c>
      <c r="C58" s="15" t="s">
        <v>261</v>
      </c>
      <c r="D58" s="15" t="s">
        <v>262</v>
      </c>
      <c r="E58" s="15" t="s">
        <v>294</v>
      </c>
      <c r="F58" s="22"/>
      <c r="G58" s="22"/>
      <c r="H58" s="22"/>
      <c r="I58" s="22"/>
      <c r="J58" s="22"/>
      <c r="K58" s="22"/>
      <c r="L58" s="22"/>
      <c r="M58" s="22"/>
      <c r="N58" s="22"/>
      <c r="O58" s="22"/>
      <c r="P58" s="15" t="s">
        <v>231</v>
      </c>
      <c r="Q58" s="15" t="s">
        <v>170</v>
      </c>
      <c r="R58" s="15"/>
      <c r="S58" s="29" t="s">
        <v>331</v>
      </c>
      <c r="T58" s="15">
        <v>8</v>
      </c>
      <c r="U58" s="15" t="s">
        <v>814</v>
      </c>
      <c r="V58" s="15" t="s">
        <v>244</v>
      </c>
      <c r="W58" s="15" t="s">
        <v>410</v>
      </c>
      <c r="X58" s="15">
        <v>32</v>
      </c>
      <c r="Y58" s="15" t="s">
        <v>814</v>
      </c>
      <c r="Z58" s="15" t="s">
        <v>244</v>
      </c>
      <c r="AA58" s="22"/>
      <c r="AB58" s="22"/>
      <c r="AC58" s="22"/>
      <c r="AD58" s="22"/>
      <c r="AE58" s="22"/>
      <c r="AF58" s="22"/>
      <c r="AG58" s="22"/>
      <c r="AH58" s="22"/>
      <c r="AI58" s="15" t="s">
        <v>819</v>
      </c>
      <c r="AJ58" s="15" t="s">
        <v>820</v>
      </c>
      <c r="AK58" s="15" t="s">
        <v>868</v>
      </c>
      <c r="AL58" s="15" t="s">
        <v>820</v>
      </c>
      <c r="AM58" s="15" t="s">
        <v>243</v>
      </c>
      <c r="AN58" s="15" t="s">
        <v>244</v>
      </c>
      <c r="AO58" s="54"/>
    </row>
    <row r="59" spans="1:41">
      <c r="A59" s="15" t="s">
        <v>53</v>
      </c>
      <c r="B59" s="15" t="s">
        <v>55</v>
      </c>
      <c r="C59" s="15" t="s">
        <v>82</v>
      </c>
      <c r="D59" s="15" t="s">
        <v>83</v>
      </c>
      <c r="E59" s="15" t="s">
        <v>191</v>
      </c>
      <c r="F59" s="15" t="s">
        <v>852</v>
      </c>
      <c r="G59" s="15">
        <v>14</v>
      </c>
      <c r="H59" s="15" t="s">
        <v>678</v>
      </c>
      <c r="I59" s="15" t="s">
        <v>244</v>
      </c>
      <c r="J59" s="15" t="s">
        <v>822</v>
      </c>
      <c r="K59" s="15" t="s">
        <v>814</v>
      </c>
      <c r="L59" s="15" t="s">
        <v>244</v>
      </c>
      <c r="M59" s="15" t="s">
        <v>872</v>
      </c>
      <c r="N59" s="15" t="s">
        <v>814</v>
      </c>
      <c r="O59" s="15" t="s">
        <v>244</v>
      </c>
      <c r="P59" s="15" t="s">
        <v>906</v>
      </c>
      <c r="Q59" s="15" t="s">
        <v>130</v>
      </c>
      <c r="R59" s="15">
        <f>8-2+1</f>
        <v>7</v>
      </c>
      <c r="S59" s="22"/>
      <c r="T59" s="22"/>
      <c r="U59" s="22"/>
      <c r="V59" s="22"/>
      <c r="W59" s="22"/>
      <c r="X59" s="22"/>
      <c r="Y59" s="22"/>
      <c r="Z59" s="22"/>
      <c r="AA59" s="15" t="s">
        <v>279</v>
      </c>
      <c r="AB59" s="15" t="s">
        <v>244</v>
      </c>
      <c r="AC59" s="22"/>
      <c r="AD59" s="22"/>
      <c r="AE59" s="22"/>
      <c r="AF59" s="22"/>
      <c r="AG59" s="15" t="s">
        <v>857</v>
      </c>
      <c r="AH59" s="15" t="s">
        <v>244</v>
      </c>
      <c r="AI59" s="22"/>
      <c r="AJ59" s="22"/>
      <c r="AK59" s="15" t="s">
        <v>817</v>
      </c>
      <c r="AL59" s="15" t="s">
        <v>280</v>
      </c>
      <c r="AM59" s="15" t="s">
        <v>243</v>
      </c>
      <c r="AN59" s="15" t="s">
        <v>244</v>
      </c>
      <c r="AO59" s="54"/>
    </row>
    <row r="60" spans="1:41">
      <c r="A60" s="15" t="s">
        <v>53</v>
      </c>
      <c r="B60" s="15" t="s">
        <v>55</v>
      </c>
      <c r="C60" s="15" t="s">
        <v>261</v>
      </c>
      <c r="D60" s="15" t="s">
        <v>262</v>
      </c>
      <c r="E60" s="15" t="s">
        <v>295</v>
      </c>
      <c r="F60" s="22"/>
      <c r="G60" s="22"/>
      <c r="H60" s="22"/>
      <c r="I60" s="22"/>
      <c r="J60" s="22"/>
      <c r="K60" s="22"/>
      <c r="L60" s="22"/>
      <c r="M60" s="22"/>
      <c r="N60" s="22"/>
      <c r="O60" s="22"/>
      <c r="P60" s="15" t="s">
        <v>170</v>
      </c>
      <c r="Q60" s="15" t="s">
        <v>871</v>
      </c>
      <c r="R60" s="15"/>
      <c r="S60" s="29" t="s">
        <v>331</v>
      </c>
      <c r="T60" s="15">
        <v>8</v>
      </c>
      <c r="U60" s="15" t="s">
        <v>814</v>
      </c>
      <c r="V60" s="15" t="s">
        <v>244</v>
      </c>
      <c r="W60" s="15" t="s">
        <v>457</v>
      </c>
      <c r="X60" s="15">
        <v>39</v>
      </c>
      <c r="Y60" s="15" t="s">
        <v>814</v>
      </c>
      <c r="Z60" s="15" t="s">
        <v>244</v>
      </c>
      <c r="AA60" s="22"/>
      <c r="AB60" s="22"/>
      <c r="AC60" s="22"/>
      <c r="AD60" s="22"/>
      <c r="AE60" s="22"/>
      <c r="AF60" s="22"/>
      <c r="AG60" s="22"/>
      <c r="AH60" s="22"/>
      <c r="AI60" s="15" t="s">
        <v>819</v>
      </c>
      <c r="AJ60" s="15" t="s">
        <v>820</v>
      </c>
      <c r="AK60" s="15" t="s">
        <v>817</v>
      </c>
      <c r="AL60" s="15" t="s">
        <v>280</v>
      </c>
      <c r="AM60" s="15" t="s">
        <v>243</v>
      </c>
      <c r="AN60" s="15" t="s">
        <v>244</v>
      </c>
      <c r="AO60" s="54"/>
    </row>
    <row r="61" spans="1:41">
      <c r="A61" s="15" t="s">
        <v>53</v>
      </c>
      <c r="B61" s="15" t="s">
        <v>56</v>
      </c>
      <c r="C61" s="15" t="s">
        <v>82</v>
      </c>
      <c r="D61" s="15" t="s">
        <v>83</v>
      </c>
      <c r="E61" s="15" t="s">
        <v>191</v>
      </c>
      <c r="F61" s="15" t="s">
        <v>840</v>
      </c>
      <c r="G61" s="15">
        <v>13</v>
      </c>
      <c r="H61" s="15" t="s">
        <v>678</v>
      </c>
      <c r="I61" s="15" t="s">
        <v>244</v>
      </c>
      <c r="J61" s="15" t="s">
        <v>895</v>
      </c>
      <c r="K61" s="15" t="s">
        <v>814</v>
      </c>
      <c r="L61" s="15" t="s">
        <v>244</v>
      </c>
      <c r="M61" s="15" t="s">
        <v>907</v>
      </c>
      <c r="N61" s="15" t="s">
        <v>814</v>
      </c>
      <c r="O61" s="15" t="s">
        <v>244</v>
      </c>
      <c r="P61" s="15" t="s">
        <v>891</v>
      </c>
      <c r="Q61" s="15" t="s">
        <v>130</v>
      </c>
      <c r="R61" s="15">
        <f>8-4+1</f>
        <v>5</v>
      </c>
      <c r="S61" s="22"/>
      <c r="T61" s="22"/>
      <c r="U61" s="22"/>
      <c r="V61" s="22"/>
      <c r="W61" s="22"/>
      <c r="X61" s="22"/>
      <c r="Y61" s="22"/>
      <c r="Z61" s="22"/>
      <c r="AA61" s="15" t="s">
        <v>279</v>
      </c>
      <c r="AB61" s="15" t="s">
        <v>244</v>
      </c>
      <c r="AC61" s="22"/>
      <c r="AD61" s="22"/>
      <c r="AE61" s="22"/>
      <c r="AF61" s="22"/>
      <c r="AG61" s="15" t="s">
        <v>816</v>
      </c>
      <c r="AH61" s="15" t="s">
        <v>280</v>
      </c>
      <c r="AI61" s="22"/>
      <c r="AJ61" s="22"/>
      <c r="AK61" s="15" t="s">
        <v>817</v>
      </c>
      <c r="AL61" s="15" t="s">
        <v>280</v>
      </c>
      <c r="AM61" s="15" t="s">
        <v>243</v>
      </c>
      <c r="AN61" s="15" t="s">
        <v>244</v>
      </c>
      <c r="AO61" s="54"/>
    </row>
    <row r="62" spans="1:41">
      <c r="A62" s="15" t="s">
        <v>53</v>
      </c>
      <c r="B62" s="15" t="s">
        <v>56</v>
      </c>
      <c r="C62" s="15" t="s">
        <v>261</v>
      </c>
      <c r="D62" s="15" t="s">
        <v>262</v>
      </c>
      <c r="E62" s="15" t="s">
        <v>296</v>
      </c>
      <c r="F62" s="22"/>
      <c r="G62" s="22"/>
      <c r="H62" s="22"/>
      <c r="I62" s="22"/>
      <c r="J62" s="22"/>
      <c r="K62" s="22"/>
      <c r="L62" s="22"/>
      <c r="M62" s="22"/>
      <c r="N62" s="22"/>
      <c r="O62" s="22"/>
      <c r="P62" s="15" t="s">
        <v>908</v>
      </c>
      <c r="Q62" s="15" t="s">
        <v>893</v>
      </c>
      <c r="R62" s="15"/>
      <c r="S62" s="15" t="s">
        <v>838</v>
      </c>
      <c r="T62" s="15">
        <v>4</v>
      </c>
      <c r="U62" s="15" t="s">
        <v>814</v>
      </c>
      <c r="V62" s="15" t="s">
        <v>244</v>
      </c>
      <c r="W62" s="15" t="s">
        <v>481</v>
      </c>
      <c r="X62" s="15">
        <v>26</v>
      </c>
      <c r="Y62" s="15" t="s">
        <v>814</v>
      </c>
      <c r="Z62" s="15" t="s">
        <v>244</v>
      </c>
      <c r="AA62" s="22"/>
      <c r="AB62" s="22"/>
      <c r="AC62" s="22"/>
      <c r="AD62" s="22"/>
      <c r="AE62" s="22"/>
      <c r="AF62" s="22"/>
      <c r="AG62" s="22"/>
      <c r="AH62" s="22"/>
      <c r="AI62" s="15" t="s">
        <v>819</v>
      </c>
      <c r="AJ62" s="15" t="s">
        <v>820</v>
      </c>
      <c r="AK62" s="15" t="s">
        <v>817</v>
      </c>
      <c r="AL62" s="15" t="s">
        <v>280</v>
      </c>
      <c r="AM62" s="15" t="s">
        <v>243</v>
      </c>
      <c r="AN62" s="15" t="s">
        <v>244</v>
      </c>
      <c r="AO62" s="54"/>
    </row>
    <row r="63" spans="1:41">
      <c r="A63" s="15" t="s">
        <v>53</v>
      </c>
      <c r="B63" s="15" t="s">
        <v>58</v>
      </c>
      <c r="C63" s="15" t="s">
        <v>82</v>
      </c>
      <c r="D63" s="15" t="s">
        <v>83</v>
      </c>
      <c r="E63" s="15" t="s">
        <v>196</v>
      </c>
      <c r="F63" s="15" t="s">
        <v>840</v>
      </c>
      <c r="G63" s="15">
        <v>13</v>
      </c>
      <c r="H63" s="15" t="s">
        <v>678</v>
      </c>
      <c r="I63" s="15" t="s">
        <v>244</v>
      </c>
      <c r="J63" s="15" t="s">
        <v>853</v>
      </c>
      <c r="K63" s="15" t="s">
        <v>814</v>
      </c>
      <c r="L63" s="15" t="s">
        <v>244</v>
      </c>
      <c r="M63" s="15" t="s">
        <v>863</v>
      </c>
      <c r="N63" s="15" t="s">
        <v>814</v>
      </c>
      <c r="O63" s="15" t="s">
        <v>244</v>
      </c>
      <c r="P63" s="15" t="s">
        <v>205</v>
      </c>
      <c r="Q63" s="15" t="s">
        <v>909</v>
      </c>
      <c r="R63" s="15">
        <f>26-21+1</f>
        <v>6</v>
      </c>
      <c r="S63" s="22"/>
      <c r="T63" s="22"/>
      <c r="U63" s="22"/>
      <c r="V63" s="22"/>
      <c r="W63" s="22"/>
      <c r="X63" s="22"/>
      <c r="Y63" s="22"/>
      <c r="Z63" s="22"/>
      <c r="AA63" s="15" t="s">
        <v>279</v>
      </c>
      <c r="AB63" s="15" t="s">
        <v>244</v>
      </c>
      <c r="AC63" s="22"/>
      <c r="AD63" s="22"/>
      <c r="AE63" s="22"/>
      <c r="AF63" s="22"/>
      <c r="AG63" s="15" t="s">
        <v>816</v>
      </c>
      <c r="AH63" s="15" t="s">
        <v>280</v>
      </c>
      <c r="AI63" s="22"/>
      <c r="AJ63" s="22"/>
      <c r="AK63" s="15" t="s">
        <v>859</v>
      </c>
      <c r="AL63" s="15" t="s">
        <v>838</v>
      </c>
      <c r="AM63" s="15" t="s">
        <v>243</v>
      </c>
      <c r="AN63" s="15" t="s">
        <v>244</v>
      </c>
      <c r="AO63" s="54"/>
    </row>
    <row r="64" spans="1:41">
      <c r="A64" s="15" t="s">
        <v>53</v>
      </c>
      <c r="B64" s="15" t="s">
        <v>58</v>
      </c>
      <c r="C64" s="15" t="s">
        <v>261</v>
      </c>
      <c r="D64" s="15" t="s">
        <v>262</v>
      </c>
      <c r="E64" s="15" t="s">
        <v>252</v>
      </c>
      <c r="F64" s="22"/>
      <c r="G64" s="22"/>
      <c r="H64" s="22"/>
      <c r="I64" s="22"/>
      <c r="J64" s="22"/>
      <c r="K64" s="22"/>
      <c r="L64" s="22"/>
      <c r="M64" s="22"/>
      <c r="N64" s="22"/>
      <c r="O64" s="22"/>
      <c r="P64" s="15" t="s">
        <v>133</v>
      </c>
      <c r="Q64" s="15" t="s">
        <v>902</v>
      </c>
      <c r="R64" s="15"/>
      <c r="S64" s="15" t="s">
        <v>838</v>
      </c>
      <c r="T64" s="15">
        <v>4</v>
      </c>
      <c r="U64" s="15" t="s">
        <v>814</v>
      </c>
      <c r="V64" s="15" t="s">
        <v>244</v>
      </c>
      <c r="W64" s="15" t="s">
        <v>494</v>
      </c>
      <c r="X64" s="15">
        <v>30</v>
      </c>
      <c r="Y64" s="15" t="s">
        <v>814</v>
      </c>
      <c r="Z64" s="15" t="s">
        <v>244</v>
      </c>
      <c r="AA64" s="22"/>
      <c r="AB64" s="22"/>
      <c r="AC64" s="22"/>
      <c r="AD64" s="22"/>
      <c r="AE64" s="22"/>
      <c r="AF64" s="22"/>
      <c r="AG64" s="22"/>
      <c r="AH64" s="22"/>
      <c r="AI64" s="15" t="s">
        <v>819</v>
      </c>
      <c r="AJ64" s="15" t="s">
        <v>820</v>
      </c>
      <c r="AK64" s="15" t="s">
        <v>868</v>
      </c>
      <c r="AL64" s="15" t="s">
        <v>820</v>
      </c>
      <c r="AM64" s="15" t="s">
        <v>243</v>
      </c>
      <c r="AN64" s="15" t="s">
        <v>244</v>
      </c>
      <c r="AO64" s="54"/>
    </row>
    <row r="65" spans="1:41">
      <c r="A65" s="15" t="s">
        <v>53</v>
      </c>
      <c r="B65" s="15" t="s">
        <v>59</v>
      </c>
      <c r="C65" s="15" t="s">
        <v>82</v>
      </c>
      <c r="D65" s="15" t="s">
        <v>83</v>
      </c>
      <c r="E65" s="15" t="s">
        <v>201</v>
      </c>
      <c r="F65" s="15" t="s">
        <v>338</v>
      </c>
      <c r="G65" s="15">
        <v>15</v>
      </c>
      <c r="H65" s="15" t="s">
        <v>678</v>
      </c>
      <c r="I65" s="15" t="s">
        <v>244</v>
      </c>
      <c r="J65" s="29" t="s">
        <v>822</v>
      </c>
      <c r="K65" s="15" t="s">
        <v>814</v>
      </c>
      <c r="L65" s="15" t="s">
        <v>244</v>
      </c>
      <c r="M65" s="15" t="s">
        <v>910</v>
      </c>
      <c r="N65" s="15" t="s">
        <v>814</v>
      </c>
      <c r="O65" s="15" t="s">
        <v>244</v>
      </c>
      <c r="P65" s="15" t="s">
        <v>880</v>
      </c>
      <c r="Q65" s="15" t="s">
        <v>911</v>
      </c>
      <c r="R65" s="15">
        <f>18-12+1</f>
        <v>7</v>
      </c>
      <c r="S65" s="22"/>
      <c r="T65" s="22"/>
      <c r="U65" s="22"/>
      <c r="V65" s="22"/>
      <c r="W65" s="22"/>
      <c r="X65" s="22"/>
      <c r="Y65" s="22"/>
      <c r="Z65" s="22"/>
      <c r="AA65" s="15" t="s">
        <v>279</v>
      </c>
      <c r="AB65" s="15" t="s">
        <v>244</v>
      </c>
      <c r="AC65" s="22"/>
      <c r="AD65" s="22"/>
      <c r="AE65" s="22"/>
      <c r="AF65" s="22"/>
      <c r="AG65" s="15" t="s">
        <v>816</v>
      </c>
      <c r="AH65" s="15" t="s">
        <v>280</v>
      </c>
      <c r="AI65" s="22"/>
      <c r="AJ65" s="22"/>
      <c r="AK65" s="15" t="s">
        <v>817</v>
      </c>
      <c r="AL65" s="15" t="s">
        <v>280</v>
      </c>
      <c r="AM65" s="15" t="s">
        <v>279</v>
      </c>
      <c r="AN65" s="15" t="s">
        <v>280</v>
      </c>
      <c r="AO65" s="54"/>
    </row>
    <row r="66" spans="1:41">
      <c r="A66" s="15" t="s">
        <v>53</v>
      </c>
      <c r="B66" s="15" t="s">
        <v>59</v>
      </c>
      <c r="C66" s="15" t="s">
        <v>261</v>
      </c>
      <c r="D66" s="15" t="s">
        <v>262</v>
      </c>
      <c r="E66" s="15" t="s">
        <v>297</v>
      </c>
      <c r="F66" s="22"/>
      <c r="G66" s="22"/>
      <c r="H66" s="22"/>
      <c r="I66" s="22"/>
      <c r="J66" s="22"/>
      <c r="K66" s="22"/>
      <c r="L66" s="22"/>
      <c r="M66" s="22"/>
      <c r="N66" s="22"/>
      <c r="O66" s="22"/>
      <c r="P66" s="15" t="s">
        <v>219</v>
      </c>
      <c r="Q66" s="15" t="s">
        <v>292</v>
      </c>
      <c r="R66" s="15"/>
      <c r="S66" s="29" t="s">
        <v>821</v>
      </c>
      <c r="T66" s="15">
        <v>11</v>
      </c>
      <c r="U66" s="15" t="s">
        <v>814</v>
      </c>
      <c r="V66" s="15" t="s">
        <v>244</v>
      </c>
      <c r="W66" s="15" t="s">
        <v>448</v>
      </c>
      <c r="X66" s="15">
        <v>31</v>
      </c>
      <c r="Y66" s="15" t="s">
        <v>814</v>
      </c>
      <c r="Z66" s="15" t="s">
        <v>244</v>
      </c>
      <c r="AA66" s="22"/>
      <c r="AB66" s="22"/>
      <c r="AC66" s="22"/>
      <c r="AD66" s="22"/>
      <c r="AE66" s="22"/>
      <c r="AF66" s="22"/>
      <c r="AG66" s="22"/>
      <c r="AH66" s="22"/>
      <c r="AI66" s="29" t="s">
        <v>819</v>
      </c>
      <c r="AJ66" s="15" t="s">
        <v>820</v>
      </c>
      <c r="AK66" s="15" t="s">
        <v>817</v>
      </c>
      <c r="AL66" s="15" t="s">
        <v>280</v>
      </c>
      <c r="AM66" s="15" t="s">
        <v>243</v>
      </c>
      <c r="AN66" s="15" t="s">
        <v>244</v>
      </c>
      <c r="AO66" s="55" t="s">
        <v>3433</v>
      </c>
    </row>
    <row r="67" spans="1:41">
      <c r="A67" s="15" t="s">
        <v>53</v>
      </c>
      <c r="B67" s="15" t="s">
        <v>61</v>
      </c>
      <c r="C67" s="15" t="s">
        <v>82</v>
      </c>
      <c r="D67" s="15" t="s">
        <v>83</v>
      </c>
      <c r="E67" s="15" t="s">
        <v>205</v>
      </c>
      <c r="F67" s="15" t="s">
        <v>852</v>
      </c>
      <c r="G67" s="15">
        <v>14</v>
      </c>
      <c r="H67" s="15" t="s">
        <v>678</v>
      </c>
      <c r="I67" s="15" t="s">
        <v>244</v>
      </c>
      <c r="J67" s="15" t="s">
        <v>813</v>
      </c>
      <c r="K67" s="15" t="s">
        <v>814</v>
      </c>
      <c r="L67" s="15" t="s">
        <v>244</v>
      </c>
      <c r="M67" s="15" t="s">
        <v>899</v>
      </c>
      <c r="N67" s="15" t="s">
        <v>814</v>
      </c>
      <c r="O67" s="15" t="s">
        <v>244</v>
      </c>
      <c r="P67" s="15" t="s">
        <v>283</v>
      </c>
      <c r="Q67" s="15" t="s">
        <v>191</v>
      </c>
      <c r="R67" s="15">
        <f>16-11+1</f>
        <v>6</v>
      </c>
      <c r="S67" s="22"/>
      <c r="T67" s="22"/>
      <c r="U67" s="22"/>
      <c r="V67" s="22"/>
      <c r="W67" s="22"/>
      <c r="X67" s="22"/>
      <c r="Y67" s="22"/>
      <c r="Z67" s="22"/>
      <c r="AA67" s="15" t="s">
        <v>279</v>
      </c>
      <c r="AB67" s="15" t="s">
        <v>244</v>
      </c>
      <c r="AC67" s="22"/>
      <c r="AD67" s="22"/>
      <c r="AE67" s="22"/>
      <c r="AF67" s="22"/>
      <c r="AG67" s="15" t="s">
        <v>816</v>
      </c>
      <c r="AH67" s="15" t="s">
        <v>280</v>
      </c>
      <c r="AI67" s="22"/>
      <c r="AJ67" s="22"/>
      <c r="AK67" s="15" t="s">
        <v>817</v>
      </c>
      <c r="AL67" s="15" t="s">
        <v>280</v>
      </c>
      <c r="AM67" s="15" t="s">
        <v>279</v>
      </c>
      <c r="AN67" s="15" t="s">
        <v>280</v>
      </c>
      <c r="AO67" s="54"/>
    </row>
    <row r="68" spans="1:41">
      <c r="A68" s="15" t="s">
        <v>53</v>
      </c>
      <c r="B68" s="15" t="s">
        <v>61</v>
      </c>
      <c r="C68" s="15" t="s">
        <v>261</v>
      </c>
      <c r="D68" s="15" t="s">
        <v>262</v>
      </c>
      <c r="E68" s="15" t="s">
        <v>133</v>
      </c>
      <c r="F68" s="22"/>
      <c r="G68" s="22"/>
      <c r="H68" s="22"/>
      <c r="I68" s="22"/>
      <c r="J68" s="22"/>
      <c r="K68" s="22"/>
      <c r="L68" s="22"/>
      <c r="M68" s="22"/>
      <c r="N68" s="22"/>
      <c r="O68" s="22"/>
      <c r="P68" s="15" t="s">
        <v>167</v>
      </c>
      <c r="Q68" s="15" t="s">
        <v>897</v>
      </c>
      <c r="R68" s="15"/>
      <c r="S68" s="15" t="s">
        <v>818</v>
      </c>
      <c r="T68" s="15">
        <v>6</v>
      </c>
      <c r="U68" s="15" t="s">
        <v>814</v>
      </c>
      <c r="V68" s="15" t="s">
        <v>244</v>
      </c>
      <c r="W68" s="15" t="s">
        <v>448</v>
      </c>
      <c r="X68" s="15">
        <v>31</v>
      </c>
      <c r="Y68" s="15" t="s">
        <v>814</v>
      </c>
      <c r="Z68" s="15" t="s">
        <v>244</v>
      </c>
      <c r="AA68" s="22"/>
      <c r="AB68" s="22"/>
      <c r="AC68" s="22"/>
      <c r="AD68" s="22"/>
      <c r="AE68" s="22"/>
      <c r="AF68" s="22"/>
      <c r="AG68" s="22"/>
      <c r="AH68" s="22"/>
      <c r="AI68" s="15" t="s">
        <v>819</v>
      </c>
      <c r="AJ68" s="15" t="s">
        <v>820</v>
      </c>
      <c r="AK68" s="15" t="s">
        <v>817</v>
      </c>
      <c r="AL68" s="15" t="s">
        <v>280</v>
      </c>
      <c r="AM68" s="15" t="s">
        <v>243</v>
      </c>
      <c r="AN68" s="15" t="s">
        <v>244</v>
      </c>
      <c r="AO68" s="54"/>
    </row>
    <row r="69" spans="1:41">
      <c r="A69" s="15" t="s">
        <v>53</v>
      </c>
      <c r="B69" s="15" t="s">
        <v>61</v>
      </c>
      <c r="C69" s="15" t="s">
        <v>266</v>
      </c>
      <c r="D69" s="15" t="s">
        <v>267</v>
      </c>
      <c r="E69" s="15" t="s">
        <v>295</v>
      </c>
      <c r="F69" s="22"/>
      <c r="G69" s="22"/>
      <c r="H69" s="22"/>
      <c r="I69" s="22"/>
      <c r="J69" s="22"/>
      <c r="K69" s="22"/>
      <c r="L69" s="22"/>
      <c r="M69" s="22"/>
      <c r="N69" s="22"/>
      <c r="O69" s="22"/>
      <c r="P69" s="15" t="s">
        <v>170</v>
      </c>
      <c r="Q69" s="15" t="s">
        <v>912</v>
      </c>
      <c r="R69" s="15"/>
      <c r="S69" s="15" t="s">
        <v>818</v>
      </c>
      <c r="T69" s="15">
        <v>6</v>
      </c>
      <c r="U69" s="15" t="s">
        <v>814</v>
      </c>
      <c r="V69" s="15" t="s">
        <v>244</v>
      </c>
      <c r="W69" s="15" t="s">
        <v>494</v>
      </c>
      <c r="X69" s="15">
        <v>30</v>
      </c>
      <c r="Y69" s="15" t="s">
        <v>814</v>
      </c>
      <c r="Z69" s="15" t="s">
        <v>244</v>
      </c>
      <c r="AA69" s="22"/>
      <c r="AB69" s="22"/>
      <c r="AC69" s="22"/>
      <c r="AD69" s="22"/>
      <c r="AE69" s="22"/>
      <c r="AF69" s="22"/>
      <c r="AG69" s="22"/>
      <c r="AH69" s="22"/>
      <c r="AI69" s="15" t="s">
        <v>819</v>
      </c>
      <c r="AJ69" s="15" t="s">
        <v>820</v>
      </c>
      <c r="AK69" s="15" t="s">
        <v>868</v>
      </c>
      <c r="AL69" s="15" t="s">
        <v>820</v>
      </c>
      <c r="AM69" s="15" t="s">
        <v>243</v>
      </c>
      <c r="AN69" s="15" t="s">
        <v>244</v>
      </c>
      <c r="AO69" s="54"/>
    </row>
    <row r="70" spans="1:41">
      <c r="A70" s="15" t="s">
        <v>53</v>
      </c>
      <c r="B70" s="15" t="s">
        <v>62</v>
      </c>
      <c r="C70" s="15" t="s">
        <v>82</v>
      </c>
      <c r="D70" s="15" t="s">
        <v>83</v>
      </c>
      <c r="E70" s="15" t="s">
        <v>205</v>
      </c>
      <c r="F70" s="15" t="s">
        <v>852</v>
      </c>
      <c r="G70" s="15">
        <v>14</v>
      </c>
      <c r="H70" s="15" t="s">
        <v>678</v>
      </c>
      <c r="I70" s="15" t="s">
        <v>244</v>
      </c>
      <c r="J70" s="15" t="s">
        <v>813</v>
      </c>
      <c r="K70" s="15" t="s">
        <v>814</v>
      </c>
      <c r="L70" s="15" t="s">
        <v>244</v>
      </c>
      <c r="M70" s="15" t="s">
        <v>913</v>
      </c>
      <c r="N70" s="15" t="s">
        <v>814</v>
      </c>
      <c r="O70" s="15" t="s">
        <v>244</v>
      </c>
      <c r="P70" s="15" t="s">
        <v>130</v>
      </c>
      <c r="Q70" s="15" t="s">
        <v>914</v>
      </c>
      <c r="R70" s="15">
        <f>13-8+1</f>
        <v>6</v>
      </c>
      <c r="S70" s="22"/>
      <c r="T70" s="22"/>
      <c r="U70" s="22"/>
      <c r="V70" s="22"/>
      <c r="W70" s="22"/>
      <c r="X70" s="22"/>
      <c r="Y70" s="22"/>
      <c r="Z70" s="22"/>
      <c r="AA70" s="15" t="s">
        <v>279</v>
      </c>
      <c r="AB70" s="15" t="s">
        <v>244</v>
      </c>
      <c r="AC70" s="22"/>
      <c r="AD70" s="22"/>
      <c r="AE70" s="22"/>
      <c r="AF70" s="22"/>
      <c r="AG70" s="15" t="s">
        <v>830</v>
      </c>
      <c r="AH70" s="15" t="s">
        <v>820</v>
      </c>
      <c r="AI70" s="22"/>
      <c r="AJ70" s="22"/>
      <c r="AK70" s="15" t="s">
        <v>868</v>
      </c>
      <c r="AL70" s="15" t="s">
        <v>820</v>
      </c>
      <c r="AM70" s="15" t="s">
        <v>243</v>
      </c>
      <c r="AN70" s="15" t="s">
        <v>244</v>
      </c>
      <c r="AO70" s="54"/>
    </row>
    <row r="71" spans="1:41">
      <c r="A71" s="15" t="s">
        <v>53</v>
      </c>
      <c r="B71" s="15" t="s">
        <v>62</v>
      </c>
      <c r="C71" s="15" t="s">
        <v>261</v>
      </c>
      <c r="D71" s="15" t="s">
        <v>262</v>
      </c>
      <c r="E71" s="15" t="s">
        <v>298</v>
      </c>
      <c r="F71" s="22"/>
      <c r="G71" s="22"/>
      <c r="H71" s="22"/>
      <c r="I71" s="22"/>
      <c r="J71" s="22"/>
      <c r="K71" s="22"/>
      <c r="L71" s="22"/>
      <c r="M71" s="22"/>
      <c r="N71" s="22"/>
      <c r="O71" s="22"/>
      <c r="P71" s="15" t="s">
        <v>231</v>
      </c>
      <c r="Q71" s="15" t="s">
        <v>170</v>
      </c>
      <c r="R71" s="15"/>
      <c r="S71" s="29" t="s">
        <v>331</v>
      </c>
      <c r="T71" s="15">
        <v>8</v>
      </c>
      <c r="U71" s="15" t="s">
        <v>814</v>
      </c>
      <c r="V71" s="15" t="s">
        <v>244</v>
      </c>
      <c r="W71" s="15" t="s">
        <v>481</v>
      </c>
      <c r="X71" s="15">
        <v>26</v>
      </c>
      <c r="Y71" s="15" t="s">
        <v>814</v>
      </c>
      <c r="Z71" s="15" t="s">
        <v>244</v>
      </c>
      <c r="AA71" s="22"/>
      <c r="AB71" s="22"/>
      <c r="AC71" s="22"/>
      <c r="AD71" s="22"/>
      <c r="AE71" s="22"/>
      <c r="AF71" s="22"/>
      <c r="AG71" s="22"/>
      <c r="AH71" s="22"/>
      <c r="AI71" s="29" t="s">
        <v>915</v>
      </c>
      <c r="AJ71" s="15" t="s">
        <v>244</v>
      </c>
      <c r="AK71" s="15" t="s">
        <v>868</v>
      </c>
      <c r="AL71" s="15" t="s">
        <v>820</v>
      </c>
      <c r="AM71" s="15" t="s">
        <v>243</v>
      </c>
      <c r="AN71" s="15" t="s">
        <v>244</v>
      </c>
      <c r="AO71" s="55" t="s">
        <v>3433</v>
      </c>
    </row>
    <row r="72" spans="1:41">
      <c r="A72" s="15" t="s">
        <v>53</v>
      </c>
      <c r="B72" s="15" t="s">
        <v>63</v>
      </c>
      <c r="C72" s="15" t="s">
        <v>82</v>
      </c>
      <c r="D72" s="15" t="s">
        <v>83</v>
      </c>
      <c r="E72" s="15" t="s">
        <v>205</v>
      </c>
      <c r="F72" s="15" t="s">
        <v>852</v>
      </c>
      <c r="G72" s="15">
        <v>14</v>
      </c>
      <c r="H72" s="15" t="s">
        <v>678</v>
      </c>
      <c r="I72" s="15" t="s">
        <v>244</v>
      </c>
      <c r="J72" s="15" t="s">
        <v>895</v>
      </c>
      <c r="K72" s="15" t="s">
        <v>814</v>
      </c>
      <c r="L72" s="15" t="s">
        <v>244</v>
      </c>
      <c r="M72" s="15" t="s">
        <v>916</v>
      </c>
      <c r="N72" s="15" t="s">
        <v>814</v>
      </c>
      <c r="O72" s="15" t="s">
        <v>244</v>
      </c>
      <c r="P72" s="15" t="s">
        <v>906</v>
      </c>
      <c r="Q72" s="15" t="s">
        <v>881</v>
      </c>
      <c r="R72" s="15">
        <f>6-2+1</f>
        <v>5</v>
      </c>
      <c r="S72" s="22"/>
      <c r="T72" s="22"/>
      <c r="U72" s="22"/>
      <c r="V72" s="22"/>
      <c r="W72" s="22"/>
      <c r="X72" s="22"/>
      <c r="Y72" s="22"/>
      <c r="Z72" s="22"/>
      <c r="AA72" s="15" t="s">
        <v>279</v>
      </c>
      <c r="AB72" s="15" t="s">
        <v>244</v>
      </c>
      <c r="AC72" s="22"/>
      <c r="AD72" s="22"/>
      <c r="AE72" s="22"/>
      <c r="AF72" s="22"/>
      <c r="AG72" s="15" t="s">
        <v>816</v>
      </c>
      <c r="AH72" s="15" t="s">
        <v>280</v>
      </c>
      <c r="AI72" s="22"/>
      <c r="AJ72" s="22"/>
      <c r="AK72" s="15" t="s">
        <v>868</v>
      </c>
      <c r="AL72" s="15" t="s">
        <v>820</v>
      </c>
      <c r="AM72" s="15" t="s">
        <v>243</v>
      </c>
      <c r="AN72" s="15" t="s">
        <v>244</v>
      </c>
      <c r="AO72" s="54"/>
    </row>
    <row r="73" spans="1:41">
      <c r="A73" s="15" t="s">
        <v>53</v>
      </c>
      <c r="B73" s="15" t="s">
        <v>63</v>
      </c>
      <c r="C73" s="15" t="s">
        <v>261</v>
      </c>
      <c r="D73" s="15" t="s">
        <v>262</v>
      </c>
      <c r="E73" s="15" t="s">
        <v>299</v>
      </c>
      <c r="F73" s="22"/>
      <c r="G73" s="22"/>
      <c r="H73" s="22"/>
      <c r="I73" s="22"/>
      <c r="J73" s="22"/>
      <c r="K73" s="22"/>
      <c r="L73" s="22"/>
      <c r="M73" s="22"/>
      <c r="N73" s="22"/>
      <c r="O73" s="22"/>
      <c r="P73" s="15" t="s">
        <v>873</v>
      </c>
      <c r="Q73" s="15" t="s">
        <v>143</v>
      </c>
      <c r="R73" s="15"/>
      <c r="S73" s="15" t="s">
        <v>818</v>
      </c>
      <c r="T73" s="15">
        <v>6</v>
      </c>
      <c r="U73" s="15" t="s">
        <v>814</v>
      </c>
      <c r="V73" s="15" t="s">
        <v>244</v>
      </c>
      <c r="W73" s="15" t="s">
        <v>494</v>
      </c>
      <c r="X73" s="15">
        <v>30</v>
      </c>
      <c r="Y73" s="15" t="s">
        <v>814</v>
      </c>
      <c r="Z73" s="15" t="s">
        <v>244</v>
      </c>
      <c r="AA73" s="22"/>
      <c r="AB73" s="22"/>
      <c r="AC73" s="22"/>
      <c r="AD73" s="22"/>
      <c r="AE73" s="22"/>
      <c r="AF73" s="22"/>
      <c r="AG73" s="22"/>
      <c r="AH73" s="22"/>
      <c r="AI73" s="15" t="s">
        <v>819</v>
      </c>
      <c r="AJ73" s="15" t="s">
        <v>820</v>
      </c>
      <c r="AK73" s="15" t="s">
        <v>817</v>
      </c>
      <c r="AL73" s="15" t="s">
        <v>280</v>
      </c>
      <c r="AM73" s="15" t="s">
        <v>243</v>
      </c>
      <c r="AN73" s="15" t="s">
        <v>244</v>
      </c>
      <c r="AO73" s="54"/>
    </row>
    <row r="74" spans="1:41">
      <c r="A74" s="15" t="s">
        <v>53</v>
      </c>
      <c r="B74" s="15" t="s">
        <v>64</v>
      </c>
      <c r="C74" s="15" t="s">
        <v>82</v>
      </c>
      <c r="D74" s="15" t="s">
        <v>83</v>
      </c>
      <c r="E74" s="15" t="s">
        <v>212</v>
      </c>
      <c r="F74" s="15" t="s">
        <v>826</v>
      </c>
      <c r="G74" s="15">
        <v>12</v>
      </c>
      <c r="H74" s="15" t="s">
        <v>678</v>
      </c>
      <c r="I74" s="15" t="s">
        <v>244</v>
      </c>
      <c r="J74" s="15" t="s">
        <v>813</v>
      </c>
      <c r="K74" s="15" t="s">
        <v>814</v>
      </c>
      <c r="L74" s="15" t="s">
        <v>244</v>
      </c>
      <c r="M74" s="15" t="s">
        <v>863</v>
      </c>
      <c r="N74" s="15" t="s">
        <v>814</v>
      </c>
      <c r="O74" s="15" t="s">
        <v>244</v>
      </c>
      <c r="P74" s="15" t="s">
        <v>917</v>
      </c>
      <c r="Q74" s="15" t="s">
        <v>891</v>
      </c>
      <c r="R74" s="15">
        <f>30+4-28+1</f>
        <v>7</v>
      </c>
      <c r="S74" s="22"/>
      <c r="T74" s="22"/>
      <c r="U74" s="22"/>
      <c r="V74" s="22"/>
      <c r="W74" s="22"/>
      <c r="X74" s="22"/>
      <c r="Y74" s="22"/>
      <c r="Z74" s="22"/>
      <c r="AA74" s="15" t="s">
        <v>279</v>
      </c>
      <c r="AB74" s="15" t="s">
        <v>244</v>
      </c>
      <c r="AC74" s="22"/>
      <c r="AD74" s="22"/>
      <c r="AE74" s="22"/>
      <c r="AF74" s="22"/>
      <c r="AG74" s="15" t="s">
        <v>816</v>
      </c>
      <c r="AH74" s="15" t="s">
        <v>280</v>
      </c>
      <c r="AI74" s="22"/>
      <c r="AJ74" s="22"/>
      <c r="AK74" s="15" t="s">
        <v>817</v>
      </c>
      <c r="AL74" s="15" t="s">
        <v>280</v>
      </c>
      <c r="AM74" s="15" t="s">
        <v>279</v>
      </c>
      <c r="AN74" s="15" t="s">
        <v>280</v>
      </c>
      <c r="AO74" s="54"/>
    </row>
    <row r="75" spans="1:41">
      <c r="A75" s="15" t="s">
        <v>53</v>
      </c>
      <c r="B75" s="15" t="s">
        <v>64</v>
      </c>
      <c r="C75" s="15" t="s">
        <v>261</v>
      </c>
      <c r="D75" s="15" t="s">
        <v>262</v>
      </c>
      <c r="E75" s="15" t="s">
        <v>296</v>
      </c>
      <c r="F75" s="22"/>
      <c r="G75" s="22"/>
      <c r="H75" s="22"/>
      <c r="I75" s="22"/>
      <c r="J75" s="22"/>
      <c r="K75" s="22"/>
      <c r="L75" s="22"/>
      <c r="M75" s="22"/>
      <c r="N75" s="22"/>
      <c r="O75" s="22"/>
      <c r="P75" s="15" t="s">
        <v>361</v>
      </c>
      <c r="Q75" s="15" t="s">
        <v>231</v>
      </c>
      <c r="R75" s="15"/>
      <c r="S75" s="15" t="s">
        <v>818</v>
      </c>
      <c r="T75" s="15">
        <v>6</v>
      </c>
      <c r="U75" s="15" t="s">
        <v>814</v>
      </c>
      <c r="V75" s="15" t="s">
        <v>244</v>
      </c>
      <c r="W75" s="15" t="s">
        <v>448</v>
      </c>
      <c r="X75" s="15">
        <v>31</v>
      </c>
      <c r="Y75" s="15" t="s">
        <v>814</v>
      </c>
      <c r="Z75" s="15" t="s">
        <v>244</v>
      </c>
      <c r="AA75" s="22"/>
      <c r="AB75" s="22"/>
      <c r="AC75" s="22"/>
      <c r="AD75" s="22"/>
      <c r="AE75" s="22"/>
      <c r="AF75" s="22"/>
      <c r="AG75" s="22"/>
      <c r="AH75" s="22"/>
      <c r="AI75" s="15" t="s">
        <v>819</v>
      </c>
      <c r="AJ75" s="15" t="s">
        <v>820</v>
      </c>
      <c r="AK75" s="15" t="s">
        <v>817</v>
      </c>
      <c r="AL75" s="15" t="s">
        <v>280</v>
      </c>
      <c r="AM75" s="15" t="s">
        <v>243</v>
      </c>
      <c r="AN75" s="15" t="s">
        <v>244</v>
      </c>
      <c r="AO75" s="54"/>
    </row>
    <row r="76" spans="1:41">
      <c r="A76" s="15" t="s">
        <v>53</v>
      </c>
      <c r="B76" s="15" t="s">
        <v>66</v>
      </c>
      <c r="C76" s="15" t="s">
        <v>82</v>
      </c>
      <c r="D76" s="15" t="s">
        <v>83</v>
      </c>
      <c r="E76" s="15" t="s">
        <v>167</v>
      </c>
      <c r="F76" s="15" t="s">
        <v>826</v>
      </c>
      <c r="G76" s="15">
        <v>12</v>
      </c>
      <c r="H76" s="15" t="s">
        <v>678</v>
      </c>
      <c r="I76" s="15" t="s">
        <v>244</v>
      </c>
      <c r="J76" s="15" t="s">
        <v>853</v>
      </c>
      <c r="K76" s="15" t="s">
        <v>814</v>
      </c>
      <c r="L76" s="15" t="s">
        <v>244</v>
      </c>
      <c r="M76" s="15" t="s">
        <v>916</v>
      </c>
      <c r="N76" s="15" t="s">
        <v>814</v>
      </c>
      <c r="O76" s="15" t="s">
        <v>244</v>
      </c>
      <c r="P76" s="15" t="s">
        <v>222</v>
      </c>
      <c r="Q76" s="15" t="s">
        <v>225</v>
      </c>
      <c r="R76" s="15">
        <f>18-14+1</f>
        <v>5</v>
      </c>
      <c r="S76" s="22"/>
      <c r="T76" s="22"/>
      <c r="U76" s="22"/>
      <c r="V76" s="22"/>
      <c r="W76" s="22"/>
      <c r="X76" s="22"/>
      <c r="Y76" s="22"/>
      <c r="Z76" s="22"/>
      <c r="AA76" s="15" t="s">
        <v>279</v>
      </c>
      <c r="AB76" s="15" t="s">
        <v>244</v>
      </c>
      <c r="AC76" s="22"/>
      <c r="AD76" s="22"/>
      <c r="AE76" s="22"/>
      <c r="AF76" s="22"/>
      <c r="AG76" s="15" t="s">
        <v>816</v>
      </c>
      <c r="AH76" s="15" t="s">
        <v>280</v>
      </c>
      <c r="AI76" s="22"/>
      <c r="AJ76" s="22"/>
      <c r="AK76" s="15" t="s">
        <v>817</v>
      </c>
      <c r="AL76" s="15" t="s">
        <v>280</v>
      </c>
      <c r="AM76" s="15" t="s">
        <v>243</v>
      </c>
      <c r="AN76" s="15" t="s">
        <v>244</v>
      </c>
      <c r="AO76" s="54"/>
    </row>
    <row r="77" spans="1:41">
      <c r="A77" s="15" t="s">
        <v>53</v>
      </c>
      <c r="B77" s="15" t="s">
        <v>66</v>
      </c>
      <c r="C77" s="15" t="s">
        <v>261</v>
      </c>
      <c r="D77" s="15" t="s">
        <v>262</v>
      </c>
      <c r="E77" s="15" t="s">
        <v>295</v>
      </c>
      <c r="F77" s="22"/>
      <c r="G77" s="22"/>
      <c r="H77" s="22"/>
      <c r="I77" s="22"/>
      <c r="J77" s="22"/>
      <c r="K77" s="22"/>
      <c r="L77" s="22"/>
      <c r="M77" s="22"/>
      <c r="N77" s="22"/>
      <c r="O77" s="22"/>
      <c r="P77" s="15" t="s">
        <v>918</v>
      </c>
      <c r="Q77" s="15" t="s">
        <v>871</v>
      </c>
      <c r="R77" s="15"/>
      <c r="S77" s="15" t="s">
        <v>838</v>
      </c>
      <c r="T77" s="15">
        <v>4</v>
      </c>
      <c r="U77" s="15" t="s">
        <v>814</v>
      </c>
      <c r="V77" s="15" t="s">
        <v>244</v>
      </c>
      <c r="W77" s="15" t="s">
        <v>448</v>
      </c>
      <c r="X77" s="15">
        <v>31</v>
      </c>
      <c r="Y77" s="15" t="s">
        <v>814</v>
      </c>
      <c r="Z77" s="15" t="s">
        <v>244</v>
      </c>
      <c r="AA77" s="22"/>
      <c r="AB77" s="22"/>
      <c r="AC77" s="22"/>
      <c r="AD77" s="22"/>
      <c r="AE77" s="22"/>
      <c r="AF77" s="22"/>
      <c r="AG77" s="22"/>
      <c r="AH77" s="22"/>
      <c r="AI77" s="15" t="s">
        <v>819</v>
      </c>
      <c r="AJ77" s="15" t="s">
        <v>820</v>
      </c>
      <c r="AK77" s="15" t="s">
        <v>817</v>
      </c>
      <c r="AL77" s="15" t="s">
        <v>280</v>
      </c>
      <c r="AM77" s="15" t="s">
        <v>279</v>
      </c>
      <c r="AN77" s="15" t="s">
        <v>280</v>
      </c>
      <c r="AO77" s="54"/>
    </row>
    <row r="78" spans="1:41">
      <c r="A78" s="15" t="s">
        <v>53</v>
      </c>
      <c r="B78" s="15" t="s">
        <v>67</v>
      </c>
      <c r="C78" s="15" t="s">
        <v>82</v>
      </c>
      <c r="D78" s="15" t="s">
        <v>83</v>
      </c>
      <c r="E78" s="15" t="s">
        <v>219</v>
      </c>
      <c r="F78" s="15" t="s">
        <v>852</v>
      </c>
      <c r="G78" s="15">
        <v>14</v>
      </c>
      <c r="H78" s="15" t="s">
        <v>678</v>
      </c>
      <c r="I78" s="15" t="s">
        <v>244</v>
      </c>
      <c r="J78" s="15" t="s">
        <v>853</v>
      </c>
      <c r="K78" s="15" t="s">
        <v>814</v>
      </c>
      <c r="L78" s="15" t="s">
        <v>244</v>
      </c>
      <c r="M78" s="15" t="s">
        <v>919</v>
      </c>
      <c r="N78" s="15" t="s">
        <v>814</v>
      </c>
      <c r="O78" s="15" t="s">
        <v>244</v>
      </c>
      <c r="P78" s="15" t="s">
        <v>920</v>
      </c>
      <c r="Q78" s="15" t="s">
        <v>219</v>
      </c>
      <c r="R78" s="15">
        <f>12-7+1</f>
        <v>6</v>
      </c>
      <c r="S78" s="22"/>
      <c r="T78" s="22"/>
      <c r="U78" s="22"/>
      <c r="V78" s="22"/>
      <c r="W78" s="22"/>
      <c r="X78" s="22"/>
      <c r="Y78" s="22"/>
      <c r="Z78" s="22"/>
      <c r="AA78" s="15" t="s">
        <v>279</v>
      </c>
      <c r="AB78" s="15" t="s">
        <v>244</v>
      </c>
      <c r="AC78" s="22"/>
      <c r="AD78" s="22"/>
      <c r="AE78" s="22"/>
      <c r="AF78" s="22"/>
      <c r="AG78" s="15" t="s">
        <v>816</v>
      </c>
      <c r="AH78" s="15" t="s">
        <v>280</v>
      </c>
      <c r="AI78" s="22"/>
      <c r="AJ78" s="22"/>
      <c r="AK78" s="15" t="s">
        <v>817</v>
      </c>
      <c r="AL78" s="15" t="s">
        <v>280</v>
      </c>
      <c r="AM78" s="15" t="s">
        <v>279</v>
      </c>
      <c r="AN78" s="15" t="s">
        <v>280</v>
      </c>
      <c r="AO78" s="54"/>
    </row>
    <row r="79" spans="1:41">
      <c r="A79" s="15" t="s">
        <v>53</v>
      </c>
      <c r="B79" s="15" t="s">
        <v>67</v>
      </c>
      <c r="C79" s="15" t="s">
        <v>261</v>
      </c>
      <c r="D79" s="15" t="s">
        <v>262</v>
      </c>
      <c r="E79" s="15" t="s">
        <v>295</v>
      </c>
      <c r="F79" s="22"/>
      <c r="G79" s="22"/>
      <c r="H79" s="22"/>
      <c r="I79" s="22"/>
      <c r="J79" s="22"/>
      <c r="K79" s="22"/>
      <c r="L79" s="22"/>
      <c r="M79" s="22"/>
      <c r="N79" s="22"/>
      <c r="O79" s="22"/>
      <c r="P79" s="15" t="s">
        <v>298</v>
      </c>
      <c r="Q79" s="15" t="s">
        <v>871</v>
      </c>
      <c r="R79" s="15"/>
      <c r="S79" s="15" t="s">
        <v>832</v>
      </c>
      <c r="T79" s="15">
        <v>7</v>
      </c>
      <c r="U79" s="15" t="s">
        <v>814</v>
      </c>
      <c r="V79" s="15" t="s">
        <v>244</v>
      </c>
      <c r="W79" s="15" t="s">
        <v>425</v>
      </c>
      <c r="X79" s="15">
        <v>35</v>
      </c>
      <c r="Y79" s="15" t="s">
        <v>814</v>
      </c>
      <c r="Z79" s="15" t="s">
        <v>244</v>
      </c>
      <c r="AA79" s="22"/>
      <c r="AB79" s="22"/>
      <c r="AC79" s="22"/>
      <c r="AD79" s="22"/>
      <c r="AE79" s="22"/>
      <c r="AF79" s="22"/>
      <c r="AG79" s="22"/>
      <c r="AH79" s="22"/>
      <c r="AI79" s="15" t="s">
        <v>819</v>
      </c>
      <c r="AJ79" s="15" t="s">
        <v>820</v>
      </c>
      <c r="AK79" s="15" t="s">
        <v>817</v>
      </c>
      <c r="AL79" s="15" t="s">
        <v>280</v>
      </c>
      <c r="AM79" s="15" t="s">
        <v>279</v>
      </c>
      <c r="AN79" s="15" t="s">
        <v>280</v>
      </c>
      <c r="AO79" s="54"/>
    </row>
    <row r="80" spans="1:41">
      <c r="A80" s="15" t="s">
        <v>53</v>
      </c>
      <c r="B80" s="15" t="s">
        <v>68</v>
      </c>
      <c r="C80" s="15" t="s">
        <v>82</v>
      </c>
      <c r="D80" s="15" t="s">
        <v>83</v>
      </c>
      <c r="E80" s="15" t="s">
        <v>222</v>
      </c>
      <c r="F80" s="15" t="s">
        <v>812</v>
      </c>
      <c r="G80" s="15">
        <v>16</v>
      </c>
      <c r="H80" s="15" t="s">
        <v>678</v>
      </c>
      <c r="I80" s="15" t="s">
        <v>244</v>
      </c>
      <c r="J80" s="15" t="s">
        <v>813</v>
      </c>
      <c r="K80" s="15" t="s">
        <v>814</v>
      </c>
      <c r="L80" s="15" t="s">
        <v>244</v>
      </c>
      <c r="M80" s="15" t="s">
        <v>921</v>
      </c>
      <c r="N80" s="15" t="s">
        <v>814</v>
      </c>
      <c r="O80" s="15" t="s">
        <v>244</v>
      </c>
      <c r="P80" s="15" t="s">
        <v>881</v>
      </c>
      <c r="Q80" s="15" t="s">
        <v>167</v>
      </c>
      <c r="R80" s="15">
        <f>11-6+1</f>
        <v>6</v>
      </c>
      <c r="S80" s="22"/>
      <c r="T80" s="22"/>
      <c r="U80" s="22"/>
      <c r="V80" s="22"/>
      <c r="W80" s="22"/>
      <c r="X80" s="22"/>
      <c r="Y80" s="22"/>
      <c r="Z80" s="22"/>
      <c r="AA80" s="15" t="s">
        <v>279</v>
      </c>
      <c r="AB80" s="15" t="s">
        <v>244</v>
      </c>
      <c r="AC80" s="22"/>
      <c r="AD80" s="22"/>
      <c r="AE80" s="22"/>
      <c r="AF80" s="22"/>
      <c r="AG80" s="15" t="s">
        <v>830</v>
      </c>
      <c r="AH80" s="15" t="s">
        <v>820</v>
      </c>
      <c r="AI80" s="22"/>
      <c r="AJ80" s="22"/>
      <c r="AK80" s="15" t="s">
        <v>817</v>
      </c>
      <c r="AL80" s="15" t="s">
        <v>280</v>
      </c>
      <c r="AM80" s="15" t="s">
        <v>243</v>
      </c>
      <c r="AN80" s="15" t="s">
        <v>244</v>
      </c>
      <c r="AO80" s="54"/>
    </row>
    <row r="81" spans="1:41">
      <c r="A81" s="15" t="s">
        <v>53</v>
      </c>
      <c r="B81" s="15" t="s">
        <v>68</v>
      </c>
      <c r="C81" s="15" t="s">
        <v>261</v>
      </c>
      <c r="D81" s="15" t="s">
        <v>262</v>
      </c>
      <c r="E81" s="15" t="s">
        <v>170</v>
      </c>
      <c r="F81" s="22"/>
      <c r="G81" s="22"/>
      <c r="H81" s="22"/>
      <c r="I81" s="22"/>
      <c r="J81" s="22"/>
      <c r="K81" s="22"/>
      <c r="L81" s="22"/>
      <c r="M81" s="22"/>
      <c r="N81" s="22"/>
      <c r="O81" s="22"/>
      <c r="P81" s="15" t="s">
        <v>903</v>
      </c>
      <c r="Q81" s="15" t="s">
        <v>143</v>
      </c>
      <c r="R81" s="15"/>
      <c r="S81" s="15" t="s">
        <v>832</v>
      </c>
      <c r="T81" s="15">
        <v>7</v>
      </c>
      <c r="U81" s="15" t="s">
        <v>814</v>
      </c>
      <c r="V81" s="15" t="s">
        <v>244</v>
      </c>
      <c r="W81" s="15" t="s">
        <v>473</v>
      </c>
      <c r="X81" s="15">
        <v>25</v>
      </c>
      <c r="Y81" s="15" t="s">
        <v>814</v>
      </c>
      <c r="Z81" s="15" t="s">
        <v>244</v>
      </c>
      <c r="AA81" s="22"/>
      <c r="AB81" s="22"/>
      <c r="AC81" s="22"/>
      <c r="AD81" s="22"/>
      <c r="AE81" s="22"/>
      <c r="AF81" s="22"/>
      <c r="AG81" s="22"/>
      <c r="AH81" s="22"/>
      <c r="AI81" s="15" t="s">
        <v>819</v>
      </c>
      <c r="AJ81" s="15" t="s">
        <v>820</v>
      </c>
      <c r="AK81" s="15" t="s">
        <v>817</v>
      </c>
      <c r="AL81" s="15" t="s">
        <v>280</v>
      </c>
      <c r="AM81" s="15" t="s">
        <v>243</v>
      </c>
      <c r="AN81" s="15" t="s">
        <v>244</v>
      </c>
      <c r="AO81" s="54"/>
    </row>
    <row r="82" spans="1:41" ht="23.4" customHeight="1">
      <c r="A82" s="38" t="s">
        <v>3435</v>
      </c>
      <c r="B82" s="170" t="s">
        <v>3598</v>
      </c>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row>
  </sheetData>
  <autoFilter ref="A1:AN81"/>
  <mergeCells count="1">
    <mergeCell ref="B82:AO82"/>
  </mergeCells>
  <phoneticPr fontId="4" type="noConversion"/>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zoomScale="85" zoomScaleNormal="85" workbookViewId="0">
      <selection activeCell="M22" sqref="M22"/>
    </sheetView>
  </sheetViews>
  <sheetFormatPr defaultRowHeight="13.8"/>
  <cols>
    <col min="1" max="1" width="7.33203125" customWidth="1"/>
    <col min="2" max="2" width="23.77734375" bestFit="1" customWidth="1"/>
    <col min="3" max="3" width="0" hidden="1" customWidth="1"/>
    <col min="4" max="4" width="15.44140625" bestFit="1" customWidth="1"/>
    <col min="5" max="5" width="11.109375" bestFit="1" customWidth="1"/>
    <col min="6" max="6" width="8.33203125" customWidth="1"/>
    <col min="7" max="7" width="14.6640625" hidden="1" customWidth="1"/>
    <col min="8" max="8" width="14.6640625" customWidth="1"/>
    <col min="9" max="9" width="10.44140625" bestFit="1" customWidth="1"/>
    <col min="10" max="13" width="10.44140625" customWidth="1"/>
    <col min="14" max="14" width="14.6640625" customWidth="1"/>
    <col min="15" max="15" width="6.21875" customWidth="1"/>
    <col min="16" max="16" width="14.6640625" hidden="1" customWidth="1"/>
    <col min="17" max="17" width="14.6640625" customWidth="1"/>
    <col min="18" max="18" width="11.21875" customWidth="1"/>
    <col min="19" max="19" width="14.6640625" hidden="1" customWidth="1"/>
    <col min="20" max="20" width="29.33203125" bestFit="1" customWidth="1"/>
  </cols>
  <sheetData>
    <row r="1" spans="1:20" s="37" customFormat="1" ht="39.6">
      <c r="A1" s="34" t="s">
        <v>0</v>
      </c>
      <c r="B1" s="34" t="s">
        <v>1</v>
      </c>
      <c r="C1" s="34" t="s">
        <v>72</v>
      </c>
      <c r="D1" s="34" t="s">
        <v>73</v>
      </c>
      <c r="E1" s="34" t="s">
        <v>74</v>
      </c>
      <c r="F1" s="34" t="s">
        <v>1041</v>
      </c>
      <c r="G1" s="34" t="s">
        <v>1042</v>
      </c>
      <c r="H1" s="34" t="s">
        <v>924</v>
      </c>
      <c r="I1" s="34" t="s">
        <v>1043</v>
      </c>
      <c r="J1" s="34" t="s">
        <v>1044</v>
      </c>
      <c r="K1" s="34" t="s">
        <v>1045</v>
      </c>
      <c r="L1" s="34" t="s">
        <v>1046</v>
      </c>
      <c r="M1" s="34" t="s">
        <v>1047</v>
      </c>
      <c r="N1" s="34" t="s">
        <v>1048</v>
      </c>
      <c r="O1" s="34" t="s">
        <v>1049</v>
      </c>
      <c r="P1" s="34" t="s">
        <v>1050</v>
      </c>
      <c r="Q1" s="34" t="s">
        <v>1051</v>
      </c>
      <c r="R1" s="34" t="s">
        <v>1052</v>
      </c>
      <c r="S1" s="34" t="s">
        <v>1053</v>
      </c>
      <c r="T1" s="34" t="s">
        <v>1054</v>
      </c>
    </row>
    <row r="2" spans="1:20">
      <c r="A2" s="14" t="s">
        <v>3</v>
      </c>
      <c r="B2" s="14" t="s">
        <v>4</v>
      </c>
      <c r="C2" s="14" t="s">
        <v>77</v>
      </c>
      <c r="D2" s="14" t="s">
        <v>78</v>
      </c>
      <c r="E2" s="14" t="s">
        <v>79</v>
      </c>
      <c r="F2" s="14" t="s">
        <v>1055</v>
      </c>
      <c r="G2" s="14" t="s">
        <v>1056</v>
      </c>
      <c r="H2" s="14" t="s">
        <v>1057</v>
      </c>
      <c r="I2" s="14" t="s">
        <v>1058</v>
      </c>
      <c r="J2" s="14" t="s">
        <v>1059</v>
      </c>
      <c r="K2" s="14" t="s">
        <v>1060</v>
      </c>
      <c r="L2" s="14" t="s">
        <v>1061</v>
      </c>
      <c r="M2" s="14" t="s">
        <v>1062</v>
      </c>
      <c r="N2" s="14" t="s">
        <v>1063</v>
      </c>
      <c r="O2" s="14" t="s">
        <v>1064</v>
      </c>
      <c r="P2" s="14" t="s">
        <v>1065</v>
      </c>
      <c r="Q2" s="14" t="s">
        <v>1066</v>
      </c>
      <c r="R2" s="14" t="s">
        <v>1067</v>
      </c>
      <c r="S2" s="14" t="s">
        <v>1068</v>
      </c>
      <c r="T2" s="14" t="s">
        <v>1069</v>
      </c>
    </row>
    <row r="3" spans="1:20">
      <c r="A3" s="15" t="s">
        <v>6</v>
      </c>
      <c r="B3" s="15" t="s">
        <v>15</v>
      </c>
      <c r="C3" s="15" t="s">
        <v>82</v>
      </c>
      <c r="D3" s="15" t="s">
        <v>83</v>
      </c>
      <c r="E3" s="15" t="s">
        <v>87</v>
      </c>
      <c r="F3" s="15" t="s">
        <v>279</v>
      </c>
      <c r="G3" s="15" t="s">
        <v>244</v>
      </c>
      <c r="H3" s="22"/>
      <c r="I3" s="22"/>
      <c r="J3" s="22"/>
      <c r="K3" s="22"/>
      <c r="L3" s="22"/>
      <c r="M3" s="22"/>
      <c r="N3" s="22"/>
      <c r="O3" s="22"/>
      <c r="P3" s="22"/>
      <c r="Q3" s="22"/>
      <c r="R3" s="15" t="s">
        <v>279</v>
      </c>
      <c r="S3" s="15" t="s">
        <v>244</v>
      </c>
      <c r="T3" s="22"/>
    </row>
    <row r="4" spans="1:20">
      <c r="A4" s="15" t="s">
        <v>6</v>
      </c>
      <c r="B4" s="15" t="s">
        <v>16</v>
      </c>
      <c r="C4" s="15" t="s">
        <v>82</v>
      </c>
      <c r="D4" s="15" t="s">
        <v>83</v>
      </c>
      <c r="E4" s="15" t="s">
        <v>87</v>
      </c>
      <c r="F4" s="15" t="s">
        <v>279</v>
      </c>
      <c r="G4" s="15" t="s">
        <v>244</v>
      </c>
      <c r="H4" s="22"/>
      <c r="I4" s="22"/>
      <c r="J4" s="22"/>
      <c r="K4" s="22"/>
      <c r="L4" s="22"/>
      <c r="M4" s="22"/>
      <c r="N4" s="22"/>
      <c r="O4" s="22"/>
      <c r="P4" s="22"/>
      <c r="Q4" s="22"/>
      <c r="R4" s="15" t="s">
        <v>279</v>
      </c>
      <c r="S4" s="15" t="s">
        <v>244</v>
      </c>
      <c r="T4" s="22"/>
    </row>
    <row r="5" spans="1:20">
      <c r="A5" s="15" t="s">
        <v>6</v>
      </c>
      <c r="B5" s="15" t="s">
        <v>9</v>
      </c>
      <c r="C5" s="15" t="s">
        <v>82</v>
      </c>
      <c r="D5" s="15" t="s">
        <v>83</v>
      </c>
      <c r="E5" s="15" t="s">
        <v>87</v>
      </c>
      <c r="F5" s="15" t="s">
        <v>279</v>
      </c>
      <c r="G5" s="15" t="s">
        <v>244</v>
      </c>
      <c r="H5" s="22"/>
      <c r="I5" s="22"/>
      <c r="J5" s="22"/>
      <c r="K5" s="22"/>
      <c r="L5" s="22"/>
      <c r="M5" s="22"/>
      <c r="N5" s="22"/>
      <c r="O5" s="22"/>
      <c r="P5" s="22"/>
      <c r="Q5" s="22"/>
      <c r="R5" s="15" t="s">
        <v>279</v>
      </c>
      <c r="S5" s="15" t="s">
        <v>244</v>
      </c>
      <c r="T5" s="22"/>
    </row>
    <row r="6" spans="1:20">
      <c r="A6" s="15" t="s">
        <v>6</v>
      </c>
      <c r="B6" s="15" t="s">
        <v>10</v>
      </c>
      <c r="C6" s="15" t="s">
        <v>82</v>
      </c>
      <c r="D6" s="15" t="s">
        <v>83</v>
      </c>
      <c r="E6" s="15" t="s">
        <v>104</v>
      </c>
      <c r="F6" s="15" t="s">
        <v>279</v>
      </c>
      <c r="G6" s="15" t="s">
        <v>244</v>
      </c>
      <c r="H6" s="22"/>
      <c r="I6" s="22"/>
      <c r="J6" s="22"/>
      <c r="K6" s="22"/>
      <c r="L6" s="22"/>
      <c r="M6" s="22"/>
      <c r="N6" s="22"/>
      <c r="O6" s="22"/>
      <c r="P6" s="22"/>
      <c r="Q6" s="22"/>
      <c r="R6" s="15" t="s">
        <v>279</v>
      </c>
      <c r="S6" s="15" t="s">
        <v>244</v>
      </c>
      <c r="T6" s="22"/>
    </row>
    <row r="7" spans="1:20">
      <c r="A7" s="15" t="s">
        <v>6</v>
      </c>
      <c r="B7" s="15" t="s">
        <v>18</v>
      </c>
      <c r="C7" s="15" t="s">
        <v>82</v>
      </c>
      <c r="D7" s="15" t="s">
        <v>83</v>
      </c>
      <c r="E7" s="15" t="s">
        <v>107</v>
      </c>
      <c r="F7" s="15" t="s">
        <v>279</v>
      </c>
      <c r="G7" s="15" t="s">
        <v>244</v>
      </c>
      <c r="H7" s="22"/>
      <c r="I7" s="22"/>
      <c r="J7" s="22"/>
      <c r="K7" s="22"/>
      <c r="L7" s="22"/>
      <c r="M7" s="22"/>
      <c r="N7" s="22"/>
      <c r="O7" s="22"/>
      <c r="P7" s="22"/>
      <c r="Q7" s="22"/>
      <c r="R7" s="15" t="s">
        <v>279</v>
      </c>
      <c r="S7" s="15" t="s">
        <v>244</v>
      </c>
      <c r="T7" s="22"/>
    </row>
    <row r="8" spans="1:20">
      <c r="A8" s="15" t="s">
        <v>6</v>
      </c>
      <c r="B8" s="15" t="s">
        <v>20</v>
      </c>
      <c r="C8" s="15" t="s">
        <v>82</v>
      </c>
      <c r="D8" s="15" t="s">
        <v>83</v>
      </c>
      <c r="E8" s="15" t="s">
        <v>107</v>
      </c>
      <c r="F8" s="15" t="s">
        <v>279</v>
      </c>
      <c r="G8" s="15" t="s">
        <v>244</v>
      </c>
      <c r="H8" s="22"/>
      <c r="I8" s="22"/>
      <c r="J8" s="22"/>
      <c r="K8" s="22"/>
      <c r="L8" s="22"/>
      <c r="M8" s="22"/>
      <c r="N8" s="22"/>
      <c r="O8" s="22"/>
      <c r="P8" s="22"/>
      <c r="Q8" s="22"/>
      <c r="R8" s="15" t="s">
        <v>279</v>
      </c>
      <c r="S8" s="15" t="s">
        <v>244</v>
      </c>
      <c r="T8" s="22"/>
    </row>
    <row r="9" spans="1:20">
      <c r="A9" s="15" t="s">
        <v>6</v>
      </c>
      <c r="B9" s="15" t="s">
        <v>24</v>
      </c>
      <c r="C9" s="15" t="s">
        <v>82</v>
      </c>
      <c r="D9" s="15" t="s">
        <v>83</v>
      </c>
      <c r="E9" s="15" t="s">
        <v>119</v>
      </c>
      <c r="F9" s="15" t="s">
        <v>279</v>
      </c>
      <c r="G9" s="15" t="s">
        <v>244</v>
      </c>
      <c r="H9" s="22"/>
      <c r="I9" s="22"/>
      <c r="J9" s="22"/>
      <c r="K9" s="22"/>
      <c r="L9" s="22"/>
      <c r="M9" s="22"/>
      <c r="N9" s="22"/>
      <c r="O9" s="22"/>
      <c r="P9" s="22"/>
      <c r="Q9" s="22"/>
      <c r="R9" s="15" t="s">
        <v>279</v>
      </c>
      <c r="S9" s="15" t="s">
        <v>244</v>
      </c>
      <c r="T9" s="22"/>
    </row>
    <row r="10" spans="1:20">
      <c r="A10" s="15" t="s">
        <v>6</v>
      </c>
      <c r="B10" s="15" t="s">
        <v>25</v>
      </c>
      <c r="C10" s="15" t="s">
        <v>82</v>
      </c>
      <c r="D10" s="15" t="s">
        <v>83</v>
      </c>
      <c r="E10" s="15" t="s">
        <v>124</v>
      </c>
      <c r="F10" s="15" t="s">
        <v>279</v>
      </c>
      <c r="G10" s="15" t="s">
        <v>244</v>
      </c>
      <c r="H10" s="22"/>
      <c r="I10" s="22"/>
      <c r="J10" s="22"/>
      <c r="K10" s="22"/>
      <c r="L10" s="22"/>
      <c r="M10" s="22"/>
      <c r="N10" s="22"/>
      <c r="O10" s="22"/>
      <c r="P10" s="22"/>
      <c r="Q10" s="22"/>
      <c r="R10" s="15" t="s">
        <v>279</v>
      </c>
      <c r="S10" s="15" t="s">
        <v>244</v>
      </c>
      <c r="T10" s="22"/>
    </row>
    <row r="11" spans="1:20">
      <c r="A11" s="15" t="s">
        <v>26</v>
      </c>
      <c r="B11" s="15" t="s">
        <v>27</v>
      </c>
      <c r="C11" s="15" t="s">
        <v>82</v>
      </c>
      <c r="D11" s="15" t="s">
        <v>83</v>
      </c>
      <c r="E11" s="15" t="s">
        <v>127</v>
      </c>
      <c r="F11" s="15" t="s">
        <v>279</v>
      </c>
      <c r="G11" s="15" t="s">
        <v>244</v>
      </c>
      <c r="H11" s="22"/>
      <c r="I11" s="22"/>
      <c r="J11" s="22"/>
      <c r="K11" s="22"/>
      <c r="L11" s="22"/>
      <c r="M11" s="22"/>
      <c r="N11" s="22"/>
      <c r="O11" s="22"/>
      <c r="P11" s="22"/>
      <c r="Q11" s="22"/>
      <c r="R11" s="15" t="s">
        <v>279</v>
      </c>
      <c r="S11" s="15" t="s">
        <v>244</v>
      </c>
      <c r="T11" s="22"/>
    </row>
    <row r="12" spans="1:20">
      <c r="A12" s="15" t="s">
        <v>28</v>
      </c>
      <c r="B12" s="15" t="s">
        <v>29</v>
      </c>
      <c r="C12" s="15" t="s">
        <v>82</v>
      </c>
      <c r="D12" s="15" t="s">
        <v>83</v>
      </c>
      <c r="E12" s="15" t="s">
        <v>130</v>
      </c>
      <c r="F12" s="15" t="s">
        <v>243</v>
      </c>
      <c r="G12" s="15" t="s">
        <v>280</v>
      </c>
      <c r="H12" s="22"/>
      <c r="I12" s="22"/>
      <c r="J12" s="22"/>
      <c r="K12" s="22"/>
      <c r="L12" s="22"/>
      <c r="M12" s="22"/>
      <c r="N12" s="22"/>
      <c r="O12" s="22"/>
      <c r="P12" s="22"/>
      <c r="Q12" s="22"/>
      <c r="R12" s="15" t="s">
        <v>243</v>
      </c>
      <c r="S12" s="15" t="s">
        <v>280</v>
      </c>
      <c r="T12" s="15" t="s">
        <v>1070</v>
      </c>
    </row>
    <row r="13" spans="1:20">
      <c r="A13" s="15" t="s">
        <v>28</v>
      </c>
      <c r="B13" s="15" t="s">
        <v>29</v>
      </c>
      <c r="C13" s="15" t="s">
        <v>82</v>
      </c>
      <c r="D13" s="15" t="s">
        <v>83</v>
      </c>
      <c r="E13" s="15" t="s">
        <v>130</v>
      </c>
      <c r="F13" s="22"/>
      <c r="G13" s="22"/>
      <c r="H13" s="15">
        <v>1</v>
      </c>
      <c r="I13" s="45" t="s">
        <v>1071</v>
      </c>
      <c r="J13" s="45" t="s">
        <v>852</v>
      </c>
      <c r="K13" s="45" t="s">
        <v>1072</v>
      </c>
      <c r="L13" s="45" t="s">
        <v>1073</v>
      </c>
      <c r="M13" s="15" t="s">
        <v>1074</v>
      </c>
      <c r="N13" s="15" t="s">
        <v>1075</v>
      </c>
      <c r="O13" s="15" t="s">
        <v>279</v>
      </c>
      <c r="P13" s="15" t="s">
        <v>280</v>
      </c>
      <c r="Q13" s="15" t="s">
        <v>154</v>
      </c>
      <c r="R13" s="22"/>
      <c r="S13" s="22"/>
      <c r="T13" s="22"/>
    </row>
    <row r="14" spans="1:20">
      <c r="A14" s="15" t="s">
        <v>28</v>
      </c>
      <c r="B14" s="15" t="s">
        <v>29</v>
      </c>
      <c r="C14" s="15" t="s">
        <v>82</v>
      </c>
      <c r="D14" s="15" t="s">
        <v>83</v>
      </c>
      <c r="E14" s="15" t="s">
        <v>130</v>
      </c>
      <c r="F14" s="22"/>
      <c r="G14" s="22"/>
      <c r="H14" s="15">
        <v>2</v>
      </c>
      <c r="I14" s="45" t="s">
        <v>1076</v>
      </c>
      <c r="J14" s="45" t="s">
        <v>832</v>
      </c>
      <c r="K14" s="45" t="s">
        <v>1072</v>
      </c>
      <c r="L14" s="45" t="s">
        <v>1073</v>
      </c>
      <c r="M14" s="30" t="s">
        <v>1074</v>
      </c>
      <c r="N14" s="30" t="s">
        <v>325</v>
      </c>
      <c r="O14" s="30" t="s">
        <v>279</v>
      </c>
      <c r="P14" s="30" t="s">
        <v>280</v>
      </c>
      <c r="Q14" s="30" t="s">
        <v>864</v>
      </c>
      <c r="R14" s="22"/>
      <c r="S14" s="22"/>
      <c r="T14" s="22"/>
    </row>
    <row r="15" spans="1:20">
      <c r="A15" s="15" t="s">
        <v>28</v>
      </c>
      <c r="B15" s="15" t="s">
        <v>29</v>
      </c>
      <c r="C15" s="15" t="s">
        <v>82</v>
      </c>
      <c r="D15" s="15" t="s">
        <v>83</v>
      </c>
      <c r="E15" s="15" t="s">
        <v>130</v>
      </c>
      <c r="F15" s="22"/>
      <c r="G15" s="22"/>
      <c r="H15" s="15">
        <v>3</v>
      </c>
      <c r="I15" s="45" t="s">
        <v>1071</v>
      </c>
      <c r="J15" s="45" t="s">
        <v>832</v>
      </c>
      <c r="K15" s="45" t="s">
        <v>1072</v>
      </c>
      <c r="L15" s="45" t="s">
        <v>1073</v>
      </c>
      <c r="M15" s="15" t="s">
        <v>1074</v>
      </c>
      <c r="N15" s="15" t="s">
        <v>159</v>
      </c>
      <c r="O15" s="15" t="s">
        <v>243</v>
      </c>
      <c r="P15" s="15" t="s">
        <v>244</v>
      </c>
      <c r="Q15" s="22"/>
      <c r="R15" s="22"/>
      <c r="S15" s="22"/>
      <c r="T15" s="22"/>
    </row>
    <row r="16" spans="1:20">
      <c r="A16" s="15" t="s">
        <v>28</v>
      </c>
      <c r="B16" s="15" t="s">
        <v>29</v>
      </c>
      <c r="C16" s="15" t="s">
        <v>82</v>
      </c>
      <c r="D16" s="15" t="s">
        <v>83</v>
      </c>
      <c r="E16" s="15" t="s">
        <v>130</v>
      </c>
      <c r="F16" s="22"/>
      <c r="G16" s="22"/>
      <c r="H16" s="15">
        <v>4</v>
      </c>
      <c r="I16" s="15" t="s">
        <v>1077</v>
      </c>
      <c r="J16" s="15" t="s">
        <v>1078</v>
      </c>
      <c r="K16" s="22"/>
      <c r="L16" s="15" t="s">
        <v>1078</v>
      </c>
      <c r="M16" s="15" t="s">
        <v>1074</v>
      </c>
      <c r="N16" s="15" t="s">
        <v>1079</v>
      </c>
      <c r="O16" s="15" t="s">
        <v>243</v>
      </c>
      <c r="P16" s="15" t="s">
        <v>244</v>
      </c>
      <c r="Q16" s="22"/>
      <c r="R16" s="22"/>
      <c r="S16" s="22"/>
      <c r="T16" s="22"/>
    </row>
    <row r="17" spans="1:20">
      <c r="A17" s="15" t="s">
        <v>28</v>
      </c>
      <c r="B17" s="15" t="s">
        <v>29</v>
      </c>
      <c r="C17" s="15" t="s">
        <v>82</v>
      </c>
      <c r="D17" s="15" t="s">
        <v>83</v>
      </c>
      <c r="E17" s="15" t="s">
        <v>130</v>
      </c>
      <c r="F17" s="22"/>
      <c r="G17" s="22"/>
      <c r="H17" s="15">
        <v>5</v>
      </c>
      <c r="I17" s="15" t="s">
        <v>1080</v>
      </c>
      <c r="J17" s="15" t="s">
        <v>1078</v>
      </c>
      <c r="K17" s="22"/>
      <c r="L17" s="15" t="s">
        <v>1078</v>
      </c>
      <c r="M17" s="15" t="s">
        <v>1074</v>
      </c>
      <c r="N17" s="15" t="s">
        <v>1079</v>
      </c>
      <c r="O17" s="15" t="s">
        <v>243</v>
      </c>
      <c r="P17" s="15" t="s">
        <v>244</v>
      </c>
      <c r="Q17" s="22"/>
      <c r="R17" s="22"/>
      <c r="S17" s="22"/>
      <c r="T17" s="22"/>
    </row>
    <row r="18" spans="1:20">
      <c r="A18" s="15" t="s">
        <v>28</v>
      </c>
      <c r="B18" s="15" t="s">
        <v>30</v>
      </c>
      <c r="C18" s="15" t="s">
        <v>82</v>
      </c>
      <c r="D18" s="15" t="s">
        <v>83</v>
      </c>
      <c r="E18" s="15" t="s">
        <v>133</v>
      </c>
      <c r="F18" s="15" t="s">
        <v>279</v>
      </c>
      <c r="G18" s="15" t="s">
        <v>244</v>
      </c>
      <c r="H18" s="22"/>
      <c r="I18" s="22"/>
      <c r="J18" s="22"/>
      <c r="K18" s="22"/>
      <c r="L18" s="22"/>
      <c r="M18" s="22"/>
      <c r="N18" s="22"/>
      <c r="O18" s="22"/>
      <c r="P18" s="22"/>
      <c r="Q18" s="22"/>
      <c r="R18" s="15" t="s">
        <v>279</v>
      </c>
      <c r="S18" s="15" t="s">
        <v>244</v>
      </c>
      <c r="T18" s="22"/>
    </row>
    <row r="19" spans="1:20">
      <c r="A19" s="15" t="s">
        <v>28</v>
      </c>
      <c r="B19" s="15" t="s">
        <v>33</v>
      </c>
      <c r="C19" s="15" t="s">
        <v>82</v>
      </c>
      <c r="D19" s="15" t="s">
        <v>83</v>
      </c>
      <c r="E19" s="15" t="s">
        <v>143</v>
      </c>
      <c r="F19" s="15" t="s">
        <v>279</v>
      </c>
      <c r="G19" s="15" t="s">
        <v>244</v>
      </c>
      <c r="H19" s="22"/>
      <c r="I19" s="22"/>
      <c r="J19" s="22"/>
      <c r="K19" s="22"/>
      <c r="L19" s="22"/>
      <c r="M19" s="22"/>
      <c r="N19" s="22"/>
      <c r="O19" s="22"/>
      <c r="P19" s="22"/>
      <c r="Q19" s="22"/>
      <c r="R19" s="15" t="s">
        <v>279</v>
      </c>
      <c r="S19" s="15" t="s">
        <v>244</v>
      </c>
      <c r="T19" s="22"/>
    </row>
    <row r="20" spans="1:20">
      <c r="A20" s="15" t="s">
        <v>36</v>
      </c>
      <c r="B20" s="15" t="s">
        <v>37</v>
      </c>
      <c r="C20" s="15" t="s">
        <v>82</v>
      </c>
      <c r="D20" s="15" t="s">
        <v>83</v>
      </c>
      <c r="E20" s="15" t="s">
        <v>148</v>
      </c>
      <c r="F20" s="15" t="s">
        <v>279</v>
      </c>
      <c r="G20" s="15" t="s">
        <v>244</v>
      </c>
      <c r="H20" s="22"/>
      <c r="I20" s="22"/>
      <c r="J20" s="22"/>
      <c r="K20" s="22"/>
      <c r="L20" s="22"/>
      <c r="M20" s="22"/>
      <c r="N20" s="22"/>
      <c r="O20" s="22"/>
      <c r="P20" s="22"/>
      <c r="Q20" s="22"/>
      <c r="R20" s="15" t="s">
        <v>279</v>
      </c>
      <c r="S20" s="15" t="s">
        <v>244</v>
      </c>
      <c r="T20" s="22"/>
    </row>
    <row r="21" spans="1:20">
      <c r="A21" s="15" t="s">
        <v>36</v>
      </c>
      <c r="B21" s="15" t="s">
        <v>38</v>
      </c>
      <c r="C21" s="15" t="s">
        <v>82</v>
      </c>
      <c r="D21" s="15" t="s">
        <v>83</v>
      </c>
      <c r="E21" s="15" t="s">
        <v>151</v>
      </c>
      <c r="F21" s="15" t="s">
        <v>279</v>
      </c>
      <c r="G21" s="15" t="s">
        <v>244</v>
      </c>
      <c r="H21" s="22"/>
      <c r="I21" s="22"/>
      <c r="J21" s="22"/>
      <c r="K21" s="22"/>
      <c r="L21" s="22"/>
      <c r="M21" s="22"/>
      <c r="N21" s="22"/>
      <c r="O21" s="22"/>
      <c r="P21" s="22"/>
      <c r="Q21" s="22"/>
      <c r="R21" s="15" t="s">
        <v>279</v>
      </c>
      <c r="S21" s="15" t="s">
        <v>244</v>
      </c>
      <c r="T21" s="22"/>
    </row>
    <row r="22" spans="1:20">
      <c r="A22" s="15" t="s">
        <v>36</v>
      </c>
      <c r="B22" s="15" t="s">
        <v>39</v>
      </c>
      <c r="C22" s="15" t="s">
        <v>82</v>
      </c>
      <c r="D22" s="15" t="s">
        <v>83</v>
      </c>
      <c r="E22" s="15" t="s">
        <v>154</v>
      </c>
      <c r="F22" s="15" t="s">
        <v>279</v>
      </c>
      <c r="G22" s="15" t="s">
        <v>244</v>
      </c>
      <c r="H22" s="22"/>
      <c r="I22" s="22"/>
      <c r="J22" s="22"/>
      <c r="K22" s="22"/>
      <c r="L22" s="22"/>
      <c r="M22" s="22"/>
      <c r="N22" s="22"/>
      <c r="O22" s="22"/>
      <c r="P22" s="22"/>
      <c r="Q22" s="22"/>
      <c r="R22" s="15" t="s">
        <v>279</v>
      </c>
      <c r="S22" s="15" t="s">
        <v>244</v>
      </c>
      <c r="T22" s="22"/>
    </row>
    <row r="23" spans="1:20">
      <c r="A23" s="15" t="s">
        <v>36</v>
      </c>
      <c r="B23" s="15" t="s">
        <v>40</v>
      </c>
      <c r="C23" s="15" t="s">
        <v>82</v>
      </c>
      <c r="D23" s="15" t="s">
        <v>83</v>
      </c>
      <c r="E23" s="15" t="s">
        <v>104</v>
      </c>
      <c r="F23" s="15" t="s">
        <v>279</v>
      </c>
      <c r="G23" s="15" t="s">
        <v>244</v>
      </c>
      <c r="H23" s="22"/>
      <c r="I23" s="22"/>
      <c r="J23" s="22"/>
      <c r="K23" s="22"/>
      <c r="L23" s="22"/>
      <c r="M23" s="22"/>
      <c r="N23" s="22"/>
      <c r="O23" s="22"/>
      <c r="P23" s="22"/>
      <c r="Q23" s="22"/>
      <c r="R23" s="15" t="s">
        <v>279</v>
      </c>
      <c r="S23" s="15" t="s">
        <v>244</v>
      </c>
      <c r="T23" s="22"/>
    </row>
    <row r="24" spans="1:20">
      <c r="A24" s="15" t="s">
        <v>36</v>
      </c>
      <c r="B24" s="15" t="s">
        <v>42</v>
      </c>
      <c r="C24" s="15" t="s">
        <v>82</v>
      </c>
      <c r="D24" s="15" t="s">
        <v>83</v>
      </c>
      <c r="E24" s="15" t="s">
        <v>161</v>
      </c>
      <c r="F24" s="15" t="s">
        <v>279</v>
      </c>
      <c r="G24" s="15" t="s">
        <v>244</v>
      </c>
      <c r="H24" s="22"/>
      <c r="I24" s="22"/>
      <c r="J24" s="22"/>
      <c r="K24" s="22"/>
      <c r="L24" s="22"/>
      <c r="M24" s="22"/>
      <c r="N24" s="22"/>
      <c r="O24" s="22"/>
      <c r="P24" s="22"/>
      <c r="Q24" s="22"/>
      <c r="R24" s="15" t="s">
        <v>279</v>
      </c>
      <c r="S24" s="15" t="s">
        <v>244</v>
      </c>
      <c r="T24" s="22"/>
    </row>
    <row r="25" spans="1:20">
      <c r="A25" s="15" t="s">
        <v>36</v>
      </c>
      <c r="B25" s="15" t="s">
        <v>43</v>
      </c>
      <c r="C25" s="15" t="s">
        <v>82</v>
      </c>
      <c r="D25" s="15" t="s">
        <v>83</v>
      </c>
      <c r="E25" s="15" t="s">
        <v>164</v>
      </c>
      <c r="F25" s="15" t="s">
        <v>279</v>
      </c>
      <c r="G25" s="15" t="s">
        <v>244</v>
      </c>
      <c r="H25" s="22"/>
      <c r="I25" s="22"/>
      <c r="J25" s="22"/>
      <c r="K25" s="22"/>
      <c r="L25" s="22"/>
      <c r="M25" s="22"/>
      <c r="N25" s="22"/>
      <c r="O25" s="22"/>
      <c r="P25" s="22"/>
      <c r="Q25" s="22"/>
      <c r="R25" s="15" t="s">
        <v>279</v>
      </c>
      <c r="S25" s="15" t="s">
        <v>244</v>
      </c>
      <c r="T25" s="22"/>
    </row>
    <row r="26" spans="1:20">
      <c r="A26" s="15" t="s">
        <v>36</v>
      </c>
      <c r="B26" s="15" t="s">
        <v>45</v>
      </c>
      <c r="C26" s="15" t="s">
        <v>82</v>
      </c>
      <c r="D26" s="15" t="s">
        <v>83</v>
      </c>
      <c r="E26" s="15" t="s">
        <v>170</v>
      </c>
      <c r="F26" s="15" t="s">
        <v>279</v>
      </c>
      <c r="G26" s="15" t="s">
        <v>244</v>
      </c>
      <c r="H26" s="22"/>
      <c r="I26" s="22"/>
      <c r="J26" s="22"/>
      <c r="K26" s="22"/>
      <c r="L26" s="22"/>
      <c r="M26" s="22"/>
      <c r="N26" s="22"/>
      <c r="O26" s="22"/>
      <c r="P26" s="22"/>
      <c r="Q26" s="22"/>
      <c r="R26" s="15" t="s">
        <v>279</v>
      </c>
      <c r="S26" s="15" t="s">
        <v>244</v>
      </c>
      <c r="T26" s="22"/>
    </row>
    <row r="27" spans="1:20">
      <c r="A27" s="15" t="s">
        <v>47</v>
      </c>
      <c r="B27" s="15" t="s">
        <v>48</v>
      </c>
      <c r="C27" s="15" t="s">
        <v>82</v>
      </c>
      <c r="D27" s="15" t="s">
        <v>83</v>
      </c>
      <c r="E27" s="15" t="s">
        <v>175</v>
      </c>
      <c r="F27" s="15" t="s">
        <v>279</v>
      </c>
      <c r="G27" s="15" t="s">
        <v>244</v>
      </c>
      <c r="H27" s="22"/>
      <c r="I27" s="22"/>
      <c r="J27" s="22"/>
      <c r="K27" s="22"/>
      <c r="L27" s="22"/>
      <c r="M27" s="22"/>
      <c r="N27" s="22"/>
      <c r="O27" s="22"/>
      <c r="P27" s="22"/>
      <c r="Q27" s="22"/>
      <c r="R27" s="15" t="s">
        <v>279</v>
      </c>
      <c r="S27" s="15" t="s">
        <v>244</v>
      </c>
      <c r="T27" s="22"/>
    </row>
    <row r="28" spans="1:20">
      <c r="A28" s="15" t="s">
        <v>47</v>
      </c>
      <c r="B28" s="15" t="s">
        <v>50</v>
      </c>
      <c r="C28" s="15" t="s">
        <v>82</v>
      </c>
      <c r="D28" s="15" t="s">
        <v>83</v>
      </c>
      <c r="E28" s="15" t="s">
        <v>178</v>
      </c>
      <c r="F28" s="15" t="s">
        <v>279</v>
      </c>
      <c r="G28" s="15" t="s">
        <v>244</v>
      </c>
      <c r="H28" s="22"/>
      <c r="I28" s="22"/>
      <c r="J28" s="22"/>
      <c r="K28" s="22"/>
      <c r="L28" s="22"/>
      <c r="M28" s="22"/>
      <c r="N28" s="22"/>
      <c r="O28" s="22"/>
      <c r="P28" s="22"/>
      <c r="Q28" s="22"/>
      <c r="R28" s="15" t="s">
        <v>279</v>
      </c>
      <c r="S28" s="15" t="s">
        <v>244</v>
      </c>
      <c r="T28" s="22"/>
    </row>
    <row r="29" spans="1:20">
      <c r="A29" s="15" t="s">
        <v>47</v>
      </c>
      <c r="B29" s="15" t="s">
        <v>49</v>
      </c>
      <c r="C29" s="15" t="s">
        <v>82</v>
      </c>
      <c r="D29" s="15" t="s">
        <v>83</v>
      </c>
      <c r="E29" s="15" t="s">
        <v>178</v>
      </c>
      <c r="F29" s="15" t="s">
        <v>279</v>
      </c>
      <c r="G29" s="15" t="s">
        <v>244</v>
      </c>
      <c r="H29" s="22"/>
      <c r="I29" s="22"/>
      <c r="J29" s="22"/>
      <c r="K29" s="22"/>
      <c r="L29" s="22"/>
      <c r="M29" s="22"/>
      <c r="N29" s="22"/>
      <c r="O29" s="22"/>
      <c r="P29" s="22"/>
      <c r="Q29" s="22"/>
      <c r="R29" s="15" t="s">
        <v>279</v>
      </c>
      <c r="S29" s="15" t="s">
        <v>244</v>
      </c>
      <c r="T29" s="22"/>
    </row>
    <row r="30" spans="1:20">
      <c r="A30" s="15" t="s">
        <v>47</v>
      </c>
      <c r="B30" s="15" t="s">
        <v>51</v>
      </c>
      <c r="C30" s="15" t="s">
        <v>82</v>
      </c>
      <c r="D30" s="15" t="s">
        <v>83</v>
      </c>
      <c r="E30" s="15" t="s">
        <v>186</v>
      </c>
      <c r="F30" s="15" t="s">
        <v>243</v>
      </c>
      <c r="G30" s="15" t="s">
        <v>280</v>
      </c>
      <c r="H30" s="22"/>
      <c r="I30" s="22"/>
      <c r="J30" s="22"/>
      <c r="K30" s="22"/>
      <c r="L30" s="22"/>
      <c r="M30" s="22"/>
      <c r="N30" s="22"/>
      <c r="O30" s="22"/>
      <c r="P30" s="22"/>
      <c r="Q30" s="22"/>
      <c r="R30" s="45" t="s">
        <v>243</v>
      </c>
      <c r="S30" s="45" t="s">
        <v>280</v>
      </c>
      <c r="T30" s="45" t="s">
        <v>1081</v>
      </c>
    </row>
    <row r="31" spans="1:20">
      <c r="A31" s="15" t="s">
        <v>47</v>
      </c>
      <c r="B31" s="15" t="s">
        <v>51</v>
      </c>
      <c r="C31" s="15" t="s">
        <v>82</v>
      </c>
      <c r="D31" s="15" t="s">
        <v>83</v>
      </c>
      <c r="E31" s="15" t="s">
        <v>186</v>
      </c>
      <c r="F31" s="22"/>
      <c r="G31" s="22"/>
      <c r="H31" s="15">
        <v>1</v>
      </c>
      <c r="I31" s="45" t="s">
        <v>1071</v>
      </c>
      <c r="J31" s="45" t="s">
        <v>1082</v>
      </c>
      <c r="K31" s="45" t="s">
        <v>1072</v>
      </c>
      <c r="L31" s="15" t="s">
        <v>1083</v>
      </c>
      <c r="M31" s="15" t="s">
        <v>1074</v>
      </c>
      <c r="N31" s="30" t="s">
        <v>119</v>
      </c>
      <c r="O31" s="15" t="s">
        <v>279</v>
      </c>
      <c r="P31" s="15" t="s">
        <v>280</v>
      </c>
      <c r="Q31" s="30" t="s">
        <v>844</v>
      </c>
      <c r="R31" s="22"/>
      <c r="S31" s="22"/>
      <c r="T31" s="22"/>
    </row>
    <row r="32" spans="1:20">
      <c r="A32" s="15" t="s">
        <v>47</v>
      </c>
      <c r="B32" s="15" t="s">
        <v>51</v>
      </c>
      <c r="C32" s="15" t="s">
        <v>82</v>
      </c>
      <c r="D32" s="15" t="s">
        <v>83</v>
      </c>
      <c r="E32" s="15" t="s">
        <v>186</v>
      </c>
      <c r="F32" s="22"/>
      <c r="G32" s="22"/>
      <c r="H32" s="15">
        <v>2</v>
      </c>
      <c r="I32" s="15" t="s">
        <v>1084</v>
      </c>
      <c r="J32" s="15" t="s">
        <v>1085</v>
      </c>
      <c r="K32" s="15" t="s">
        <v>1086</v>
      </c>
      <c r="L32" s="15" t="s">
        <v>1087</v>
      </c>
      <c r="M32" s="15" t="s">
        <v>1074</v>
      </c>
      <c r="N32" s="15" t="s">
        <v>1088</v>
      </c>
      <c r="O32" s="15" t="s">
        <v>279</v>
      </c>
      <c r="P32" s="15" t="s">
        <v>280</v>
      </c>
      <c r="Q32" s="15" t="s">
        <v>1089</v>
      </c>
      <c r="R32" s="22"/>
      <c r="S32" s="22"/>
      <c r="T32" s="22"/>
    </row>
    <row r="33" spans="1:20">
      <c r="A33" s="15" t="s">
        <v>53</v>
      </c>
      <c r="B33" s="15" t="s">
        <v>55</v>
      </c>
      <c r="C33" s="15" t="s">
        <v>82</v>
      </c>
      <c r="D33" s="15" t="s">
        <v>83</v>
      </c>
      <c r="E33" s="15" t="s">
        <v>191</v>
      </c>
      <c r="F33" s="15" t="s">
        <v>279</v>
      </c>
      <c r="G33" s="15" t="s">
        <v>244</v>
      </c>
      <c r="H33" s="22"/>
      <c r="I33" s="22"/>
      <c r="J33" s="22"/>
      <c r="K33" s="22"/>
      <c r="L33" s="22"/>
      <c r="M33" s="22"/>
      <c r="N33" s="22"/>
      <c r="O33" s="22"/>
      <c r="P33" s="22"/>
      <c r="Q33" s="22"/>
      <c r="R33" s="15" t="s">
        <v>279</v>
      </c>
      <c r="S33" s="15" t="s">
        <v>244</v>
      </c>
      <c r="T33" s="22"/>
    </row>
    <row r="34" spans="1:20">
      <c r="A34" s="15" t="s">
        <v>53</v>
      </c>
      <c r="B34" s="15" t="s">
        <v>56</v>
      </c>
      <c r="C34" s="15" t="s">
        <v>82</v>
      </c>
      <c r="D34" s="15" t="s">
        <v>83</v>
      </c>
      <c r="E34" s="15" t="s">
        <v>191</v>
      </c>
      <c r="F34" s="15" t="s">
        <v>279</v>
      </c>
      <c r="G34" s="15" t="s">
        <v>244</v>
      </c>
      <c r="H34" s="22"/>
      <c r="I34" s="22"/>
      <c r="J34" s="22"/>
      <c r="K34" s="22"/>
      <c r="L34" s="22"/>
      <c r="M34" s="22"/>
      <c r="N34" s="22"/>
      <c r="O34" s="22"/>
      <c r="P34" s="22"/>
      <c r="Q34" s="22"/>
      <c r="R34" s="15" t="s">
        <v>279</v>
      </c>
      <c r="S34" s="15" t="s">
        <v>244</v>
      </c>
      <c r="T34" s="22"/>
    </row>
    <row r="35" spans="1:20">
      <c r="A35" s="15" t="s">
        <v>53</v>
      </c>
      <c r="B35" s="15" t="s">
        <v>58</v>
      </c>
      <c r="C35" s="15" t="s">
        <v>82</v>
      </c>
      <c r="D35" s="15" t="s">
        <v>83</v>
      </c>
      <c r="E35" s="15" t="s">
        <v>196</v>
      </c>
      <c r="F35" s="15" t="s">
        <v>279</v>
      </c>
      <c r="G35" s="15" t="s">
        <v>244</v>
      </c>
      <c r="H35" s="22"/>
      <c r="I35" s="22"/>
      <c r="J35" s="22"/>
      <c r="K35" s="22"/>
      <c r="L35" s="22"/>
      <c r="M35" s="22"/>
      <c r="N35" s="22"/>
      <c r="O35" s="22"/>
      <c r="P35" s="22"/>
      <c r="Q35" s="22"/>
      <c r="R35" s="15" t="s">
        <v>279</v>
      </c>
      <c r="S35" s="15" t="s">
        <v>244</v>
      </c>
      <c r="T35" s="22"/>
    </row>
    <row r="36" spans="1:20">
      <c r="A36" s="15" t="s">
        <v>53</v>
      </c>
      <c r="B36" s="15" t="s">
        <v>59</v>
      </c>
      <c r="C36" s="15" t="s">
        <v>82</v>
      </c>
      <c r="D36" s="15" t="s">
        <v>83</v>
      </c>
      <c r="E36" s="15" t="s">
        <v>201</v>
      </c>
      <c r="F36" s="15" t="s">
        <v>279</v>
      </c>
      <c r="G36" s="15" t="s">
        <v>244</v>
      </c>
      <c r="H36" s="22"/>
      <c r="I36" s="22"/>
      <c r="J36" s="22"/>
      <c r="K36" s="22"/>
      <c r="L36" s="22"/>
      <c r="M36" s="22"/>
      <c r="N36" s="22"/>
      <c r="O36" s="22"/>
      <c r="P36" s="22"/>
      <c r="Q36" s="22"/>
      <c r="R36" s="15" t="s">
        <v>279</v>
      </c>
      <c r="S36" s="15" t="s">
        <v>244</v>
      </c>
      <c r="T36" s="22"/>
    </row>
    <row r="37" spans="1:20">
      <c r="A37" s="15" t="s">
        <v>53</v>
      </c>
      <c r="B37" s="15" t="s">
        <v>61</v>
      </c>
      <c r="C37" s="15" t="s">
        <v>82</v>
      </c>
      <c r="D37" s="15" t="s">
        <v>83</v>
      </c>
      <c r="E37" s="15" t="s">
        <v>205</v>
      </c>
      <c r="F37" s="15" t="s">
        <v>279</v>
      </c>
      <c r="G37" s="15" t="s">
        <v>244</v>
      </c>
      <c r="H37" s="22"/>
      <c r="I37" s="22"/>
      <c r="J37" s="22"/>
      <c r="K37" s="22"/>
      <c r="L37" s="22"/>
      <c r="M37" s="22"/>
      <c r="N37" s="22"/>
      <c r="O37" s="22"/>
      <c r="P37" s="22"/>
      <c r="Q37" s="22"/>
      <c r="R37" s="15" t="s">
        <v>279</v>
      </c>
      <c r="S37" s="15" t="s">
        <v>244</v>
      </c>
      <c r="T37" s="22"/>
    </row>
    <row r="38" spans="1:20">
      <c r="A38" s="15" t="s">
        <v>53</v>
      </c>
      <c r="B38" s="15" t="s">
        <v>62</v>
      </c>
      <c r="C38" s="15" t="s">
        <v>82</v>
      </c>
      <c r="D38" s="15" t="s">
        <v>83</v>
      </c>
      <c r="E38" s="15" t="s">
        <v>205</v>
      </c>
      <c r="F38" s="15" t="s">
        <v>279</v>
      </c>
      <c r="G38" s="15" t="s">
        <v>244</v>
      </c>
      <c r="H38" s="22"/>
      <c r="I38" s="22"/>
      <c r="J38" s="22"/>
      <c r="K38" s="22"/>
      <c r="L38" s="22"/>
      <c r="M38" s="22"/>
      <c r="N38" s="22"/>
      <c r="O38" s="22"/>
      <c r="P38" s="22"/>
      <c r="Q38" s="22"/>
      <c r="R38" s="15" t="s">
        <v>279</v>
      </c>
      <c r="S38" s="15" t="s">
        <v>244</v>
      </c>
      <c r="T38" s="22"/>
    </row>
    <row r="39" spans="1:20">
      <c r="A39" s="15" t="s">
        <v>53</v>
      </c>
      <c r="B39" s="15" t="s">
        <v>63</v>
      </c>
      <c r="C39" s="15" t="s">
        <v>82</v>
      </c>
      <c r="D39" s="15" t="s">
        <v>83</v>
      </c>
      <c r="E39" s="15" t="s">
        <v>205</v>
      </c>
      <c r="F39" s="15" t="s">
        <v>279</v>
      </c>
      <c r="G39" s="15" t="s">
        <v>244</v>
      </c>
      <c r="H39" s="22"/>
      <c r="I39" s="22"/>
      <c r="J39" s="22"/>
      <c r="K39" s="22"/>
      <c r="L39" s="22"/>
      <c r="M39" s="22"/>
      <c r="N39" s="22"/>
      <c r="O39" s="22"/>
      <c r="P39" s="22"/>
      <c r="Q39" s="22"/>
      <c r="R39" s="15" t="s">
        <v>279</v>
      </c>
      <c r="S39" s="15" t="s">
        <v>244</v>
      </c>
      <c r="T39" s="22"/>
    </row>
    <row r="40" spans="1:20">
      <c r="A40" s="15" t="s">
        <v>53</v>
      </c>
      <c r="B40" s="15" t="s">
        <v>64</v>
      </c>
      <c r="C40" s="15" t="s">
        <v>82</v>
      </c>
      <c r="D40" s="15" t="s">
        <v>83</v>
      </c>
      <c r="E40" s="15" t="s">
        <v>212</v>
      </c>
      <c r="F40" s="15" t="s">
        <v>279</v>
      </c>
      <c r="G40" s="15" t="s">
        <v>244</v>
      </c>
      <c r="H40" s="22"/>
      <c r="I40" s="22"/>
      <c r="J40" s="22"/>
      <c r="K40" s="22"/>
      <c r="L40" s="22"/>
      <c r="M40" s="22"/>
      <c r="N40" s="22"/>
      <c r="O40" s="22"/>
      <c r="P40" s="22"/>
      <c r="Q40" s="22"/>
      <c r="R40" s="15" t="s">
        <v>279</v>
      </c>
      <c r="S40" s="15" t="s">
        <v>244</v>
      </c>
      <c r="T40" s="22"/>
    </row>
    <row r="41" spans="1:20">
      <c r="A41" s="15" t="s">
        <v>53</v>
      </c>
      <c r="B41" s="15" t="s">
        <v>66</v>
      </c>
      <c r="C41" s="15" t="s">
        <v>82</v>
      </c>
      <c r="D41" s="15" t="s">
        <v>83</v>
      </c>
      <c r="E41" s="15" t="s">
        <v>167</v>
      </c>
      <c r="F41" s="15" t="s">
        <v>279</v>
      </c>
      <c r="G41" s="15" t="s">
        <v>244</v>
      </c>
      <c r="H41" s="22"/>
      <c r="I41" s="22"/>
      <c r="J41" s="22"/>
      <c r="K41" s="22"/>
      <c r="L41" s="22"/>
      <c r="M41" s="22"/>
      <c r="N41" s="22"/>
      <c r="O41" s="22"/>
      <c r="P41" s="22"/>
      <c r="Q41" s="22"/>
      <c r="R41" s="15" t="s">
        <v>279</v>
      </c>
      <c r="S41" s="15" t="s">
        <v>244</v>
      </c>
      <c r="T41" s="22"/>
    </row>
    <row r="42" spans="1:20">
      <c r="A42" s="15" t="s">
        <v>53</v>
      </c>
      <c r="B42" s="15" t="s">
        <v>67</v>
      </c>
      <c r="C42" s="15" t="s">
        <v>82</v>
      </c>
      <c r="D42" s="15" t="s">
        <v>83</v>
      </c>
      <c r="E42" s="15" t="s">
        <v>219</v>
      </c>
      <c r="F42" s="15" t="s">
        <v>279</v>
      </c>
      <c r="G42" s="15" t="s">
        <v>244</v>
      </c>
      <c r="H42" s="22"/>
      <c r="I42" s="22"/>
      <c r="J42" s="22"/>
      <c r="K42" s="22"/>
      <c r="L42" s="22"/>
      <c r="M42" s="22"/>
      <c r="N42" s="22"/>
      <c r="O42" s="22"/>
      <c r="P42" s="22"/>
      <c r="Q42" s="22"/>
      <c r="R42" s="15" t="s">
        <v>279</v>
      </c>
      <c r="S42" s="15" t="s">
        <v>244</v>
      </c>
      <c r="T42" s="22"/>
    </row>
    <row r="43" spans="1:20">
      <c r="A43" s="15" t="s">
        <v>53</v>
      </c>
      <c r="B43" s="15" t="s">
        <v>68</v>
      </c>
      <c r="C43" s="15" t="s">
        <v>82</v>
      </c>
      <c r="D43" s="15" t="s">
        <v>83</v>
      </c>
      <c r="E43" s="15" t="s">
        <v>222</v>
      </c>
      <c r="F43" s="15" t="s">
        <v>279</v>
      </c>
      <c r="G43" s="15" t="s">
        <v>244</v>
      </c>
      <c r="H43" s="22"/>
      <c r="I43" s="22"/>
      <c r="J43" s="22"/>
      <c r="K43" s="22"/>
      <c r="L43" s="22"/>
      <c r="M43" s="22"/>
      <c r="N43" s="22"/>
      <c r="O43" s="22"/>
      <c r="P43" s="22"/>
      <c r="Q43" s="22"/>
      <c r="R43" s="15" t="s">
        <v>279</v>
      </c>
      <c r="S43" s="15" t="s">
        <v>244</v>
      </c>
      <c r="T43" s="22"/>
    </row>
    <row r="44" spans="1:20" ht="43.2" customHeight="1">
      <c r="A44" s="55" t="s">
        <v>3437</v>
      </c>
      <c r="B44" s="169" t="s">
        <v>3605</v>
      </c>
      <c r="C44" s="169"/>
      <c r="D44" s="169"/>
      <c r="E44" s="169"/>
      <c r="F44" s="169"/>
      <c r="G44" s="169"/>
      <c r="H44" s="169"/>
      <c r="I44" s="169"/>
      <c r="J44" s="169"/>
      <c r="K44" s="169"/>
      <c r="L44" s="169"/>
      <c r="M44" s="169"/>
      <c r="N44" s="169"/>
      <c r="O44" s="169"/>
      <c r="P44" s="169"/>
      <c r="Q44" s="169"/>
      <c r="R44" s="169"/>
      <c r="S44" s="169"/>
      <c r="T44" s="169"/>
    </row>
  </sheetData>
  <mergeCells count="1">
    <mergeCell ref="B44:T44"/>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85" zoomScaleNormal="85" workbookViewId="0">
      <selection activeCell="F41" sqref="F41"/>
    </sheetView>
  </sheetViews>
  <sheetFormatPr defaultColWidth="8.88671875" defaultRowHeight="13.8"/>
  <cols>
    <col min="1" max="1" width="6.44140625" style="37" bestFit="1" customWidth="1"/>
    <col min="2" max="2" width="22.6640625" style="37" bestFit="1" customWidth="1"/>
    <col min="3" max="3" width="9.77734375" style="37" bestFit="1" customWidth="1"/>
    <col min="4" max="4" width="14.6640625" style="37" bestFit="1" customWidth="1"/>
    <col min="5" max="5" width="11" style="37" bestFit="1" customWidth="1"/>
    <col min="6" max="6" width="11" style="37" customWidth="1"/>
    <col min="7" max="7" width="8.21875" style="37" bestFit="1" customWidth="1"/>
    <col min="8" max="8" width="12.44140625" style="37" bestFit="1" customWidth="1"/>
    <col min="9" max="9" width="11" style="37" bestFit="1" customWidth="1"/>
    <col min="10" max="10" width="13.44140625" style="37" bestFit="1" customWidth="1"/>
    <col min="11" max="11" width="12.88671875" style="37" bestFit="1" customWidth="1"/>
    <col min="12" max="12" width="36" style="37" customWidth="1"/>
    <col min="13" max="16384" width="8.88671875" style="37"/>
  </cols>
  <sheetData>
    <row r="1" spans="1:12">
      <c r="A1" s="34" t="s">
        <v>0</v>
      </c>
      <c r="B1" s="34" t="s">
        <v>1</v>
      </c>
      <c r="C1" s="34" t="s">
        <v>72</v>
      </c>
      <c r="D1" s="34" t="s">
        <v>73</v>
      </c>
      <c r="E1" s="34" t="s">
        <v>74</v>
      </c>
      <c r="F1" s="25" t="s">
        <v>3447</v>
      </c>
      <c r="G1" s="34" t="s">
        <v>1314</v>
      </c>
      <c r="H1" s="34" t="s">
        <v>1315</v>
      </c>
      <c r="I1" s="34" t="s">
        <v>505</v>
      </c>
      <c r="J1" s="34" t="s">
        <v>1795</v>
      </c>
      <c r="K1" s="34" t="s">
        <v>1796</v>
      </c>
      <c r="L1" s="34" t="s">
        <v>1797</v>
      </c>
    </row>
    <row r="2" spans="1:12">
      <c r="A2" s="34" t="s">
        <v>3</v>
      </c>
      <c r="B2" s="34" t="s">
        <v>4</v>
      </c>
      <c r="C2" s="34" t="s">
        <v>77</v>
      </c>
      <c r="D2" s="34" t="s">
        <v>78</v>
      </c>
      <c r="E2" s="34" t="s">
        <v>79</v>
      </c>
      <c r="F2" s="25"/>
      <c r="G2" s="34" t="s">
        <v>1662</v>
      </c>
      <c r="H2" s="34" t="s">
        <v>1663</v>
      </c>
      <c r="I2" s="34" t="s">
        <v>1664</v>
      </c>
      <c r="J2" s="34" t="s">
        <v>1798</v>
      </c>
      <c r="K2" s="34" t="s">
        <v>1799</v>
      </c>
      <c r="L2" s="34" t="s">
        <v>1800</v>
      </c>
    </row>
    <row r="3" spans="1:12">
      <c r="A3" s="36" t="s">
        <v>6</v>
      </c>
      <c r="B3" s="59" t="s">
        <v>15</v>
      </c>
      <c r="C3" s="36" t="s">
        <v>82</v>
      </c>
      <c r="D3" s="36" t="s">
        <v>83</v>
      </c>
      <c r="E3" s="36" t="s">
        <v>87</v>
      </c>
      <c r="F3" s="30">
        <v>41</v>
      </c>
      <c r="G3" s="36" t="s">
        <v>243</v>
      </c>
      <c r="H3" s="36" t="s">
        <v>244</v>
      </c>
      <c r="I3" s="36" t="s">
        <v>824</v>
      </c>
      <c r="J3" s="36" t="s">
        <v>1801</v>
      </c>
      <c r="K3" s="36" t="s">
        <v>820</v>
      </c>
      <c r="L3" s="36" t="s">
        <v>1802</v>
      </c>
    </row>
    <row r="4" spans="1:12">
      <c r="A4" s="36" t="s">
        <v>6</v>
      </c>
      <c r="B4" s="36" t="s">
        <v>16</v>
      </c>
      <c r="C4" s="36" t="s">
        <v>82</v>
      </c>
      <c r="D4" s="36" t="s">
        <v>83</v>
      </c>
      <c r="E4" s="36" t="s">
        <v>87</v>
      </c>
      <c r="F4" s="30">
        <v>32</v>
      </c>
      <c r="G4" s="58" t="s">
        <v>1803</v>
      </c>
      <c r="H4" s="36" t="s">
        <v>820</v>
      </c>
      <c r="I4" s="54"/>
      <c r="J4" s="54"/>
      <c r="K4" s="54"/>
      <c r="L4" s="54"/>
    </row>
    <row r="5" spans="1:12">
      <c r="A5" s="36" t="s">
        <v>6</v>
      </c>
      <c r="B5" s="36" t="s">
        <v>9</v>
      </c>
      <c r="C5" s="36" t="s">
        <v>82</v>
      </c>
      <c r="D5" s="36" t="s">
        <v>83</v>
      </c>
      <c r="E5" s="36" t="s">
        <v>87</v>
      </c>
      <c r="F5" s="45">
        <v>38</v>
      </c>
      <c r="G5" s="59" t="s">
        <v>279</v>
      </c>
      <c r="H5" s="36" t="s">
        <v>280</v>
      </c>
      <c r="I5" s="54"/>
      <c r="J5" s="54"/>
      <c r="K5" s="54"/>
      <c r="L5" s="54"/>
    </row>
    <row r="6" spans="1:12">
      <c r="A6" s="36" t="s">
        <v>6</v>
      </c>
      <c r="B6" s="36" t="s">
        <v>10</v>
      </c>
      <c r="C6" s="36" t="s">
        <v>82</v>
      </c>
      <c r="D6" s="36" t="s">
        <v>83</v>
      </c>
      <c r="E6" s="36" t="s">
        <v>104</v>
      </c>
      <c r="F6" s="45">
        <v>37</v>
      </c>
      <c r="G6" s="59" t="s">
        <v>279</v>
      </c>
      <c r="H6" s="36" t="s">
        <v>280</v>
      </c>
      <c r="I6" s="54"/>
      <c r="J6" s="54"/>
      <c r="K6" s="54"/>
      <c r="L6" s="54"/>
    </row>
    <row r="7" spans="1:12">
      <c r="A7" s="36" t="s">
        <v>6</v>
      </c>
      <c r="B7" s="36" t="s">
        <v>18</v>
      </c>
      <c r="C7" s="36" t="s">
        <v>82</v>
      </c>
      <c r="D7" s="36" t="s">
        <v>83</v>
      </c>
      <c r="E7" s="36" t="s">
        <v>107</v>
      </c>
      <c r="F7" s="30">
        <v>20</v>
      </c>
      <c r="G7" s="58" t="s">
        <v>1803</v>
      </c>
      <c r="H7" s="36" t="s">
        <v>820</v>
      </c>
      <c r="I7" s="54"/>
      <c r="J7" s="54"/>
      <c r="K7" s="54"/>
      <c r="L7" s="54"/>
    </row>
    <row r="8" spans="1:12">
      <c r="A8" s="36" t="s">
        <v>6</v>
      </c>
      <c r="B8" s="36" t="s">
        <v>20</v>
      </c>
      <c r="C8" s="36" t="s">
        <v>82</v>
      </c>
      <c r="D8" s="36" t="s">
        <v>83</v>
      </c>
      <c r="E8" s="36" t="s">
        <v>107</v>
      </c>
      <c r="F8" s="45">
        <v>38</v>
      </c>
      <c r="G8" s="59" t="s">
        <v>279</v>
      </c>
      <c r="H8" s="36" t="s">
        <v>280</v>
      </c>
      <c r="I8" s="54"/>
      <c r="J8" s="54"/>
      <c r="K8" s="54"/>
      <c r="L8" s="54"/>
    </row>
    <row r="9" spans="1:12">
      <c r="A9" s="36" t="s">
        <v>6</v>
      </c>
      <c r="B9" s="36" t="s">
        <v>24</v>
      </c>
      <c r="C9" s="36" t="s">
        <v>82</v>
      </c>
      <c r="D9" s="36" t="s">
        <v>83</v>
      </c>
      <c r="E9" s="36" t="s">
        <v>119</v>
      </c>
      <c r="F9" s="30">
        <v>38</v>
      </c>
      <c r="G9" s="58" t="s">
        <v>1803</v>
      </c>
      <c r="H9" s="36" t="s">
        <v>820</v>
      </c>
      <c r="I9" s="54"/>
      <c r="J9" s="54"/>
      <c r="K9" s="54"/>
      <c r="L9" s="54"/>
    </row>
    <row r="10" spans="1:12">
      <c r="A10" s="36" t="s">
        <v>6</v>
      </c>
      <c r="B10" s="36" t="s">
        <v>25</v>
      </c>
      <c r="C10" s="36" t="s">
        <v>82</v>
      </c>
      <c r="D10" s="36" t="s">
        <v>83</v>
      </c>
      <c r="E10" s="36" t="s">
        <v>124</v>
      </c>
      <c r="F10" s="30">
        <v>34</v>
      </c>
      <c r="G10" s="58" t="s">
        <v>1803</v>
      </c>
      <c r="H10" s="36" t="s">
        <v>820</v>
      </c>
      <c r="I10" s="54"/>
      <c r="J10" s="54"/>
      <c r="K10" s="54"/>
      <c r="L10" s="54"/>
    </row>
    <row r="11" spans="1:12">
      <c r="A11" s="36" t="s">
        <v>26</v>
      </c>
      <c r="B11" s="36" t="s">
        <v>27</v>
      </c>
      <c r="C11" s="36" t="s">
        <v>82</v>
      </c>
      <c r="D11" s="36" t="s">
        <v>83</v>
      </c>
      <c r="E11" s="36" t="s">
        <v>127</v>
      </c>
      <c r="F11" s="45">
        <v>24</v>
      </c>
      <c r="G11" s="59" t="s">
        <v>279</v>
      </c>
      <c r="H11" s="36" t="s">
        <v>280</v>
      </c>
      <c r="I11" s="54"/>
      <c r="J11" s="54"/>
      <c r="K11" s="54"/>
      <c r="L11" s="54"/>
    </row>
    <row r="12" spans="1:12" ht="39.6">
      <c r="A12" s="36" t="s">
        <v>28</v>
      </c>
      <c r="B12" s="59" t="s">
        <v>29</v>
      </c>
      <c r="C12" s="36" t="s">
        <v>82</v>
      </c>
      <c r="D12" s="36" t="s">
        <v>83</v>
      </c>
      <c r="E12" s="36" t="s">
        <v>130</v>
      </c>
      <c r="F12" s="30">
        <v>43</v>
      </c>
      <c r="G12" s="36" t="s">
        <v>243</v>
      </c>
      <c r="H12" s="36" t="s">
        <v>244</v>
      </c>
      <c r="I12" s="36" t="s">
        <v>130</v>
      </c>
      <c r="J12" s="36" t="s">
        <v>1801</v>
      </c>
      <c r="K12" s="36" t="s">
        <v>820</v>
      </c>
      <c r="L12" s="36" t="s">
        <v>1804</v>
      </c>
    </row>
    <row r="13" spans="1:12">
      <c r="A13" s="36" t="s">
        <v>28</v>
      </c>
      <c r="B13" s="36" t="s">
        <v>30</v>
      </c>
      <c r="C13" s="36" t="s">
        <v>82</v>
      </c>
      <c r="D13" s="36" t="s">
        <v>83</v>
      </c>
      <c r="E13" s="36" t="s">
        <v>133</v>
      </c>
      <c r="F13" s="30">
        <v>28</v>
      </c>
      <c r="G13" s="58" t="s">
        <v>1803</v>
      </c>
      <c r="H13" s="36" t="s">
        <v>820</v>
      </c>
      <c r="I13" s="54"/>
      <c r="J13" s="54"/>
      <c r="K13" s="54"/>
      <c r="L13" s="54"/>
    </row>
    <row r="14" spans="1:12" ht="26.4">
      <c r="A14" s="36" t="s">
        <v>28</v>
      </c>
      <c r="B14" s="59" t="s">
        <v>33</v>
      </c>
      <c r="C14" s="36" t="s">
        <v>82</v>
      </c>
      <c r="D14" s="36" t="s">
        <v>83</v>
      </c>
      <c r="E14" s="36" t="s">
        <v>143</v>
      </c>
      <c r="F14" s="30">
        <v>46</v>
      </c>
      <c r="G14" s="36" t="s">
        <v>243</v>
      </c>
      <c r="H14" s="36" t="s">
        <v>244</v>
      </c>
      <c r="I14" s="36" t="s">
        <v>299</v>
      </c>
      <c r="J14" s="36" t="s">
        <v>1801</v>
      </c>
      <c r="K14" s="36" t="s">
        <v>820</v>
      </c>
      <c r="L14" s="36" t="s">
        <v>1805</v>
      </c>
    </row>
    <row r="15" spans="1:12">
      <c r="A15" s="36" t="s">
        <v>36</v>
      </c>
      <c r="B15" s="36" t="s">
        <v>37</v>
      </c>
      <c r="C15" s="36" t="s">
        <v>82</v>
      </c>
      <c r="D15" s="36" t="s">
        <v>83</v>
      </c>
      <c r="E15" s="36" t="s">
        <v>148</v>
      </c>
      <c r="F15" s="45">
        <v>31</v>
      </c>
      <c r="G15" s="59" t="s">
        <v>279</v>
      </c>
      <c r="H15" s="36" t="s">
        <v>280</v>
      </c>
      <c r="I15" s="54"/>
      <c r="J15" s="54"/>
      <c r="K15" s="54"/>
      <c r="L15" s="54"/>
    </row>
    <row r="16" spans="1:12">
      <c r="A16" s="36" t="s">
        <v>36</v>
      </c>
      <c r="B16" s="59" t="s">
        <v>38</v>
      </c>
      <c r="C16" s="36" t="s">
        <v>82</v>
      </c>
      <c r="D16" s="36" t="s">
        <v>83</v>
      </c>
      <c r="E16" s="36" t="s">
        <v>151</v>
      </c>
      <c r="F16" s="30">
        <v>45</v>
      </c>
      <c r="G16" s="36" t="s">
        <v>243</v>
      </c>
      <c r="H16" s="36" t="s">
        <v>244</v>
      </c>
      <c r="I16" s="36" t="s">
        <v>1806</v>
      </c>
      <c r="J16" s="36" t="s">
        <v>1801</v>
      </c>
      <c r="K16" s="36" t="s">
        <v>820</v>
      </c>
      <c r="L16" s="36" t="s">
        <v>1807</v>
      </c>
    </row>
    <row r="17" spans="1:12">
      <c r="A17" s="36" t="s">
        <v>36</v>
      </c>
      <c r="B17" s="36" t="s">
        <v>39</v>
      </c>
      <c r="C17" s="36" t="s">
        <v>82</v>
      </c>
      <c r="D17" s="36" t="s">
        <v>83</v>
      </c>
      <c r="E17" s="36" t="s">
        <v>154</v>
      </c>
      <c r="F17" s="45">
        <v>33</v>
      </c>
      <c r="G17" s="59" t="s">
        <v>279</v>
      </c>
      <c r="H17" s="36" t="s">
        <v>280</v>
      </c>
      <c r="I17" s="54"/>
      <c r="J17" s="54"/>
      <c r="K17" s="54"/>
      <c r="L17" s="54"/>
    </row>
    <row r="18" spans="1:12">
      <c r="A18" s="36" t="s">
        <v>36</v>
      </c>
      <c r="B18" s="59" t="s">
        <v>40</v>
      </c>
      <c r="C18" s="36" t="s">
        <v>82</v>
      </c>
      <c r="D18" s="36" t="s">
        <v>83</v>
      </c>
      <c r="E18" s="36" t="s">
        <v>104</v>
      </c>
      <c r="F18" s="30">
        <v>42</v>
      </c>
      <c r="G18" s="36" t="s">
        <v>243</v>
      </c>
      <c r="H18" s="36" t="s">
        <v>244</v>
      </c>
      <c r="I18" s="36" t="s">
        <v>116</v>
      </c>
      <c r="J18" s="36" t="s">
        <v>1801</v>
      </c>
      <c r="K18" s="36" t="s">
        <v>820</v>
      </c>
      <c r="L18" s="36" t="s">
        <v>1807</v>
      </c>
    </row>
    <row r="19" spans="1:12">
      <c r="A19" s="36" t="s">
        <v>36</v>
      </c>
      <c r="B19" s="36" t="s">
        <v>42</v>
      </c>
      <c r="C19" s="36" t="s">
        <v>82</v>
      </c>
      <c r="D19" s="36" t="s">
        <v>83</v>
      </c>
      <c r="E19" s="36" t="s">
        <v>161</v>
      </c>
      <c r="F19" s="30">
        <v>39</v>
      </c>
      <c r="G19" s="58" t="s">
        <v>1803</v>
      </c>
      <c r="H19" s="36" t="s">
        <v>820</v>
      </c>
      <c r="I19" s="54"/>
      <c r="J19" s="54"/>
      <c r="K19" s="54"/>
      <c r="L19" s="54"/>
    </row>
    <row r="20" spans="1:12">
      <c r="A20" s="36" t="s">
        <v>36</v>
      </c>
      <c r="B20" s="36" t="s">
        <v>43</v>
      </c>
      <c r="C20" s="36" t="s">
        <v>82</v>
      </c>
      <c r="D20" s="36" t="s">
        <v>83</v>
      </c>
      <c r="E20" s="36" t="s">
        <v>164</v>
      </c>
      <c r="F20" s="30">
        <v>33</v>
      </c>
      <c r="G20" s="58" t="s">
        <v>1803</v>
      </c>
      <c r="H20" s="36" t="s">
        <v>820</v>
      </c>
      <c r="I20" s="54"/>
      <c r="J20" s="54"/>
      <c r="K20" s="54"/>
      <c r="L20" s="54"/>
    </row>
    <row r="21" spans="1:12">
      <c r="A21" s="36" t="s">
        <v>36</v>
      </c>
      <c r="B21" s="36" t="s">
        <v>45</v>
      </c>
      <c r="C21" s="36" t="s">
        <v>82</v>
      </c>
      <c r="D21" s="36" t="s">
        <v>83</v>
      </c>
      <c r="E21" s="36" t="s">
        <v>170</v>
      </c>
      <c r="F21" s="30">
        <v>24</v>
      </c>
      <c r="G21" s="58" t="s">
        <v>1803</v>
      </c>
      <c r="H21" s="36" t="s">
        <v>820</v>
      </c>
      <c r="I21" s="54"/>
      <c r="J21" s="54"/>
      <c r="K21" s="54"/>
      <c r="L21" s="54"/>
    </row>
    <row r="22" spans="1:12">
      <c r="A22" s="36" t="s">
        <v>47</v>
      </c>
      <c r="B22" s="36" t="s">
        <v>48</v>
      </c>
      <c r="C22" s="36" t="s">
        <v>82</v>
      </c>
      <c r="D22" s="36" t="s">
        <v>83</v>
      </c>
      <c r="E22" s="36" t="s">
        <v>175</v>
      </c>
      <c r="F22" s="45">
        <v>29</v>
      </c>
      <c r="G22" s="59" t="s">
        <v>279</v>
      </c>
      <c r="H22" s="36" t="s">
        <v>280</v>
      </c>
      <c r="I22" s="54"/>
      <c r="J22" s="54"/>
      <c r="K22" s="54"/>
      <c r="L22" s="54"/>
    </row>
    <row r="23" spans="1:12" ht="26.4">
      <c r="A23" s="36" t="s">
        <v>47</v>
      </c>
      <c r="B23" s="59" t="s">
        <v>50</v>
      </c>
      <c r="C23" s="36" t="s">
        <v>82</v>
      </c>
      <c r="D23" s="36" t="s">
        <v>83</v>
      </c>
      <c r="E23" s="36" t="s">
        <v>178</v>
      </c>
      <c r="F23" s="30">
        <v>48</v>
      </c>
      <c r="G23" s="36" t="s">
        <v>243</v>
      </c>
      <c r="H23" s="36" t="s">
        <v>244</v>
      </c>
      <c r="I23" s="36" t="s">
        <v>283</v>
      </c>
      <c r="J23" s="36" t="s">
        <v>1801</v>
      </c>
      <c r="K23" s="36" t="s">
        <v>820</v>
      </c>
      <c r="L23" s="36" t="s">
        <v>1808</v>
      </c>
    </row>
    <row r="24" spans="1:12">
      <c r="A24" s="36" t="s">
        <v>47</v>
      </c>
      <c r="B24" s="59" t="s">
        <v>49</v>
      </c>
      <c r="C24" s="36" t="s">
        <v>82</v>
      </c>
      <c r="D24" s="36" t="s">
        <v>83</v>
      </c>
      <c r="E24" s="36" t="s">
        <v>178</v>
      </c>
      <c r="F24" s="30">
        <v>44</v>
      </c>
      <c r="G24" s="36" t="s">
        <v>243</v>
      </c>
      <c r="H24" s="36" t="s">
        <v>244</v>
      </c>
      <c r="I24" s="36" t="s">
        <v>898</v>
      </c>
      <c r="J24" s="68" t="s">
        <v>1809</v>
      </c>
      <c r="K24" s="36" t="s">
        <v>244</v>
      </c>
      <c r="L24" s="54"/>
    </row>
    <row r="25" spans="1:12">
      <c r="A25" s="36" t="s">
        <v>47</v>
      </c>
      <c r="B25" s="36" t="s">
        <v>51</v>
      </c>
      <c r="C25" s="36" t="s">
        <v>82</v>
      </c>
      <c r="D25" s="36" t="s">
        <v>83</v>
      </c>
      <c r="E25" s="36" t="s">
        <v>186</v>
      </c>
      <c r="F25" s="45">
        <v>28</v>
      </c>
      <c r="G25" s="59" t="s">
        <v>1803</v>
      </c>
      <c r="H25" s="36" t="s">
        <v>820</v>
      </c>
      <c r="I25" s="54"/>
      <c r="J25" s="54"/>
      <c r="K25" s="54"/>
      <c r="L25" s="54"/>
    </row>
    <row r="26" spans="1:12">
      <c r="A26" s="36" t="s">
        <v>53</v>
      </c>
      <c r="B26" s="36" t="s">
        <v>55</v>
      </c>
      <c r="C26" s="36" t="s">
        <v>82</v>
      </c>
      <c r="D26" s="36" t="s">
        <v>83</v>
      </c>
      <c r="E26" s="36" t="s">
        <v>191</v>
      </c>
      <c r="F26" s="45">
        <v>25</v>
      </c>
      <c r="G26" s="59" t="s">
        <v>1803</v>
      </c>
      <c r="H26" s="36" t="s">
        <v>820</v>
      </c>
      <c r="I26" s="54"/>
      <c r="J26" s="54"/>
      <c r="K26" s="54"/>
      <c r="L26" s="54"/>
    </row>
    <row r="27" spans="1:12" ht="26.4">
      <c r="A27" s="36" t="s">
        <v>53</v>
      </c>
      <c r="B27" s="59" t="s">
        <v>56</v>
      </c>
      <c r="C27" s="36" t="s">
        <v>82</v>
      </c>
      <c r="D27" s="36" t="s">
        <v>83</v>
      </c>
      <c r="E27" s="36" t="s">
        <v>191</v>
      </c>
      <c r="F27" s="30">
        <v>45</v>
      </c>
      <c r="G27" s="36" t="s">
        <v>243</v>
      </c>
      <c r="H27" s="36" t="s">
        <v>244</v>
      </c>
      <c r="I27" s="36" t="s">
        <v>201</v>
      </c>
      <c r="J27" s="36" t="s">
        <v>1801</v>
      </c>
      <c r="K27" s="36" t="s">
        <v>820</v>
      </c>
      <c r="L27" s="36" t="s">
        <v>1810</v>
      </c>
    </row>
    <row r="28" spans="1:12">
      <c r="A28" s="36" t="s">
        <v>53</v>
      </c>
      <c r="B28" s="36" t="s">
        <v>58</v>
      </c>
      <c r="C28" s="36" t="s">
        <v>82</v>
      </c>
      <c r="D28" s="36" t="s">
        <v>83</v>
      </c>
      <c r="E28" s="36" t="s">
        <v>196</v>
      </c>
      <c r="F28" s="45">
        <v>26</v>
      </c>
      <c r="G28" s="59" t="s">
        <v>1803</v>
      </c>
      <c r="H28" s="36" t="s">
        <v>820</v>
      </c>
      <c r="I28" s="54"/>
      <c r="J28" s="54"/>
      <c r="K28" s="54"/>
      <c r="L28" s="54"/>
    </row>
    <row r="29" spans="1:12">
      <c r="A29" s="36" t="s">
        <v>53</v>
      </c>
      <c r="B29" s="36" t="s">
        <v>59</v>
      </c>
      <c r="C29" s="36" t="s">
        <v>82</v>
      </c>
      <c r="D29" s="36" t="s">
        <v>83</v>
      </c>
      <c r="E29" s="36" t="s">
        <v>201</v>
      </c>
      <c r="F29" s="45">
        <v>22</v>
      </c>
      <c r="G29" s="59" t="s">
        <v>1803</v>
      </c>
      <c r="H29" s="36" t="s">
        <v>820</v>
      </c>
      <c r="I29" s="54"/>
      <c r="J29" s="54"/>
      <c r="K29" s="54"/>
      <c r="L29" s="54"/>
    </row>
    <row r="30" spans="1:12">
      <c r="A30" s="36" t="s">
        <v>53</v>
      </c>
      <c r="B30" s="36" t="s">
        <v>61</v>
      </c>
      <c r="C30" s="36" t="s">
        <v>82</v>
      </c>
      <c r="D30" s="36" t="s">
        <v>83</v>
      </c>
      <c r="E30" s="36" t="s">
        <v>205</v>
      </c>
      <c r="F30" s="45">
        <v>27</v>
      </c>
      <c r="G30" s="59" t="s">
        <v>1803</v>
      </c>
      <c r="H30" s="36" t="s">
        <v>820</v>
      </c>
      <c r="I30" s="54"/>
      <c r="J30" s="54"/>
      <c r="K30" s="54"/>
      <c r="L30" s="54"/>
    </row>
    <row r="31" spans="1:12" ht="39.6">
      <c r="A31" s="36" t="s">
        <v>53</v>
      </c>
      <c r="B31" s="59" t="s">
        <v>62</v>
      </c>
      <c r="C31" s="36" t="s">
        <v>82</v>
      </c>
      <c r="D31" s="36" t="s">
        <v>83</v>
      </c>
      <c r="E31" s="36" t="s">
        <v>205</v>
      </c>
      <c r="F31" s="30">
        <v>43</v>
      </c>
      <c r="G31" s="36" t="s">
        <v>243</v>
      </c>
      <c r="H31" s="36" t="s">
        <v>244</v>
      </c>
      <c r="I31" s="36" t="s">
        <v>364</v>
      </c>
      <c r="J31" s="36" t="s">
        <v>1801</v>
      </c>
      <c r="K31" s="36" t="s">
        <v>820</v>
      </c>
      <c r="L31" s="36" t="s">
        <v>1811</v>
      </c>
    </row>
    <row r="32" spans="1:12">
      <c r="A32" s="36" t="s">
        <v>53</v>
      </c>
      <c r="B32" s="36" t="s">
        <v>63</v>
      </c>
      <c r="C32" s="36" t="s">
        <v>82</v>
      </c>
      <c r="D32" s="36" t="s">
        <v>83</v>
      </c>
      <c r="E32" s="36" t="s">
        <v>205</v>
      </c>
      <c r="F32" s="45">
        <v>25</v>
      </c>
      <c r="G32" s="59" t="s">
        <v>1803</v>
      </c>
      <c r="H32" s="36" t="s">
        <v>820</v>
      </c>
      <c r="I32" s="54"/>
      <c r="J32" s="54"/>
      <c r="K32" s="54"/>
      <c r="L32" s="54"/>
    </row>
    <row r="33" spans="1:12">
      <c r="A33" s="36" t="s">
        <v>53</v>
      </c>
      <c r="B33" s="36" t="s">
        <v>64</v>
      </c>
      <c r="C33" s="36" t="s">
        <v>82</v>
      </c>
      <c r="D33" s="36" t="s">
        <v>83</v>
      </c>
      <c r="E33" s="36" t="s">
        <v>212</v>
      </c>
      <c r="F33" s="45">
        <v>30</v>
      </c>
      <c r="G33" s="59" t="s">
        <v>1803</v>
      </c>
      <c r="H33" s="36" t="s">
        <v>820</v>
      </c>
      <c r="I33" s="54"/>
      <c r="J33" s="54"/>
      <c r="K33" s="54"/>
      <c r="L33" s="54"/>
    </row>
    <row r="34" spans="1:12">
      <c r="A34" s="36" t="s">
        <v>53</v>
      </c>
      <c r="B34" s="36" t="s">
        <v>66</v>
      </c>
      <c r="C34" s="36" t="s">
        <v>82</v>
      </c>
      <c r="D34" s="36" t="s">
        <v>83</v>
      </c>
      <c r="E34" s="36" t="s">
        <v>167</v>
      </c>
      <c r="F34" s="45">
        <v>38</v>
      </c>
      <c r="G34" s="59" t="s">
        <v>1803</v>
      </c>
      <c r="H34" s="36" t="s">
        <v>820</v>
      </c>
      <c r="I34" s="54"/>
      <c r="J34" s="54"/>
      <c r="K34" s="54"/>
      <c r="L34" s="54"/>
    </row>
    <row r="35" spans="1:12" ht="26.4">
      <c r="A35" s="36" t="s">
        <v>53</v>
      </c>
      <c r="B35" s="59" t="s">
        <v>67</v>
      </c>
      <c r="C35" s="36" t="s">
        <v>82</v>
      </c>
      <c r="D35" s="36" t="s">
        <v>83</v>
      </c>
      <c r="E35" s="36" t="s">
        <v>219</v>
      </c>
      <c r="F35" s="30">
        <v>43</v>
      </c>
      <c r="G35" s="36" t="s">
        <v>243</v>
      </c>
      <c r="H35" s="36" t="s">
        <v>244</v>
      </c>
      <c r="I35" s="36" t="s">
        <v>222</v>
      </c>
      <c r="J35" s="36" t="s">
        <v>1801</v>
      </c>
      <c r="K35" s="36" t="s">
        <v>820</v>
      </c>
      <c r="L35" s="36" t="s">
        <v>1810</v>
      </c>
    </row>
    <row r="36" spans="1:12" ht="39.6">
      <c r="A36" s="36" t="s">
        <v>53</v>
      </c>
      <c r="B36" s="59" t="s">
        <v>68</v>
      </c>
      <c r="C36" s="36" t="s">
        <v>82</v>
      </c>
      <c r="D36" s="36" t="s">
        <v>83</v>
      </c>
      <c r="E36" s="36" t="s">
        <v>222</v>
      </c>
      <c r="F36" s="30">
        <v>49</v>
      </c>
      <c r="G36" s="36" t="s">
        <v>243</v>
      </c>
      <c r="H36" s="36" t="s">
        <v>244</v>
      </c>
      <c r="I36" s="36" t="s">
        <v>222</v>
      </c>
      <c r="J36" s="36" t="s">
        <v>1801</v>
      </c>
      <c r="K36" s="36" t="s">
        <v>820</v>
      </c>
      <c r="L36" s="36" t="s">
        <v>1812</v>
      </c>
    </row>
    <row r="37" spans="1:12" ht="31.2" customHeight="1">
      <c r="A37" s="38" t="s">
        <v>3446</v>
      </c>
      <c r="B37" s="190" t="s">
        <v>3536</v>
      </c>
      <c r="C37" s="191"/>
      <c r="D37" s="191"/>
      <c r="E37" s="191"/>
      <c r="F37" s="191"/>
      <c r="G37" s="191"/>
      <c r="H37" s="191"/>
      <c r="I37" s="191"/>
      <c r="J37" s="191"/>
      <c r="K37" s="191"/>
      <c r="L37" s="191"/>
    </row>
  </sheetData>
  <autoFilter ref="A2:L37"/>
  <mergeCells count="1">
    <mergeCell ref="B37:L37"/>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zoomScale="85" zoomScaleNormal="85" workbookViewId="0">
      <selection activeCell="D62" sqref="D62"/>
    </sheetView>
  </sheetViews>
  <sheetFormatPr defaultRowHeight="13.8"/>
  <cols>
    <col min="1" max="1" width="6.77734375" bestFit="1" customWidth="1"/>
    <col min="2" max="2" width="23.33203125" bestFit="1" customWidth="1"/>
    <col min="3" max="3" width="10.21875" bestFit="1" customWidth="1"/>
    <col min="4" max="4" width="29.21875" bestFit="1" customWidth="1"/>
    <col min="5" max="5" width="11.6640625" bestFit="1" customWidth="1"/>
    <col min="6" max="6" width="13.77734375" bestFit="1" customWidth="1"/>
    <col min="7" max="7" width="12.6640625" hidden="1" customWidth="1"/>
    <col min="8" max="8" width="11.6640625" bestFit="1" customWidth="1"/>
    <col min="9" max="9" width="5" bestFit="1" customWidth="1"/>
    <col min="10" max="11" width="9.109375" hidden="1" customWidth="1"/>
    <col min="12" max="12" width="10.33203125" hidden="1" customWidth="1"/>
    <col min="13" max="13" width="7" bestFit="1" customWidth="1"/>
    <col min="14" max="15" width="11.33203125" hidden="1" customWidth="1"/>
    <col min="16" max="16" width="12.6640625" hidden="1" customWidth="1"/>
    <col min="17" max="17" width="8.44140625" bestFit="1" customWidth="1"/>
    <col min="18" max="19" width="12.88671875" hidden="1" customWidth="1"/>
    <col min="20" max="20" width="14.21875" hidden="1" customWidth="1"/>
    <col min="21" max="21" width="7.33203125" bestFit="1" customWidth="1"/>
    <col min="22" max="23" width="11.6640625" hidden="1" customWidth="1"/>
    <col min="24" max="24" width="12.88671875" hidden="1" customWidth="1"/>
    <col min="25" max="25" width="8.21875" bestFit="1" customWidth="1"/>
    <col min="26" max="27" width="12.6640625" hidden="1" customWidth="1"/>
    <col min="28" max="28" width="14" hidden="1" customWidth="1"/>
    <col min="29" max="29" width="13.6640625" bestFit="1" customWidth="1"/>
    <col min="30" max="30" width="16.33203125" bestFit="1" customWidth="1"/>
    <col min="31" max="31" width="35.6640625" bestFit="1" customWidth="1"/>
    <col min="32" max="32" width="20.21875" style="64" bestFit="1" customWidth="1"/>
  </cols>
  <sheetData>
    <row r="1" spans="1:32">
      <c r="A1" s="14" t="s">
        <v>0</v>
      </c>
      <c r="B1" s="14" t="s">
        <v>1</v>
      </c>
      <c r="C1" s="14" t="s">
        <v>72</v>
      </c>
      <c r="D1" s="14" t="s">
        <v>73</v>
      </c>
      <c r="E1" s="14" t="s">
        <v>74</v>
      </c>
      <c r="F1" s="14" t="s">
        <v>1314</v>
      </c>
      <c r="G1" s="14" t="s">
        <v>1315</v>
      </c>
      <c r="H1" s="14" t="s">
        <v>505</v>
      </c>
      <c r="I1" s="14" t="s">
        <v>1813</v>
      </c>
      <c r="J1" s="14" t="s">
        <v>1814</v>
      </c>
      <c r="K1" s="14" t="s">
        <v>1815</v>
      </c>
      <c r="L1" s="14" t="s">
        <v>1816</v>
      </c>
      <c r="M1" s="14" t="s">
        <v>1817</v>
      </c>
      <c r="N1" s="14" t="s">
        <v>1818</v>
      </c>
      <c r="O1" s="14" t="s">
        <v>1819</v>
      </c>
      <c r="P1" s="14" t="s">
        <v>1820</v>
      </c>
      <c r="Q1" s="14" t="s">
        <v>1821</v>
      </c>
      <c r="R1" s="14" t="s">
        <v>1822</v>
      </c>
      <c r="S1" s="14" t="s">
        <v>1823</v>
      </c>
      <c r="T1" s="14" t="s">
        <v>1824</v>
      </c>
      <c r="U1" s="14" t="s">
        <v>1825</v>
      </c>
      <c r="V1" s="14" t="s">
        <v>1826</v>
      </c>
      <c r="W1" s="14" t="s">
        <v>1827</v>
      </c>
      <c r="X1" s="14" t="s">
        <v>1828</v>
      </c>
      <c r="Y1" s="14" t="s">
        <v>1829</v>
      </c>
      <c r="Z1" s="14" t="s">
        <v>1830</v>
      </c>
      <c r="AA1" s="14" t="s">
        <v>1831</v>
      </c>
      <c r="AB1" s="14" t="s">
        <v>1832</v>
      </c>
      <c r="AC1" s="14" t="s">
        <v>1833</v>
      </c>
      <c r="AD1" s="14" t="s">
        <v>1834</v>
      </c>
      <c r="AE1" s="14" t="s">
        <v>1797</v>
      </c>
      <c r="AF1" s="62"/>
    </row>
    <row r="2" spans="1:32">
      <c r="A2" s="14" t="s">
        <v>3</v>
      </c>
      <c r="B2" s="14" t="s">
        <v>4</v>
      </c>
      <c r="C2" s="14" t="s">
        <v>77</v>
      </c>
      <c r="D2" s="14" t="s">
        <v>78</v>
      </c>
      <c r="E2" s="14" t="s">
        <v>79</v>
      </c>
      <c r="F2" s="14" t="s">
        <v>1835</v>
      </c>
      <c r="G2" s="14" t="s">
        <v>1836</v>
      </c>
      <c r="H2" s="14" t="s">
        <v>1837</v>
      </c>
      <c r="I2" s="14" t="s">
        <v>1838</v>
      </c>
      <c r="J2" s="14" t="s">
        <v>1839</v>
      </c>
      <c r="K2" s="14" t="s">
        <v>1840</v>
      </c>
      <c r="L2" s="14" t="s">
        <v>1841</v>
      </c>
      <c r="M2" s="14" t="s">
        <v>1842</v>
      </c>
      <c r="N2" s="14" t="s">
        <v>1843</v>
      </c>
      <c r="O2" s="14" t="s">
        <v>1844</v>
      </c>
      <c r="P2" s="14" t="s">
        <v>1845</v>
      </c>
      <c r="Q2" s="14" t="s">
        <v>1846</v>
      </c>
      <c r="R2" s="14" t="s">
        <v>1847</v>
      </c>
      <c r="S2" s="14" t="s">
        <v>1848</v>
      </c>
      <c r="T2" s="14" t="s">
        <v>1849</v>
      </c>
      <c r="U2" s="14" t="s">
        <v>1850</v>
      </c>
      <c r="V2" s="14" t="s">
        <v>1851</v>
      </c>
      <c r="W2" s="14" t="s">
        <v>1852</v>
      </c>
      <c r="X2" s="14" t="s">
        <v>1853</v>
      </c>
      <c r="Y2" s="14" t="s">
        <v>1854</v>
      </c>
      <c r="Z2" s="14" t="s">
        <v>1855</v>
      </c>
      <c r="AA2" s="14" t="s">
        <v>1856</v>
      </c>
      <c r="AB2" s="14" t="s">
        <v>1857</v>
      </c>
      <c r="AC2" s="14" t="s">
        <v>1858</v>
      </c>
      <c r="AD2" s="14" t="s">
        <v>1859</v>
      </c>
      <c r="AE2" s="14" t="s">
        <v>1860</v>
      </c>
      <c r="AF2" s="62"/>
    </row>
    <row r="3" spans="1:32">
      <c r="A3" s="45" t="s">
        <v>6</v>
      </c>
      <c r="B3" s="45" t="s">
        <v>11</v>
      </c>
      <c r="C3" s="45" t="s">
        <v>82</v>
      </c>
      <c r="D3" s="45" t="s">
        <v>83</v>
      </c>
      <c r="E3" s="45" t="s">
        <v>87</v>
      </c>
      <c r="F3" s="45" t="s">
        <v>243</v>
      </c>
      <c r="G3" s="15" t="s">
        <v>244</v>
      </c>
      <c r="H3" s="45" t="s">
        <v>87</v>
      </c>
      <c r="I3" s="45" t="s">
        <v>1581</v>
      </c>
      <c r="J3" s="15">
        <v>74</v>
      </c>
      <c r="K3" s="15" t="s">
        <v>1537</v>
      </c>
      <c r="L3" s="15" t="s">
        <v>244</v>
      </c>
      <c r="M3" s="45" t="s">
        <v>1861</v>
      </c>
      <c r="N3" s="15">
        <v>150</v>
      </c>
      <c r="O3" s="15" t="s">
        <v>1862</v>
      </c>
      <c r="P3" s="15" t="s">
        <v>244</v>
      </c>
      <c r="Q3" s="45" t="s">
        <v>1863</v>
      </c>
      <c r="R3" s="15">
        <v>92</v>
      </c>
      <c r="S3" s="15" t="s">
        <v>1862</v>
      </c>
      <c r="T3" s="15" t="s">
        <v>244</v>
      </c>
      <c r="U3" s="45" t="s">
        <v>1864</v>
      </c>
      <c r="V3" s="15">
        <v>425</v>
      </c>
      <c r="W3" s="15" t="s">
        <v>1862</v>
      </c>
      <c r="X3" s="15" t="s">
        <v>244</v>
      </c>
      <c r="Y3" s="45" t="s">
        <v>1865</v>
      </c>
      <c r="Z3" s="15">
        <v>471</v>
      </c>
      <c r="AA3" s="15" t="s">
        <v>1862</v>
      </c>
      <c r="AB3" s="15" t="s">
        <v>244</v>
      </c>
      <c r="AC3" s="45" t="s">
        <v>1801</v>
      </c>
      <c r="AD3" s="45" t="s">
        <v>820</v>
      </c>
      <c r="AE3" s="45" t="s">
        <v>1866</v>
      </c>
      <c r="AF3" s="63" t="s">
        <v>3451</v>
      </c>
    </row>
    <row r="4" spans="1:32">
      <c r="A4" s="15" t="s">
        <v>6</v>
      </c>
      <c r="B4" s="15" t="s">
        <v>15</v>
      </c>
      <c r="C4" s="15" t="s">
        <v>82</v>
      </c>
      <c r="D4" s="15" t="s">
        <v>83</v>
      </c>
      <c r="E4" s="15" t="s">
        <v>87</v>
      </c>
      <c r="F4" s="15" t="s">
        <v>243</v>
      </c>
      <c r="G4" s="15" t="s">
        <v>244</v>
      </c>
      <c r="H4" s="15" t="s">
        <v>87</v>
      </c>
      <c r="I4" s="15" t="s">
        <v>1542</v>
      </c>
      <c r="J4" s="15">
        <v>71</v>
      </c>
      <c r="K4" s="15" t="s">
        <v>1537</v>
      </c>
      <c r="L4" s="15" t="s">
        <v>244</v>
      </c>
      <c r="M4" s="15" t="s">
        <v>1867</v>
      </c>
      <c r="N4" s="15">
        <v>157</v>
      </c>
      <c r="O4" s="15" t="s">
        <v>1862</v>
      </c>
      <c r="P4" s="15" t="s">
        <v>244</v>
      </c>
      <c r="Q4" s="15" t="s">
        <v>1547</v>
      </c>
      <c r="R4" s="15">
        <v>86</v>
      </c>
      <c r="S4" s="15" t="s">
        <v>1862</v>
      </c>
      <c r="T4" s="15" t="s">
        <v>244</v>
      </c>
      <c r="U4" s="15" t="s">
        <v>1868</v>
      </c>
      <c r="V4" s="15">
        <v>406</v>
      </c>
      <c r="W4" s="15" t="s">
        <v>1862</v>
      </c>
      <c r="X4" s="15" t="s">
        <v>244</v>
      </c>
      <c r="Y4" s="15" t="s">
        <v>1869</v>
      </c>
      <c r="Z4" s="15">
        <v>441</v>
      </c>
      <c r="AA4" s="15" t="s">
        <v>1862</v>
      </c>
      <c r="AB4" s="15" t="s">
        <v>244</v>
      </c>
      <c r="AC4" s="15" t="s">
        <v>1809</v>
      </c>
      <c r="AD4" s="15" t="s">
        <v>244</v>
      </c>
      <c r="AE4" s="22"/>
      <c r="AF4" s="62"/>
    </row>
    <row r="5" spans="1:32">
      <c r="A5" s="15" t="s">
        <v>6</v>
      </c>
      <c r="B5" s="15" t="s">
        <v>16</v>
      </c>
      <c r="C5" s="15" t="s">
        <v>82</v>
      </c>
      <c r="D5" s="15" t="s">
        <v>83</v>
      </c>
      <c r="E5" s="15" t="s">
        <v>87</v>
      </c>
      <c r="F5" s="15" t="s">
        <v>243</v>
      </c>
      <c r="G5" s="15" t="s">
        <v>244</v>
      </c>
      <c r="H5" s="15" t="s">
        <v>87</v>
      </c>
      <c r="I5" s="15" t="s">
        <v>527</v>
      </c>
      <c r="J5" s="15">
        <v>62</v>
      </c>
      <c r="K5" s="15" t="s">
        <v>1537</v>
      </c>
      <c r="L5" s="15" t="s">
        <v>244</v>
      </c>
      <c r="M5" s="15" t="s">
        <v>1870</v>
      </c>
      <c r="N5" s="15">
        <v>149</v>
      </c>
      <c r="O5" s="15" t="s">
        <v>1862</v>
      </c>
      <c r="P5" s="15" t="s">
        <v>244</v>
      </c>
      <c r="Q5" s="15" t="s">
        <v>560</v>
      </c>
      <c r="R5" s="15">
        <v>83</v>
      </c>
      <c r="S5" s="15" t="s">
        <v>1862</v>
      </c>
      <c r="T5" s="15" t="s">
        <v>244</v>
      </c>
      <c r="U5" s="45" t="s">
        <v>1871</v>
      </c>
      <c r="V5" s="15">
        <v>476</v>
      </c>
      <c r="W5" s="15" t="s">
        <v>1862</v>
      </c>
      <c r="X5" s="15" t="s">
        <v>244</v>
      </c>
      <c r="Y5" s="45" t="s">
        <v>1872</v>
      </c>
      <c r="Z5" s="15">
        <v>483</v>
      </c>
      <c r="AA5" s="15" t="s">
        <v>1862</v>
      </c>
      <c r="AB5" s="15" t="s">
        <v>244</v>
      </c>
      <c r="AC5" s="15" t="s">
        <v>1873</v>
      </c>
      <c r="AD5" s="15" t="s">
        <v>280</v>
      </c>
      <c r="AE5" s="15" t="s">
        <v>1874</v>
      </c>
      <c r="AF5" s="38" t="s">
        <v>3448</v>
      </c>
    </row>
    <row r="6" spans="1:32">
      <c r="A6" s="15" t="s">
        <v>6</v>
      </c>
      <c r="B6" s="15" t="s">
        <v>9</v>
      </c>
      <c r="C6" s="15" t="s">
        <v>82</v>
      </c>
      <c r="D6" s="15" t="s">
        <v>83</v>
      </c>
      <c r="E6" s="15" t="s">
        <v>87</v>
      </c>
      <c r="F6" s="15" t="s">
        <v>243</v>
      </c>
      <c r="G6" s="15" t="s">
        <v>244</v>
      </c>
      <c r="H6" s="15" t="s">
        <v>87</v>
      </c>
      <c r="I6" s="15" t="s">
        <v>1549</v>
      </c>
      <c r="J6" s="15">
        <v>73</v>
      </c>
      <c r="K6" s="15" t="s">
        <v>1537</v>
      </c>
      <c r="L6" s="15" t="s">
        <v>244</v>
      </c>
      <c r="M6" s="15" t="s">
        <v>1875</v>
      </c>
      <c r="N6" s="15">
        <v>148</v>
      </c>
      <c r="O6" s="15" t="s">
        <v>1862</v>
      </c>
      <c r="P6" s="15" t="s">
        <v>244</v>
      </c>
      <c r="Q6" s="15" t="s">
        <v>326</v>
      </c>
      <c r="R6" s="15">
        <v>88</v>
      </c>
      <c r="S6" s="15" t="s">
        <v>1862</v>
      </c>
      <c r="T6" s="15" t="s">
        <v>244</v>
      </c>
      <c r="U6" s="15" t="s">
        <v>1876</v>
      </c>
      <c r="V6" s="15">
        <v>391</v>
      </c>
      <c r="W6" s="15" t="s">
        <v>1862</v>
      </c>
      <c r="X6" s="15" t="s">
        <v>244</v>
      </c>
      <c r="Y6" s="15" t="s">
        <v>1877</v>
      </c>
      <c r="Z6" s="15">
        <v>431</v>
      </c>
      <c r="AA6" s="15" t="s">
        <v>1862</v>
      </c>
      <c r="AB6" s="15" t="s">
        <v>244</v>
      </c>
      <c r="AC6" s="15" t="s">
        <v>1873</v>
      </c>
      <c r="AD6" s="15" t="s">
        <v>280</v>
      </c>
      <c r="AE6" s="15" t="s">
        <v>1878</v>
      </c>
      <c r="AF6" s="62"/>
    </row>
    <row r="7" spans="1:32">
      <c r="A7" s="15" t="s">
        <v>6</v>
      </c>
      <c r="B7" s="15" t="s">
        <v>9</v>
      </c>
      <c r="C7" s="15" t="s">
        <v>266</v>
      </c>
      <c r="D7" s="15" t="s">
        <v>267</v>
      </c>
      <c r="E7" s="15" t="s">
        <v>268</v>
      </c>
      <c r="F7" s="15" t="s">
        <v>279</v>
      </c>
      <c r="G7" s="15" t="s">
        <v>280</v>
      </c>
      <c r="H7" s="22"/>
      <c r="I7" s="22"/>
      <c r="J7" s="22"/>
      <c r="K7" s="22"/>
      <c r="L7" s="22"/>
      <c r="M7" s="22"/>
      <c r="N7" s="22"/>
      <c r="O7" s="22"/>
      <c r="P7" s="22"/>
      <c r="Q7" s="22"/>
      <c r="R7" s="22"/>
      <c r="S7" s="22"/>
      <c r="T7" s="22"/>
      <c r="U7" s="22"/>
      <c r="V7" s="22"/>
      <c r="W7" s="22"/>
      <c r="X7" s="22"/>
      <c r="Y7" s="22"/>
      <c r="Z7" s="22"/>
      <c r="AA7" s="22"/>
      <c r="AB7" s="22"/>
      <c r="AC7" s="22"/>
      <c r="AD7" s="22"/>
      <c r="AE7" s="22"/>
      <c r="AF7" s="63" t="s">
        <v>3450</v>
      </c>
    </row>
    <row r="8" spans="1:32">
      <c r="A8" s="15" t="s">
        <v>6</v>
      </c>
      <c r="B8" s="15" t="s">
        <v>9</v>
      </c>
      <c r="C8" s="15" t="s">
        <v>272</v>
      </c>
      <c r="D8" s="15" t="s">
        <v>273</v>
      </c>
      <c r="E8" s="15" t="s">
        <v>191</v>
      </c>
      <c r="F8" s="15" t="s">
        <v>279</v>
      </c>
      <c r="G8" s="15" t="s">
        <v>280</v>
      </c>
      <c r="H8" s="22"/>
      <c r="I8" s="22"/>
      <c r="J8" s="22"/>
      <c r="K8" s="22"/>
      <c r="L8" s="22"/>
      <c r="M8" s="22"/>
      <c r="N8" s="22"/>
      <c r="O8" s="22"/>
      <c r="P8" s="22"/>
      <c r="Q8" s="22"/>
      <c r="R8" s="22"/>
      <c r="S8" s="22"/>
      <c r="T8" s="22"/>
      <c r="U8" s="22"/>
      <c r="V8" s="22"/>
      <c r="W8" s="22"/>
      <c r="X8" s="22"/>
      <c r="Y8" s="22"/>
      <c r="Z8" s="22"/>
      <c r="AA8" s="22"/>
      <c r="AB8" s="22"/>
      <c r="AC8" s="22"/>
      <c r="AD8" s="22"/>
      <c r="AE8" s="22"/>
      <c r="AF8" s="63" t="s">
        <v>3449</v>
      </c>
    </row>
    <row r="9" spans="1:32">
      <c r="A9" s="15" t="s">
        <v>6</v>
      </c>
      <c r="B9" s="15" t="s">
        <v>10</v>
      </c>
      <c r="C9" s="15" t="s">
        <v>82</v>
      </c>
      <c r="D9" s="15" t="s">
        <v>83</v>
      </c>
      <c r="E9" s="15" t="s">
        <v>104</v>
      </c>
      <c r="F9" s="15" t="s">
        <v>243</v>
      </c>
      <c r="G9" s="15" t="s">
        <v>244</v>
      </c>
      <c r="H9" s="15" t="s">
        <v>104</v>
      </c>
      <c r="I9" s="15" t="s">
        <v>1571</v>
      </c>
      <c r="J9" s="15">
        <v>60</v>
      </c>
      <c r="K9" s="15" t="s">
        <v>1537</v>
      </c>
      <c r="L9" s="15" t="s">
        <v>244</v>
      </c>
      <c r="M9" s="15" t="s">
        <v>1879</v>
      </c>
      <c r="N9" s="15">
        <v>194</v>
      </c>
      <c r="O9" s="15" t="s">
        <v>1862</v>
      </c>
      <c r="P9" s="15" t="s">
        <v>244</v>
      </c>
      <c r="Q9" s="15" t="s">
        <v>1547</v>
      </c>
      <c r="R9" s="15">
        <v>86</v>
      </c>
      <c r="S9" s="15" t="s">
        <v>1862</v>
      </c>
      <c r="T9" s="15" t="s">
        <v>244</v>
      </c>
      <c r="U9" s="15" t="s">
        <v>1880</v>
      </c>
      <c r="V9" s="15">
        <v>400</v>
      </c>
      <c r="W9" s="15" t="s">
        <v>1862</v>
      </c>
      <c r="X9" s="15" t="s">
        <v>244</v>
      </c>
      <c r="Y9" s="15" t="s">
        <v>1880</v>
      </c>
      <c r="Z9" s="15">
        <v>400</v>
      </c>
      <c r="AA9" s="15" t="s">
        <v>1862</v>
      </c>
      <c r="AB9" s="15" t="s">
        <v>244</v>
      </c>
      <c r="AC9" s="15" t="s">
        <v>1809</v>
      </c>
      <c r="AD9" s="15" t="s">
        <v>244</v>
      </c>
      <c r="AE9" s="22"/>
      <c r="AF9" s="62"/>
    </row>
    <row r="10" spans="1:32">
      <c r="A10" s="15" t="s">
        <v>6</v>
      </c>
      <c r="B10" s="15" t="s">
        <v>10</v>
      </c>
      <c r="C10" s="15" t="s">
        <v>266</v>
      </c>
      <c r="D10" s="15" t="s">
        <v>267</v>
      </c>
      <c r="E10" s="15" t="s">
        <v>282</v>
      </c>
      <c r="F10" s="15" t="s">
        <v>243</v>
      </c>
      <c r="G10" s="15" t="s">
        <v>244</v>
      </c>
      <c r="H10" s="15" t="s">
        <v>282</v>
      </c>
      <c r="I10" s="15" t="s">
        <v>1562</v>
      </c>
      <c r="J10" s="15">
        <v>66</v>
      </c>
      <c r="K10" s="15" t="s">
        <v>1537</v>
      </c>
      <c r="L10" s="15" t="s">
        <v>244</v>
      </c>
      <c r="M10" s="15" t="s">
        <v>526</v>
      </c>
      <c r="N10" s="15">
        <v>168</v>
      </c>
      <c r="O10" s="15" t="s">
        <v>1862</v>
      </c>
      <c r="P10" s="15" t="s">
        <v>244</v>
      </c>
      <c r="Q10" s="15" t="s">
        <v>1551</v>
      </c>
      <c r="R10" s="15">
        <v>87</v>
      </c>
      <c r="S10" s="15" t="s">
        <v>1862</v>
      </c>
      <c r="T10" s="15" t="s">
        <v>244</v>
      </c>
      <c r="U10" s="15" t="s">
        <v>1880</v>
      </c>
      <c r="V10" s="15">
        <v>400</v>
      </c>
      <c r="W10" s="15" t="s">
        <v>1862</v>
      </c>
      <c r="X10" s="15" t="s">
        <v>244</v>
      </c>
      <c r="Y10" s="15" t="s">
        <v>1881</v>
      </c>
      <c r="Z10" s="15">
        <v>419</v>
      </c>
      <c r="AA10" s="15" t="s">
        <v>1862</v>
      </c>
      <c r="AB10" s="15" t="s">
        <v>244</v>
      </c>
      <c r="AC10" s="15" t="s">
        <v>1809</v>
      </c>
      <c r="AD10" s="15" t="s">
        <v>244</v>
      </c>
      <c r="AE10" s="22"/>
      <c r="AF10" s="62"/>
    </row>
    <row r="11" spans="1:32">
      <c r="A11" s="15" t="s">
        <v>6</v>
      </c>
      <c r="B11" s="15" t="s">
        <v>10</v>
      </c>
      <c r="C11" s="15" t="s">
        <v>272</v>
      </c>
      <c r="D11" s="15" t="s">
        <v>273</v>
      </c>
      <c r="E11" s="15" t="s">
        <v>271</v>
      </c>
      <c r="F11" s="15" t="s">
        <v>243</v>
      </c>
      <c r="G11" s="15" t="s">
        <v>244</v>
      </c>
      <c r="H11" s="15" t="s">
        <v>271</v>
      </c>
      <c r="I11" s="15" t="s">
        <v>527</v>
      </c>
      <c r="J11" s="15">
        <v>62</v>
      </c>
      <c r="K11" s="15" t="s">
        <v>1537</v>
      </c>
      <c r="L11" s="15" t="s">
        <v>244</v>
      </c>
      <c r="M11" s="15" t="s">
        <v>1882</v>
      </c>
      <c r="N11" s="15">
        <v>180</v>
      </c>
      <c r="O11" s="15" t="s">
        <v>1862</v>
      </c>
      <c r="P11" s="15" t="s">
        <v>244</v>
      </c>
      <c r="Q11" s="15" t="s">
        <v>1586</v>
      </c>
      <c r="R11" s="15">
        <v>90</v>
      </c>
      <c r="S11" s="15" t="s">
        <v>1862</v>
      </c>
      <c r="T11" s="15" t="s">
        <v>244</v>
      </c>
      <c r="U11" s="15" t="s">
        <v>1883</v>
      </c>
      <c r="V11" s="15">
        <v>402</v>
      </c>
      <c r="W11" s="15" t="s">
        <v>1862</v>
      </c>
      <c r="X11" s="15" t="s">
        <v>244</v>
      </c>
      <c r="Y11" s="15" t="s">
        <v>349</v>
      </c>
      <c r="Z11" s="15">
        <v>408</v>
      </c>
      <c r="AA11" s="15" t="s">
        <v>1862</v>
      </c>
      <c r="AB11" s="15" t="s">
        <v>244</v>
      </c>
      <c r="AC11" s="15" t="s">
        <v>1873</v>
      </c>
      <c r="AD11" s="15" t="s">
        <v>280</v>
      </c>
      <c r="AE11" s="15" t="s">
        <v>1884</v>
      </c>
      <c r="AF11" s="62"/>
    </row>
    <row r="12" spans="1:32">
      <c r="A12" s="15" t="s">
        <v>6</v>
      </c>
      <c r="B12" s="15" t="s">
        <v>18</v>
      </c>
      <c r="C12" s="15" t="s">
        <v>82</v>
      </c>
      <c r="D12" s="15" t="s">
        <v>83</v>
      </c>
      <c r="E12" s="15" t="s">
        <v>107</v>
      </c>
      <c r="F12" s="15" t="s">
        <v>243</v>
      </c>
      <c r="G12" s="15" t="s">
        <v>244</v>
      </c>
      <c r="H12" s="15" t="s">
        <v>107</v>
      </c>
      <c r="I12" s="15" t="s">
        <v>1571</v>
      </c>
      <c r="J12" s="15">
        <v>60</v>
      </c>
      <c r="K12" s="15" t="s">
        <v>1537</v>
      </c>
      <c r="L12" s="15" t="s">
        <v>244</v>
      </c>
      <c r="M12" s="15" t="s">
        <v>357</v>
      </c>
      <c r="N12" s="15">
        <v>152</v>
      </c>
      <c r="O12" s="15" t="s">
        <v>1862</v>
      </c>
      <c r="P12" s="15" t="s">
        <v>244</v>
      </c>
      <c r="Q12" s="15" t="s">
        <v>1586</v>
      </c>
      <c r="R12" s="15">
        <v>90</v>
      </c>
      <c r="S12" s="15" t="s">
        <v>1862</v>
      </c>
      <c r="T12" s="15" t="s">
        <v>244</v>
      </c>
      <c r="U12" s="15" t="s">
        <v>1885</v>
      </c>
      <c r="V12" s="15">
        <v>379</v>
      </c>
      <c r="W12" s="15" t="s">
        <v>1862</v>
      </c>
      <c r="X12" s="15" t="s">
        <v>244</v>
      </c>
      <c r="Y12" s="15" t="s">
        <v>1885</v>
      </c>
      <c r="Z12" s="15">
        <v>379</v>
      </c>
      <c r="AA12" s="15" t="s">
        <v>1862</v>
      </c>
      <c r="AB12" s="15" t="s">
        <v>244</v>
      </c>
      <c r="AC12" s="15" t="s">
        <v>1809</v>
      </c>
      <c r="AD12" s="15" t="s">
        <v>244</v>
      </c>
      <c r="AE12" s="22"/>
      <c r="AF12" s="62"/>
    </row>
    <row r="13" spans="1:32">
      <c r="A13" s="15" t="s">
        <v>6</v>
      </c>
      <c r="B13" s="15" t="s">
        <v>20</v>
      </c>
      <c r="C13" s="15" t="s">
        <v>82</v>
      </c>
      <c r="D13" s="15" t="s">
        <v>83</v>
      </c>
      <c r="E13" s="15" t="s">
        <v>107</v>
      </c>
      <c r="F13" s="15" t="s">
        <v>243</v>
      </c>
      <c r="G13" s="15" t="s">
        <v>244</v>
      </c>
      <c r="H13" s="15" t="s">
        <v>107</v>
      </c>
      <c r="I13" s="15" t="s">
        <v>561</v>
      </c>
      <c r="J13" s="15">
        <v>64</v>
      </c>
      <c r="K13" s="15" t="s">
        <v>1537</v>
      </c>
      <c r="L13" s="15" t="s">
        <v>244</v>
      </c>
      <c r="M13" s="15" t="s">
        <v>1886</v>
      </c>
      <c r="N13" s="15">
        <v>184</v>
      </c>
      <c r="O13" s="15" t="s">
        <v>1862</v>
      </c>
      <c r="P13" s="15" t="s">
        <v>244</v>
      </c>
      <c r="Q13" s="15" t="s">
        <v>559</v>
      </c>
      <c r="R13" s="15">
        <v>84</v>
      </c>
      <c r="S13" s="15" t="s">
        <v>1862</v>
      </c>
      <c r="T13" s="15" t="s">
        <v>244</v>
      </c>
      <c r="U13" s="15" t="s">
        <v>1885</v>
      </c>
      <c r="V13" s="15">
        <v>379</v>
      </c>
      <c r="W13" s="15" t="s">
        <v>1862</v>
      </c>
      <c r="X13" s="15" t="s">
        <v>244</v>
      </c>
      <c r="Y13" s="15" t="s">
        <v>1876</v>
      </c>
      <c r="Z13" s="15">
        <v>391</v>
      </c>
      <c r="AA13" s="15" t="s">
        <v>1862</v>
      </c>
      <c r="AB13" s="15" t="s">
        <v>244</v>
      </c>
      <c r="AC13" s="15" t="s">
        <v>1809</v>
      </c>
      <c r="AD13" s="15" t="s">
        <v>244</v>
      </c>
      <c r="AE13" s="22"/>
      <c r="AF13" s="62"/>
    </row>
    <row r="14" spans="1:32">
      <c r="A14" s="15" t="s">
        <v>6</v>
      </c>
      <c r="B14" s="15" t="s">
        <v>24</v>
      </c>
      <c r="C14" s="15" t="s">
        <v>82</v>
      </c>
      <c r="D14" s="15" t="s">
        <v>83</v>
      </c>
      <c r="E14" s="15" t="s">
        <v>119</v>
      </c>
      <c r="F14" s="15" t="s">
        <v>243</v>
      </c>
      <c r="G14" s="15" t="s">
        <v>244</v>
      </c>
      <c r="H14" s="15" t="s">
        <v>119</v>
      </c>
      <c r="I14" s="15" t="s">
        <v>1580</v>
      </c>
      <c r="J14" s="15">
        <v>85</v>
      </c>
      <c r="K14" s="15" t="s">
        <v>1537</v>
      </c>
      <c r="L14" s="15" t="s">
        <v>244</v>
      </c>
      <c r="M14" s="15" t="s">
        <v>1861</v>
      </c>
      <c r="N14" s="15">
        <v>150</v>
      </c>
      <c r="O14" s="15" t="s">
        <v>1862</v>
      </c>
      <c r="P14" s="15" t="s">
        <v>244</v>
      </c>
      <c r="Q14" s="15" t="s">
        <v>1551</v>
      </c>
      <c r="R14" s="15">
        <v>87</v>
      </c>
      <c r="S14" s="15" t="s">
        <v>1862</v>
      </c>
      <c r="T14" s="15" t="s">
        <v>244</v>
      </c>
      <c r="U14" s="15" t="s">
        <v>1887</v>
      </c>
      <c r="V14" s="15">
        <v>358</v>
      </c>
      <c r="W14" s="15" t="s">
        <v>1862</v>
      </c>
      <c r="X14" s="15" t="s">
        <v>244</v>
      </c>
      <c r="Y14" s="15" t="s">
        <v>1888</v>
      </c>
      <c r="Z14" s="15">
        <v>426</v>
      </c>
      <c r="AA14" s="15" t="s">
        <v>1862</v>
      </c>
      <c r="AB14" s="15" t="s">
        <v>244</v>
      </c>
      <c r="AC14" s="15" t="s">
        <v>1809</v>
      </c>
      <c r="AD14" s="15" t="s">
        <v>244</v>
      </c>
      <c r="AE14" s="22"/>
      <c r="AF14" s="62"/>
    </row>
    <row r="15" spans="1:32">
      <c r="A15" s="15" t="s">
        <v>6</v>
      </c>
      <c r="B15" s="15" t="s">
        <v>25</v>
      </c>
      <c r="C15" s="15" t="s">
        <v>82</v>
      </c>
      <c r="D15" s="15" t="s">
        <v>83</v>
      </c>
      <c r="E15" s="15" t="s">
        <v>124</v>
      </c>
      <c r="F15" s="15" t="s">
        <v>243</v>
      </c>
      <c r="G15" s="15" t="s">
        <v>244</v>
      </c>
      <c r="H15" s="15" t="s">
        <v>124</v>
      </c>
      <c r="I15" s="15" t="s">
        <v>1581</v>
      </c>
      <c r="J15" s="15">
        <v>74</v>
      </c>
      <c r="K15" s="15" t="s">
        <v>1537</v>
      </c>
      <c r="L15" s="15" t="s">
        <v>244</v>
      </c>
      <c r="M15" s="15" t="s">
        <v>353</v>
      </c>
      <c r="N15" s="15">
        <v>120</v>
      </c>
      <c r="O15" s="15" t="s">
        <v>1862</v>
      </c>
      <c r="P15" s="15" t="s">
        <v>244</v>
      </c>
      <c r="Q15" s="15" t="s">
        <v>1551</v>
      </c>
      <c r="R15" s="15">
        <v>87</v>
      </c>
      <c r="S15" s="15" t="s">
        <v>1862</v>
      </c>
      <c r="T15" s="15" t="s">
        <v>244</v>
      </c>
      <c r="U15" s="15" t="s">
        <v>1889</v>
      </c>
      <c r="V15" s="15">
        <v>386</v>
      </c>
      <c r="W15" s="15" t="s">
        <v>1862</v>
      </c>
      <c r="X15" s="15" t="s">
        <v>244</v>
      </c>
      <c r="Y15" s="15" t="s">
        <v>1890</v>
      </c>
      <c r="Z15" s="15">
        <v>428</v>
      </c>
      <c r="AA15" s="15" t="s">
        <v>1862</v>
      </c>
      <c r="AB15" s="15" t="s">
        <v>244</v>
      </c>
      <c r="AC15" s="15" t="s">
        <v>1873</v>
      </c>
      <c r="AD15" s="15" t="s">
        <v>280</v>
      </c>
      <c r="AE15" s="15" t="s">
        <v>1891</v>
      </c>
      <c r="AF15" s="62"/>
    </row>
    <row r="16" spans="1:32">
      <c r="A16" s="15" t="s">
        <v>26</v>
      </c>
      <c r="B16" s="15" t="s">
        <v>27</v>
      </c>
      <c r="C16" s="15" t="s">
        <v>82</v>
      </c>
      <c r="D16" s="15" t="s">
        <v>83</v>
      </c>
      <c r="E16" s="15" t="s">
        <v>127</v>
      </c>
      <c r="F16" s="15" t="s">
        <v>243</v>
      </c>
      <c r="G16" s="15" t="s">
        <v>244</v>
      </c>
      <c r="H16" s="15" t="s">
        <v>127</v>
      </c>
      <c r="I16" s="15" t="s">
        <v>1540</v>
      </c>
      <c r="J16" s="15">
        <v>72</v>
      </c>
      <c r="K16" s="15" t="s">
        <v>1537</v>
      </c>
      <c r="L16" s="15" t="s">
        <v>244</v>
      </c>
      <c r="M16" s="15" t="s">
        <v>1892</v>
      </c>
      <c r="N16" s="15">
        <v>146</v>
      </c>
      <c r="O16" s="15" t="s">
        <v>1862</v>
      </c>
      <c r="P16" s="15" t="s">
        <v>244</v>
      </c>
      <c r="Q16" s="15" t="s">
        <v>1893</v>
      </c>
      <c r="R16" s="15">
        <v>93</v>
      </c>
      <c r="S16" s="15" t="s">
        <v>1862</v>
      </c>
      <c r="T16" s="15" t="s">
        <v>244</v>
      </c>
      <c r="U16" s="15" t="s">
        <v>1894</v>
      </c>
      <c r="V16" s="15">
        <v>380</v>
      </c>
      <c r="W16" s="15" t="s">
        <v>1862</v>
      </c>
      <c r="X16" s="15" t="s">
        <v>244</v>
      </c>
      <c r="Y16" s="15" t="s">
        <v>1895</v>
      </c>
      <c r="Z16" s="15">
        <v>418</v>
      </c>
      <c r="AA16" s="15" t="s">
        <v>1862</v>
      </c>
      <c r="AB16" s="15" t="s">
        <v>244</v>
      </c>
      <c r="AC16" s="15" t="s">
        <v>1809</v>
      </c>
      <c r="AD16" s="15" t="s">
        <v>244</v>
      </c>
      <c r="AE16" s="22"/>
      <c r="AF16" s="62"/>
    </row>
    <row r="17" spans="1:32">
      <c r="A17" s="15" t="s">
        <v>28</v>
      </c>
      <c r="B17" s="15" t="s">
        <v>29</v>
      </c>
      <c r="C17" s="15" t="s">
        <v>82</v>
      </c>
      <c r="D17" s="15" t="s">
        <v>83</v>
      </c>
      <c r="E17" s="15" t="s">
        <v>130</v>
      </c>
      <c r="F17" s="15" t="s">
        <v>243</v>
      </c>
      <c r="G17" s="15" t="s">
        <v>244</v>
      </c>
      <c r="H17" s="15" t="s">
        <v>130</v>
      </c>
      <c r="I17" s="15" t="s">
        <v>1896</v>
      </c>
      <c r="J17" s="15">
        <v>77</v>
      </c>
      <c r="K17" s="15" t="s">
        <v>1537</v>
      </c>
      <c r="L17" s="15" t="s">
        <v>244</v>
      </c>
      <c r="M17" s="15" t="s">
        <v>1875</v>
      </c>
      <c r="N17" s="15">
        <v>148</v>
      </c>
      <c r="O17" s="15" t="s">
        <v>1862</v>
      </c>
      <c r="P17" s="15" t="s">
        <v>244</v>
      </c>
      <c r="Q17" s="15" t="s">
        <v>1547</v>
      </c>
      <c r="R17" s="15">
        <v>86</v>
      </c>
      <c r="S17" s="15" t="s">
        <v>1862</v>
      </c>
      <c r="T17" s="15" t="s">
        <v>244</v>
      </c>
      <c r="U17" s="15" t="s">
        <v>1887</v>
      </c>
      <c r="V17" s="15">
        <v>358</v>
      </c>
      <c r="W17" s="15" t="s">
        <v>1862</v>
      </c>
      <c r="X17" s="15" t="s">
        <v>244</v>
      </c>
      <c r="Y17" s="15" t="s">
        <v>1868</v>
      </c>
      <c r="Z17" s="15">
        <v>406</v>
      </c>
      <c r="AA17" s="15" t="s">
        <v>1862</v>
      </c>
      <c r="AB17" s="15" t="s">
        <v>244</v>
      </c>
      <c r="AC17" s="15" t="s">
        <v>1809</v>
      </c>
      <c r="AD17" s="15" t="s">
        <v>244</v>
      </c>
      <c r="AE17" s="22"/>
      <c r="AF17" s="62"/>
    </row>
    <row r="18" spans="1:32">
      <c r="A18" s="15" t="s">
        <v>28</v>
      </c>
      <c r="B18" s="15" t="s">
        <v>30</v>
      </c>
      <c r="C18" s="15" t="s">
        <v>82</v>
      </c>
      <c r="D18" s="15" t="s">
        <v>83</v>
      </c>
      <c r="E18" s="15" t="s">
        <v>133</v>
      </c>
      <c r="F18" s="15" t="s">
        <v>243</v>
      </c>
      <c r="G18" s="15" t="s">
        <v>244</v>
      </c>
      <c r="H18" s="15" t="s">
        <v>298</v>
      </c>
      <c r="I18" s="15" t="s">
        <v>1571</v>
      </c>
      <c r="J18" s="15">
        <v>60</v>
      </c>
      <c r="K18" s="15" t="s">
        <v>1537</v>
      </c>
      <c r="L18" s="15" t="s">
        <v>244</v>
      </c>
      <c r="M18" s="15" t="s">
        <v>1897</v>
      </c>
      <c r="N18" s="15">
        <v>134</v>
      </c>
      <c r="O18" s="15" t="s">
        <v>1862</v>
      </c>
      <c r="P18" s="15" t="s">
        <v>244</v>
      </c>
      <c r="Q18" s="15" t="s">
        <v>1581</v>
      </c>
      <c r="R18" s="15">
        <v>74</v>
      </c>
      <c r="S18" s="15" t="s">
        <v>1862</v>
      </c>
      <c r="T18" s="15" t="s">
        <v>244</v>
      </c>
      <c r="U18" s="15" t="s">
        <v>1898</v>
      </c>
      <c r="V18" s="15">
        <v>420</v>
      </c>
      <c r="W18" s="15" t="s">
        <v>1862</v>
      </c>
      <c r="X18" s="15" t="s">
        <v>244</v>
      </c>
      <c r="Y18" s="15" t="s">
        <v>350</v>
      </c>
      <c r="Z18" s="15">
        <v>416</v>
      </c>
      <c r="AA18" s="15" t="s">
        <v>1862</v>
      </c>
      <c r="AB18" s="15" t="s">
        <v>244</v>
      </c>
      <c r="AC18" s="15" t="s">
        <v>1873</v>
      </c>
      <c r="AD18" s="15" t="s">
        <v>280</v>
      </c>
      <c r="AE18" s="15" t="s">
        <v>1884</v>
      </c>
      <c r="AF18" s="62"/>
    </row>
    <row r="19" spans="1:32">
      <c r="A19" s="15" t="s">
        <v>28</v>
      </c>
      <c r="B19" s="15" t="s">
        <v>33</v>
      </c>
      <c r="C19" s="15" t="s">
        <v>82</v>
      </c>
      <c r="D19" s="15" t="s">
        <v>83</v>
      </c>
      <c r="E19" s="15" t="s">
        <v>143</v>
      </c>
      <c r="F19" s="15" t="s">
        <v>243</v>
      </c>
      <c r="G19" s="15" t="s">
        <v>244</v>
      </c>
      <c r="H19" s="15" t="s">
        <v>299</v>
      </c>
      <c r="I19" s="15" t="s">
        <v>1587</v>
      </c>
      <c r="J19" s="15">
        <v>67</v>
      </c>
      <c r="K19" s="15" t="s">
        <v>1537</v>
      </c>
      <c r="L19" s="15" t="s">
        <v>244</v>
      </c>
      <c r="M19" s="15" t="s">
        <v>1899</v>
      </c>
      <c r="N19" s="15">
        <v>156</v>
      </c>
      <c r="O19" s="15" t="s">
        <v>1862</v>
      </c>
      <c r="P19" s="15" t="s">
        <v>244</v>
      </c>
      <c r="Q19" s="15" t="s">
        <v>1566</v>
      </c>
      <c r="R19" s="15">
        <v>104</v>
      </c>
      <c r="S19" s="15" t="s">
        <v>1862</v>
      </c>
      <c r="T19" s="15" t="s">
        <v>244</v>
      </c>
      <c r="U19" s="15" t="s">
        <v>1900</v>
      </c>
      <c r="V19" s="15">
        <v>384</v>
      </c>
      <c r="W19" s="15" t="s">
        <v>1862</v>
      </c>
      <c r="X19" s="15" t="s">
        <v>244</v>
      </c>
      <c r="Y19" s="15" t="s">
        <v>1868</v>
      </c>
      <c r="Z19" s="15">
        <v>406</v>
      </c>
      <c r="AA19" s="15" t="s">
        <v>1862</v>
      </c>
      <c r="AB19" s="15" t="s">
        <v>244</v>
      </c>
      <c r="AC19" s="15" t="s">
        <v>1809</v>
      </c>
      <c r="AD19" s="15" t="s">
        <v>244</v>
      </c>
      <c r="AE19" s="22"/>
      <c r="AF19" s="62"/>
    </row>
    <row r="20" spans="1:32">
      <c r="A20" s="15" t="s">
        <v>36</v>
      </c>
      <c r="B20" s="15" t="s">
        <v>37</v>
      </c>
      <c r="C20" s="15" t="s">
        <v>82</v>
      </c>
      <c r="D20" s="15" t="s">
        <v>83</v>
      </c>
      <c r="E20" s="15" t="s">
        <v>148</v>
      </c>
      <c r="F20" s="15" t="s">
        <v>243</v>
      </c>
      <c r="G20" s="15" t="s">
        <v>244</v>
      </c>
      <c r="H20" s="15" t="s">
        <v>148</v>
      </c>
      <c r="I20" s="45" t="s">
        <v>1901</v>
      </c>
      <c r="J20" s="15">
        <v>58</v>
      </c>
      <c r="K20" s="15" t="s">
        <v>1537</v>
      </c>
      <c r="L20" s="15" t="s">
        <v>244</v>
      </c>
      <c r="M20" s="15" t="s">
        <v>1902</v>
      </c>
      <c r="N20" s="15">
        <v>155</v>
      </c>
      <c r="O20" s="15" t="s">
        <v>1862</v>
      </c>
      <c r="P20" s="15" t="s">
        <v>244</v>
      </c>
      <c r="Q20" s="15" t="s">
        <v>1903</v>
      </c>
      <c r="R20" s="15">
        <v>101</v>
      </c>
      <c r="S20" s="15" t="s">
        <v>1862</v>
      </c>
      <c r="T20" s="15" t="s">
        <v>244</v>
      </c>
      <c r="U20" s="15" t="s">
        <v>1904</v>
      </c>
      <c r="V20" s="15">
        <v>393</v>
      </c>
      <c r="W20" s="15" t="s">
        <v>1862</v>
      </c>
      <c r="X20" s="15" t="s">
        <v>244</v>
      </c>
      <c r="Y20" s="15" t="s">
        <v>1889</v>
      </c>
      <c r="Z20" s="15">
        <v>386</v>
      </c>
      <c r="AA20" s="15" t="s">
        <v>1862</v>
      </c>
      <c r="AB20" s="15" t="s">
        <v>244</v>
      </c>
      <c r="AC20" s="15" t="s">
        <v>1873</v>
      </c>
      <c r="AD20" s="15" t="s">
        <v>280</v>
      </c>
      <c r="AE20" s="15" t="s">
        <v>1905</v>
      </c>
      <c r="AF20" s="62"/>
    </row>
    <row r="21" spans="1:32">
      <c r="A21" s="15" t="s">
        <v>36</v>
      </c>
      <c r="B21" s="15" t="s">
        <v>38</v>
      </c>
      <c r="C21" s="15" t="s">
        <v>82</v>
      </c>
      <c r="D21" s="15" t="s">
        <v>83</v>
      </c>
      <c r="E21" s="15" t="s">
        <v>151</v>
      </c>
      <c r="F21" s="15" t="s">
        <v>243</v>
      </c>
      <c r="G21" s="15" t="s">
        <v>244</v>
      </c>
      <c r="H21" s="15" t="s">
        <v>151</v>
      </c>
      <c r="I21" s="15" t="s">
        <v>527</v>
      </c>
      <c r="J21" s="15">
        <v>62</v>
      </c>
      <c r="K21" s="15" t="s">
        <v>1537</v>
      </c>
      <c r="L21" s="15" t="s">
        <v>244</v>
      </c>
      <c r="M21" s="15" t="s">
        <v>541</v>
      </c>
      <c r="N21" s="15">
        <v>153</v>
      </c>
      <c r="O21" s="15" t="s">
        <v>1862</v>
      </c>
      <c r="P21" s="15" t="s">
        <v>244</v>
      </c>
      <c r="Q21" s="15" t="s">
        <v>1591</v>
      </c>
      <c r="R21" s="15">
        <v>79</v>
      </c>
      <c r="S21" s="15" t="s">
        <v>1862</v>
      </c>
      <c r="T21" s="15" t="s">
        <v>244</v>
      </c>
      <c r="U21" s="15" t="s">
        <v>1906</v>
      </c>
      <c r="V21" s="15">
        <v>363</v>
      </c>
      <c r="W21" s="15" t="s">
        <v>1862</v>
      </c>
      <c r="X21" s="15" t="s">
        <v>244</v>
      </c>
      <c r="Y21" s="15" t="s">
        <v>1907</v>
      </c>
      <c r="Z21" s="15">
        <v>369</v>
      </c>
      <c r="AA21" s="15" t="s">
        <v>1862</v>
      </c>
      <c r="AB21" s="15" t="s">
        <v>244</v>
      </c>
      <c r="AC21" s="15" t="s">
        <v>1873</v>
      </c>
      <c r="AD21" s="15" t="s">
        <v>280</v>
      </c>
      <c r="AE21" s="15" t="s">
        <v>1908</v>
      </c>
      <c r="AF21" s="62"/>
    </row>
    <row r="22" spans="1:32">
      <c r="A22" s="15" t="s">
        <v>36</v>
      </c>
      <c r="B22" s="15" t="s">
        <v>38</v>
      </c>
      <c r="C22" s="15" t="s">
        <v>266</v>
      </c>
      <c r="D22" s="15" t="s">
        <v>267</v>
      </c>
      <c r="E22" s="15" t="s">
        <v>286</v>
      </c>
      <c r="F22" s="15" t="s">
        <v>530</v>
      </c>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63" t="s">
        <v>3450</v>
      </c>
    </row>
    <row r="23" spans="1:32">
      <c r="A23" s="15" t="s">
        <v>36</v>
      </c>
      <c r="B23" s="15" t="s">
        <v>38</v>
      </c>
      <c r="C23" s="15" t="s">
        <v>272</v>
      </c>
      <c r="D23" s="15" t="s">
        <v>273</v>
      </c>
      <c r="E23" s="15" t="s">
        <v>191</v>
      </c>
      <c r="F23" s="15" t="s">
        <v>243</v>
      </c>
      <c r="G23" s="15" t="s">
        <v>244</v>
      </c>
      <c r="H23" s="15" t="s">
        <v>191</v>
      </c>
      <c r="I23" s="15" t="s">
        <v>1540</v>
      </c>
      <c r="J23" s="15">
        <v>72</v>
      </c>
      <c r="K23" s="15" t="s">
        <v>1537</v>
      </c>
      <c r="L23" s="15" t="s">
        <v>244</v>
      </c>
      <c r="M23" s="15" t="s">
        <v>1909</v>
      </c>
      <c r="N23" s="15">
        <v>167</v>
      </c>
      <c r="O23" s="15" t="s">
        <v>1862</v>
      </c>
      <c r="P23" s="15" t="s">
        <v>244</v>
      </c>
      <c r="Q23" s="15" t="s">
        <v>358</v>
      </c>
      <c r="R23" s="15">
        <v>80</v>
      </c>
      <c r="S23" s="15" t="s">
        <v>1862</v>
      </c>
      <c r="T23" s="15" t="s">
        <v>244</v>
      </c>
      <c r="U23" s="15" t="s">
        <v>1910</v>
      </c>
      <c r="V23" s="15">
        <v>394</v>
      </c>
      <c r="W23" s="15" t="s">
        <v>1862</v>
      </c>
      <c r="X23" s="15" t="s">
        <v>244</v>
      </c>
      <c r="Y23" s="15" t="s">
        <v>1877</v>
      </c>
      <c r="Z23" s="15">
        <v>431</v>
      </c>
      <c r="AA23" s="15" t="s">
        <v>1862</v>
      </c>
      <c r="AB23" s="15" t="s">
        <v>244</v>
      </c>
      <c r="AC23" s="15" t="s">
        <v>1873</v>
      </c>
      <c r="AD23" s="15" t="s">
        <v>280</v>
      </c>
      <c r="AE23" s="15" t="s">
        <v>1874</v>
      </c>
      <c r="AF23" s="62"/>
    </row>
    <row r="24" spans="1:32">
      <c r="A24" s="15" t="s">
        <v>36</v>
      </c>
      <c r="B24" s="15" t="s">
        <v>39</v>
      </c>
      <c r="C24" s="15" t="s">
        <v>82</v>
      </c>
      <c r="D24" s="15" t="s">
        <v>83</v>
      </c>
      <c r="E24" s="15" t="s">
        <v>154</v>
      </c>
      <c r="F24" s="15" t="s">
        <v>243</v>
      </c>
      <c r="G24" s="15" t="s">
        <v>244</v>
      </c>
      <c r="H24" s="15" t="s">
        <v>154</v>
      </c>
      <c r="I24" s="15" t="s">
        <v>1542</v>
      </c>
      <c r="J24" s="15">
        <v>71</v>
      </c>
      <c r="K24" s="15" t="s">
        <v>1537</v>
      </c>
      <c r="L24" s="15" t="s">
        <v>244</v>
      </c>
      <c r="M24" s="15" t="s">
        <v>1575</v>
      </c>
      <c r="N24" s="15">
        <v>125</v>
      </c>
      <c r="O24" s="15" t="s">
        <v>1862</v>
      </c>
      <c r="P24" s="15" t="s">
        <v>244</v>
      </c>
      <c r="Q24" s="15" t="s">
        <v>1555</v>
      </c>
      <c r="R24" s="15">
        <v>82</v>
      </c>
      <c r="S24" s="15" t="s">
        <v>1862</v>
      </c>
      <c r="T24" s="15" t="s">
        <v>244</v>
      </c>
      <c r="U24" s="15" t="s">
        <v>1911</v>
      </c>
      <c r="V24" s="15">
        <v>390</v>
      </c>
      <c r="W24" s="15" t="s">
        <v>1862</v>
      </c>
      <c r="X24" s="15" t="s">
        <v>244</v>
      </c>
      <c r="Y24" s="15" t="s">
        <v>351</v>
      </c>
      <c r="Z24" s="15">
        <v>424</v>
      </c>
      <c r="AA24" s="15" t="s">
        <v>1862</v>
      </c>
      <c r="AB24" s="15" t="s">
        <v>244</v>
      </c>
      <c r="AC24" s="15" t="s">
        <v>1809</v>
      </c>
      <c r="AD24" s="15" t="s">
        <v>244</v>
      </c>
      <c r="AE24" s="22"/>
      <c r="AF24" s="62"/>
    </row>
    <row r="25" spans="1:32">
      <c r="A25" s="15" t="s">
        <v>36</v>
      </c>
      <c r="B25" s="15" t="s">
        <v>40</v>
      </c>
      <c r="C25" s="15" t="s">
        <v>82</v>
      </c>
      <c r="D25" s="15" t="s">
        <v>83</v>
      </c>
      <c r="E25" s="15" t="s">
        <v>104</v>
      </c>
      <c r="F25" s="15" t="s">
        <v>243</v>
      </c>
      <c r="G25" s="15" t="s">
        <v>244</v>
      </c>
      <c r="H25" s="15" t="s">
        <v>104</v>
      </c>
      <c r="I25" s="15" t="s">
        <v>1587</v>
      </c>
      <c r="J25" s="15">
        <v>67</v>
      </c>
      <c r="K25" s="15" t="s">
        <v>1537</v>
      </c>
      <c r="L25" s="15" t="s">
        <v>244</v>
      </c>
      <c r="M25" s="15" t="s">
        <v>1912</v>
      </c>
      <c r="N25" s="15">
        <v>177</v>
      </c>
      <c r="O25" s="15" t="s">
        <v>1862</v>
      </c>
      <c r="P25" s="15" t="s">
        <v>244</v>
      </c>
      <c r="Q25" s="15" t="s">
        <v>534</v>
      </c>
      <c r="R25" s="15">
        <v>75</v>
      </c>
      <c r="S25" s="15" t="s">
        <v>1862</v>
      </c>
      <c r="T25" s="15" t="s">
        <v>244</v>
      </c>
      <c r="U25" s="15" t="s">
        <v>1864</v>
      </c>
      <c r="V25" s="15">
        <v>425</v>
      </c>
      <c r="W25" s="15" t="s">
        <v>1862</v>
      </c>
      <c r="X25" s="15" t="s">
        <v>244</v>
      </c>
      <c r="Y25" s="15" t="s">
        <v>1913</v>
      </c>
      <c r="Z25" s="15">
        <v>449</v>
      </c>
      <c r="AA25" s="15" t="s">
        <v>1862</v>
      </c>
      <c r="AB25" s="15" t="s">
        <v>244</v>
      </c>
      <c r="AC25" s="15" t="s">
        <v>1873</v>
      </c>
      <c r="AD25" s="15" t="s">
        <v>280</v>
      </c>
      <c r="AE25" s="15" t="s">
        <v>1914</v>
      </c>
      <c r="AF25" s="62"/>
    </row>
    <row r="26" spans="1:32">
      <c r="A26" s="15" t="s">
        <v>36</v>
      </c>
      <c r="B26" s="15" t="s">
        <v>40</v>
      </c>
      <c r="C26" s="15" t="s">
        <v>266</v>
      </c>
      <c r="D26" s="15" t="s">
        <v>267</v>
      </c>
      <c r="E26" s="15" t="s">
        <v>286</v>
      </c>
      <c r="F26" s="15" t="s">
        <v>530</v>
      </c>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63" t="s">
        <v>3450</v>
      </c>
    </row>
    <row r="27" spans="1:32">
      <c r="A27" s="15" t="s">
        <v>36</v>
      </c>
      <c r="B27" s="15" t="s">
        <v>40</v>
      </c>
      <c r="C27" s="15" t="s">
        <v>272</v>
      </c>
      <c r="D27" s="15" t="s">
        <v>273</v>
      </c>
      <c r="E27" s="15" t="s">
        <v>290</v>
      </c>
      <c r="F27" s="15" t="s">
        <v>243</v>
      </c>
      <c r="G27" s="15" t="s">
        <v>244</v>
      </c>
      <c r="H27" s="15" t="s">
        <v>290</v>
      </c>
      <c r="I27" s="15" t="s">
        <v>561</v>
      </c>
      <c r="J27" s="15">
        <v>64</v>
      </c>
      <c r="K27" s="15" t="s">
        <v>1537</v>
      </c>
      <c r="L27" s="15" t="s">
        <v>244</v>
      </c>
      <c r="M27" s="15" t="s">
        <v>1875</v>
      </c>
      <c r="N27" s="15">
        <v>148</v>
      </c>
      <c r="O27" s="15" t="s">
        <v>1862</v>
      </c>
      <c r="P27" s="15" t="s">
        <v>244</v>
      </c>
      <c r="Q27" s="15" t="s">
        <v>1591</v>
      </c>
      <c r="R27" s="15">
        <v>79</v>
      </c>
      <c r="S27" s="15" t="s">
        <v>1862</v>
      </c>
      <c r="T27" s="15" t="s">
        <v>244</v>
      </c>
      <c r="U27" s="15" t="s">
        <v>1915</v>
      </c>
      <c r="V27" s="15">
        <v>434</v>
      </c>
      <c r="W27" s="15" t="s">
        <v>1862</v>
      </c>
      <c r="X27" s="15" t="s">
        <v>244</v>
      </c>
      <c r="Y27" s="15" t="s">
        <v>1916</v>
      </c>
      <c r="Z27" s="15">
        <v>448</v>
      </c>
      <c r="AA27" s="15" t="s">
        <v>1862</v>
      </c>
      <c r="AB27" s="15" t="s">
        <v>244</v>
      </c>
      <c r="AC27" s="15" t="s">
        <v>1809</v>
      </c>
      <c r="AD27" s="15" t="s">
        <v>244</v>
      </c>
      <c r="AE27" s="22"/>
      <c r="AF27" s="62"/>
    </row>
    <row r="28" spans="1:32">
      <c r="A28" s="15" t="s">
        <v>36</v>
      </c>
      <c r="B28" s="15" t="s">
        <v>42</v>
      </c>
      <c r="C28" s="15" t="s">
        <v>82</v>
      </c>
      <c r="D28" s="15" t="s">
        <v>83</v>
      </c>
      <c r="E28" s="15" t="s">
        <v>161</v>
      </c>
      <c r="F28" s="15" t="s">
        <v>243</v>
      </c>
      <c r="G28" s="15" t="s">
        <v>244</v>
      </c>
      <c r="H28" s="15" t="s">
        <v>161</v>
      </c>
      <c r="I28" s="15" t="s">
        <v>1553</v>
      </c>
      <c r="J28" s="15">
        <v>65</v>
      </c>
      <c r="K28" s="15" t="s">
        <v>1537</v>
      </c>
      <c r="L28" s="15" t="s">
        <v>244</v>
      </c>
      <c r="M28" s="15" t="s">
        <v>1588</v>
      </c>
      <c r="N28" s="15">
        <v>130</v>
      </c>
      <c r="O28" s="15" t="s">
        <v>1862</v>
      </c>
      <c r="P28" s="15" t="s">
        <v>244</v>
      </c>
      <c r="Q28" s="15" t="s">
        <v>559</v>
      </c>
      <c r="R28" s="15">
        <v>84</v>
      </c>
      <c r="S28" s="15" t="s">
        <v>1862</v>
      </c>
      <c r="T28" s="15" t="s">
        <v>244</v>
      </c>
      <c r="U28" s="15" t="s">
        <v>1917</v>
      </c>
      <c r="V28" s="15">
        <v>389</v>
      </c>
      <c r="W28" s="15" t="s">
        <v>1862</v>
      </c>
      <c r="X28" s="15" t="s">
        <v>244</v>
      </c>
      <c r="Y28" s="15" t="s">
        <v>1918</v>
      </c>
      <c r="Z28" s="15">
        <v>404</v>
      </c>
      <c r="AA28" s="15" t="s">
        <v>1862</v>
      </c>
      <c r="AB28" s="15" t="s">
        <v>244</v>
      </c>
      <c r="AC28" s="15" t="s">
        <v>1809</v>
      </c>
      <c r="AD28" s="15" t="s">
        <v>244</v>
      </c>
      <c r="AE28" s="22"/>
      <c r="AF28" s="62"/>
    </row>
    <row r="29" spans="1:32">
      <c r="A29" s="15" t="s">
        <v>36</v>
      </c>
      <c r="B29" s="15" t="s">
        <v>43</v>
      </c>
      <c r="C29" s="15" t="s">
        <v>82</v>
      </c>
      <c r="D29" s="15" t="s">
        <v>83</v>
      </c>
      <c r="E29" s="15" t="s">
        <v>164</v>
      </c>
      <c r="F29" s="15" t="s">
        <v>243</v>
      </c>
      <c r="G29" s="15" t="s">
        <v>244</v>
      </c>
      <c r="H29" s="15" t="s">
        <v>164</v>
      </c>
      <c r="I29" s="15" t="s">
        <v>1576</v>
      </c>
      <c r="J29" s="15">
        <v>69</v>
      </c>
      <c r="K29" s="15" t="s">
        <v>1537</v>
      </c>
      <c r="L29" s="15" t="s">
        <v>244</v>
      </c>
      <c r="M29" s="15" t="s">
        <v>339</v>
      </c>
      <c r="N29" s="15">
        <v>160</v>
      </c>
      <c r="O29" s="15" t="s">
        <v>1862</v>
      </c>
      <c r="P29" s="15" t="s">
        <v>244</v>
      </c>
      <c r="Q29" s="15" t="s">
        <v>1863</v>
      </c>
      <c r="R29" s="15">
        <v>92</v>
      </c>
      <c r="S29" s="15" t="s">
        <v>1862</v>
      </c>
      <c r="T29" s="15" t="s">
        <v>244</v>
      </c>
      <c r="U29" s="15" t="s">
        <v>1919</v>
      </c>
      <c r="V29" s="15">
        <v>364</v>
      </c>
      <c r="W29" s="15" t="s">
        <v>1862</v>
      </c>
      <c r="X29" s="15" t="s">
        <v>244</v>
      </c>
      <c r="Y29" s="15" t="s">
        <v>1911</v>
      </c>
      <c r="Z29" s="15">
        <v>390</v>
      </c>
      <c r="AA29" s="15" t="s">
        <v>1862</v>
      </c>
      <c r="AB29" s="15" t="s">
        <v>244</v>
      </c>
      <c r="AC29" s="15" t="s">
        <v>1809</v>
      </c>
      <c r="AD29" s="15" t="s">
        <v>244</v>
      </c>
      <c r="AE29" s="22"/>
      <c r="AF29" s="62"/>
    </row>
    <row r="30" spans="1:32">
      <c r="A30" s="15" t="s">
        <v>36</v>
      </c>
      <c r="B30" s="15" t="s">
        <v>43</v>
      </c>
      <c r="C30" s="15" t="s">
        <v>266</v>
      </c>
      <c r="D30" s="15" t="s">
        <v>267</v>
      </c>
      <c r="E30" s="15" t="s">
        <v>291</v>
      </c>
      <c r="F30" s="15" t="s">
        <v>243</v>
      </c>
      <c r="G30" s="15" t="s">
        <v>244</v>
      </c>
      <c r="H30" s="15" t="s">
        <v>291</v>
      </c>
      <c r="I30" s="15" t="s">
        <v>1576</v>
      </c>
      <c r="J30" s="15">
        <v>69</v>
      </c>
      <c r="K30" s="15" t="s">
        <v>1537</v>
      </c>
      <c r="L30" s="15" t="s">
        <v>244</v>
      </c>
      <c r="M30" s="15" t="s">
        <v>1920</v>
      </c>
      <c r="N30" s="15">
        <v>164</v>
      </c>
      <c r="O30" s="15" t="s">
        <v>1862</v>
      </c>
      <c r="P30" s="15" t="s">
        <v>244</v>
      </c>
      <c r="Q30" s="15" t="s">
        <v>1569</v>
      </c>
      <c r="R30" s="15">
        <v>94</v>
      </c>
      <c r="S30" s="15" t="s">
        <v>1862</v>
      </c>
      <c r="T30" s="15" t="s">
        <v>244</v>
      </c>
      <c r="U30" s="15" t="s">
        <v>1921</v>
      </c>
      <c r="V30" s="15">
        <v>387</v>
      </c>
      <c r="W30" s="15" t="s">
        <v>1862</v>
      </c>
      <c r="X30" s="15" t="s">
        <v>244</v>
      </c>
      <c r="Y30" s="15" t="s">
        <v>1922</v>
      </c>
      <c r="Z30" s="15">
        <v>415</v>
      </c>
      <c r="AA30" s="15" t="s">
        <v>1862</v>
      </c>
      <c r="AB30" s="15" t="s">
        <v>244</v>
      </c>
      <c r="AC30" s="15" t="s">
        <v>1809</v>
      </c>
      <c r="AD30" s="15" t="s">
        <v>244</v>
      </c>
      <c r="AE30" s="22"/>
      <c r="AF30" s="62"/>
    </row>
    <row r="31" spans="1:32">
      <c r="A31" s="15" t="s">
        <v>36</v>
      </c>
      <c r="B31" s="15" t="s">
        <v>45</v>
      </c>
      <c r="C31" s="15" t="s">
        <v>82</v>
      </c>
      <c r="D31" s="15" t="s">
        <v>83</v>
      </c>
      <c r="E31" s="15" t="s">
        <v>170</v>
      </c>
      <c r="F31" s="15" t="s">
        <v>243</v>
      </c>
      <c r="G31" s="15" t="s">
        <v>244</v>
      </c>
      <c r="H31" s="15" t="s">
        <v>298</v>
      </c>
      <c r="I31" s="15" t="s">
        <v>560</v>
      </c>
      <c r="J31" s="15">
        <v>83</v>
      </c>
      <c r="K31" s="15" t="s">
        <v>1537</v>
      </c>
      <c r="L31" s="15" t="s">
        <v>244</v>
      </c>
      <c r="M31" s="15" t="s">
        <v>1923</v>
      </c>
      <c r="N31" s="15">
        <v>126</v>
      </c>
      <c r="O31" s="15" t="s">
        <v>1862</v>
      </c>
      <c r="P31" s="15" t="s">
        <v>244</v>
      </c>
      <c r="Q31" s="15" t="s">
        <v>1549</v>
      </c>
      <c r="R31" s="15">
        <v>73</v>
      </c>
      <c r="S31" s="15" t="s">
        <v>1862</v>
      </c>
      <c r="T31" s="15" t="s">
        <v>244</v>
      </c>
      <c r="U31" s="15" t="s">
        <v>1924</v>
      </c>
      <c r="V31" s="15">
        <v>353</v>
      </c>
      <c r="W31" s="15" t="s">
        <v>1862</v>
      </c>
      <c r="X31" s="15" t="s">
        <v>244</v>
      </c>
      <c r="Y31" s="15" t="s">
        <v>1922</v>
      </c>
      <c r="Z31" s="15">
        <v>415</v>
      </c>
      <c r="AA31" s="15" t="s">
        <v>1862</v>
      </c>
      <c r="AB31" s="15" t="s">
        <v>244</v>
      </c>
      <c r="AC31" s="15" t="s">
        <v>1873</v>
      </c>
      <c r="AD31" s="15" t="s">
        <v>280</v>
      </c>
      <c r="AE31" s="15" t="s">
        <v>1925</v>
      </c>
      <c r="AF31" s="62"/>
    </row>
    <row r="32" spans="1:32">
      <c r="A32" s="15" t="s">
        <v>47</v>
      </c>
      <c r="B32" s="15" t="s">
        <v>48</v>
      </c>
      <c r="C32" s="15" t="s">
        <v>82</v>
      </c>
      <c r="D32" s="15" t="s">
        <v>83</v>
      </c>
      <c r="E32" s="15" t="s">
        <v>175</v>
      </c>
      <c r="F32" s="15" t="s">
        <v>243</v>
      </c>
      <c r="G32" s="15" t="s">
        <v>244</v>
      </c>
      <c r="H32" s="15" t="s">
        <v>1482</v>
      </c>
      <c r="I32" s="15" t="s">
        <v>561</v>
      </c>
      <c r="J32" s="15">
        <v>64</v>
      </c>
      <c r="K32" s="15" t="s">
        <v>1537</v>
      </c>
      <c r="L32" s="15" t="s">
        <v>244</v>
      </c>
      <c r="M32" s="15" t="s">
        <v>1861</v>
      </c>
      <c r="N32" s="15">
        <v>150</v>
      </c>
      <c r="O32" s="15" t="s">
        <v>1862</v>
      </c>
      <c r="P32" s="15" t="s">
        <v>244</v>
      </c>
      <c r="Q32" s="15" t="s">
        <v>1926</v>
      </c>
      <c r="R32" s="15">
        <v>102</v>
      </c>
      <c r="S32" s="15" t="s">
        <v>1862</v>
      </c>
      <c r="T32" s="15" t="s">
        <v>244</v>
      </c>
      <c r="U32" s="45" t="s">
        <v>1869</v>
      </c>
      <c r="V32" s="15">
        <v>441</v>
      </c>
      <c r="W32" s="15" t="s">
        <v>1862</v>
      </c>
      <c r="X32" s="15" t="s">
        <v>244</v>
      </c>
      <c r="Y32" s="15" t="s">
        <v>1927</v>
      </c>
      <c r="Z32" s="15">
        <v>455</v>
      </c>
      <c r="AA32" s="15" t="s">
        <v>1862</v>
      </c>
      <c r="AB32" s="15" t="s">
        <v>244</v>
      </c>
      <c r="AC32" s="15" t="s">
        <v>1809</v>
      </c>
      <c r="AD32" s="15" t="s">
        <v>244</v>
      </c>
      <c r="AE32" s="22"/>
      <c r="AF32" s="62"/>
    </row>
    <row r="33" spans="1:32">
      <c r="A33" s="15" t="s">
        <v>47</v>
      </c>
      <c r="B33" s="15" t="s">
        <v>50</v>
      </c>
      <c r="C33" s="15" t="s">
        <v>82</v>
      </c>
      <c r="D33" s="15" t="s">
        <v>83</v>
      </c>
      <c r="E33" s="15" t="s">
        <v>178</v>
      </c>
      <c r="F33" s="15" t="s">
        <v>243</v>
      </c>
      <c r="G33" s="15" t="s">
        <v>244</v>
      </c>
      <c r="H33" s="15" t="s">
        <v>178</v>
      </c>
      <c r="I33" s="15" t="s">
        <v>1581</v>
      </c>
      <c r="J33" s="15">
        <v>74</v>
      </c>
      <c r="K33" s="15" t="s">
        <v>1537</v>
      </c>
      <c r="L33" s="15" t="s">
        <v>244</v>
      </c>
      <c r="M33" s="15" t="s">
        <v>345</v>
      </c>
      <c r="N33" s="15">
        <v>136</v>
      </c>
      <c r="O33" s="15" t="s">
        <v>1862</v>
      </c>
      <c r="P33" s="15" t="s">
        <v>244</v>
      </c>
      <c r="Q33" s="15" t="s">
        <v>1578</v>
      </c>
      <c r="R33" s="15">
        <v>98</v>
      </c>
      <c r="S33" s="15" t="s">
        <v>1862</v>
      </c>
      <c r="T33" s="15" t="s">
        <v>244</v>
      </c>
      <c r="U33" s="15" t="s">
        <v>1928</v>
      </c>
      <c r="V33" s="15">
        <v>397</v>
      </c>
      <c r="W33" s="15" t="s">
        <v>1862</v>
      </c>
      <c r="X33" s="15" t="s">
        <v>244</v>
      </c>
      <c r="Y33" s="15" t="s">
        <v>1869</v>
      </c>
      <c r="Z33" s="15">
        <v>441</v>
      </c>
      <c r="AA33" s="15" t="s">
        <v>1862</v>
      </c>
      <c r="AB33" s="15" t="s">
        <v>244</v>
      </c>
      <c r="AC33" s="15" t="s">
        <v>1873</v>
      </c>
      <c r="AD33" s="15" t="s">
        <v>280</v>
      </c>
      <c r="AE33" s="15" t="s">
        <v>1929</v>
      </c>
      <c r="AF33" s="62"/>
    </row>
    <row r="34" spans="1:32">
      <c r="A34" s="15" t="s">
        <v>47</v>
      </c>
      <c r="B34" s="15" t="s">
        <v>49</v>
      </c>
      <c r="C34" s="15" t="s">
        <v>82</v>
      </c>
      <c r="D34" s="15" t="s">
        <v>83</v>
      </c>
      <c r="E34" s="15" t="s">
        <v>178</v>
      </c>
      <c r="F34" s="15" t="s">
        <v>243</v>
      </c>
      <c r="G34" s="15" t="s">
        <v>244</v>
      </c>
      <c r="H34" s="15" t="s">
        <v>178</v>
      </c>
      <c r="I34" s="15" t="s">
        <v>1587</v>
      </c>
      <c r="J34" s="15">
        <v>67</v>
      </c>
      <c r="K34" s="15" t="s">
        <v>1537</v>
      </c>
      <c r="L34" s="15" t="s">
        <v>244</v>
      </c>
      <c r="M34" s="15" t="s">
        <v>1575</v>
      </c>
      <c r="N34" s="15">
        <v>125</v>
      </c>
      <c r="O34" s="15" t="s">
        <v>1862</v>
      </c>
      <c r="P34" s="15" t="s">
        <v>244</v>
      </c>
      <c r="Q34" s="15" t="s">
        <v>1930</v>
      </c>
      <c r="R34" s="15">
        <v>91</v>
      </c>
      <c r="S34" s="15" t="s">
        <v>1862</v>
      </c>
      <c r="T34" s="15" t="s">
        <v>244</v>
      </c>
      <c r="U34" s="15" t="s">
        <v>1910</v>
      </c>
      <c r="V34" s="15">
        <v>394</v>
      </c>
      <c r="W34" s="15" t="s">
        <v>1862</v>
      </c>
      <c r="X34" s="15" t="s">
        <v>244</v>
      </c>
      <c r="Y34" s="15" t="s">
        <v>350</v>
      </c>
      <c r="Z34" s="15">
        <v>416</v>
      </c>
      <c r="AA34" s="15" t="s">
        <v>1862</v>
      </c>
      <c r="AB34" s="15" t="s">
        <v>244</v>
      </c>
      <c r="AC34" s="15" t="s">
        <v>1873</v>
      </c>
      <c r="AD34" s="15" t="s">
        <v>280</v>
      </c>
      <c r="AE34" s="15" t="s">
        <v>1931</v>
      </c>
      <c r="AF34" s="62"/>
    </row>
    <row r="35" spans="1:32">
      <c r="A35" s="15" t="s">
        <v>47</v>
      </c>
      <c r="B35" s="15" t="s">
        <v>49</v>
      </c>
      <c r="C35" s="15" t="s">
        <v>266</v>
      </c>
      <c r="D35" s="15" t="s">
        <v>267</v>
      </c>
      <c r="E35" s="15" t="s">
        <v>231</v>
      </c>
      <c r="F35" s="15" t="s">
        <v>243</v>
      </c>
      <c r="G35" s="15" t="s">
        <v>244</v>
      </c>
      <c r="H35" s="15" t="s">
        <v>231</v>
      </c>
      <c r="I35" s="15" t="s">
        <v>1555</v>
      </c>
      <c r="J35" s="15">
        <v>82</v>
      </c>
      <c r="K35" s="15" t="s">
        <v>1537</v>
      </c>
      <c r="L35" s="15" t="s">
        <v>244</v>
      </c>
      <c r="M35" s="15" t="s">
        <v>1589</v>
      </c>
      <c r="N35" s="15">
        <v>131</v>
      </c>
      <c r="O35" s="15" t="s">
        <v>1862</v>
      </c>
      <c r="P35" s="15" t="s">
        <v>244</v>
      </c>
      <c r="Q35" s="15" t="s">
        <v>326</v>
      </c>
      <c r="R35" s="15">
        <v>88</v>
      </c>
      <c r="S35" s="15" t="s">
        <v>1862</v>
      </c>
      <c r="T35" s="15" t="s">
        <v>244</v>
      </c>
      <c r="U35" s="15" t="s">
        <v>1932</v>
      </c>
      <c r="V35" s="15">
        <v>378</v>
      </c>
      <c r="W35" s="15" t="s">
        <v>1862</v>
      </c>
      <c r="X35" s="15" t="s">
        <v>244</v>
      </c>
      <c r="Y35" s="15" t="s">
        <v>1933</v>
      </c>
      <c r="Z35" s="15">
        <v>442</v>
      </c>
      <c r="AA35" s="15" t="s">
        <v>1862</v>
      </c>
      <c r="AB35" s="15" t="s">
        <v>244</v>
      </c>
      <c r="AC35" s="15" t="s">
        <v>1809</v>
      </c>
      <c r="AD35" s="15" t="s">
        <v>244</v>
      </c>
      <c r="AE35" s="22"/>
      <c r="AF35" s="62"/>
    </row>
    <row r="36" spans="1:32">
      <c r="A36" s="15" t="s">
        <v>47</v>
      </c>
      <c r="B36" s="15" t="s">
        <v>51</v>
      </c>
      <c r="C36" s="15" t="s">
        <v>82</v>
      </c>
      <c r="D36" s="15" t="s">
        <v>83</v>
      </c>
      <c r="E36" s="15" t="s">
        <v>186</v>
      </c>
      <c r="F36" s="15" t="s">
        <v>243</v>
      </c>
      <c r="G36" s="15" t="s">
        <v>244</v>
      </c>
      <c r="H36" s="15" t="s">
        <v>186</v>
      </c>
      <c r="I36" s="15" t="s">
        <v>582</v>
      </c>
      <c r="J36" s="15">
        <v>61</v>
      </c>
      <c r="K36" s="15" t="s">
        <v>1537</v>
      </c>
      <c r="L36" s="15" t="s">
        <v>244</v>
      </c>
      <c r="M36" s="15" t="s">
        <v>1934</v>
      </c>
      <c r="N36" s="15">
        <v>123</v>
      </c>
      <c r="O36" s="15" t="s">
        <v>1862</v>
      </c>
      <c r="P36" s="15" t="s">
        <v>244</v>
      </c>
      <c r="Q36" s="15" t="s">
        <v>1578</v>
      </c>
      <c r="R36" s="15">
        <v>98</v>
      </c>
      <c r="S36" s="15" t="s">
        <v>1862</v>
      </c>
      <c r="T36" s="15" t="s">
        <v>244</v>
      </c>
      <c r="U36" s="15" t="s">
        <v>1880</v>
      </c>
      <c r="V36" s="15">
        <v>400</v>
      </c>
      <c r="W36" s="15" t="s">
        <v>1862</v>
      </c>
      <c r="X36" s="15" t="s">
        <v>244</v>
      </c>
      <c r="Y36" s="15" t="s">
        <v>1935</v>
      </c>
      <c r="Z36" s="15">
        <v>403</v>
      </c>
      <c r="AA36" s="15" t="s">
        <v>1862</v>
      </c>
      <c r="AB36" s="15" t="s">
        <v>244</v>
      </c>
      <c r="AC36" s="15" t="s">
        <v>1809</v>
      </c>
      <c r="AD36" s="15" t="s">
        <v>244</v>
      </c>
      <c r="AE36" s="22"/>
      <c r="AF36" s="62"/>
    </row>
    <row r="37" spans="1:32">
      <c r="A37" s="15" t="s">
        <v>53</v>
      </c>
      <c r="B37" s="15" t="s">
        <v>55</v>
      </c>
      <c r="C37" s="15" t="s">
        <v>82</v>
      </c>
      <c r="D37" s="15" t="s">
        <v>83</v>
      </c>
      <c r="E37" s="15" t="s">
        <v>191</v>
      </c>
      <c r="F37" s="15" t="s">
        <v>243</v>
      </c>
      <c r="G37" s="15" t="s">
        <v>244</v>
      </c>
      <c r="H37" s="15" t="s">
        <v>191</v>
      </c>
      <c r="I37" s="15" t="s">
        <v>1536</v>
      </c>
      <c r="J37" s="15">
        <v>76</v>
      </c>
      <c r="K37" s="15" t="s">
        <v>1537</v>
      </c>
      <c r="L37" s="15" t="s">
        <v>244</v>
      </c>
      <c r="M37" s="15" t="s">
        <v>1912</v>
      </c>
      <c r="N37" s="15">
        <v>177</v>
      </c>
      <c r="O37" s="15" t="s">
        <v>1862</v>
      </c>
      <c r="P37" s="15" t="s">
        <v>244</v>
      </c>
      <c r="Q37" s="15" t="s">
        <v>1863</v>
      </c>
      <c r="R37" s="15">
        <v>92</v>
      </c>
      <c r="S37" s="15" t="s">
        <v>1862</v>
      </c>
      <c r="T37" s="15" t="s">
        <v>244</v>
      </c>
      <c r="U37" s="15" t="s">
        <v>1936</v>
      </c>
      <c r="V37" s="15">
        <v>362</v>
      </c>
      <c r="W37" s="15" t="s">
        <v>1862</v>
      </c>
      <c r="X37" s="15" t="s">
        <v>244</v>
      </c>
      <c r="Y37" s="15" t="s">
        <v>1937</v>
      </c>
      <c r="Z37" s="15">
        <v>407</v>
      </c>
      <c r="AA37" s="15" t="s">
        <v>1862</v>
      </c>
      <c r="AB37" s="15" t="s">
        <v>244</v>
      </c>
      <c r="AC37" s="15" t="s">
        <v>1873</v>
      </c>
      <c r="AD37" s="15" t="s">
        <v>280</v>
      </c>
      <c r="AE37" s="15" t="s">
        <v>1866</v>
      </c>
      <c r="AF37" s="62"/>
    </row>
    <row r="38" spans="1:32">
      <c r="A38" s="15" t="s">
        <v>53</v>
      </c>
      <c r="B38" s="15" t="s">
        <v>56</v>
      </c>
      <c r="C38" s="15" t="s">
        <v>82</v>
      </c>
      <c r="D38" s="15" t="s">
        <v>83</v>
      </c>
      <c r="E38" s="15" t="s">
        <v>191</v>
      </c>
      <c r="F38" s="15" t="s">
        <v>243</v>
      </c>
      <c r="G38" s="15" t="s">
        <v>244</v>
      </c>
      <c r="H38" s="15" t="s">
        <v>191</v>
      </c>
      <c r="I38" s="15" t="s">
        <v>1590</v>
      </c>
      <c r="J38" s="15">
        <v>81</v>
      </c>
      <c r="K38" s="15" t="s">
        <v>1537</v>
      </c>
      <c r="L38" s="15" t="s">
        <v>244</v>
      </c>
      <c r="M38" s="15" t="s">
        <v>1861</v>
      </c>
      <c r="N38" s="15">
        <v>150</v>
      </c>
      <c r="O38" s="15" t="s">
        <v>1862</v>
      </c>
      <c r="P38" s="15" t="s">
        <v>244</v>
      </c>
      <c r="Q38" s="15" t="s">
        <v>326</v>
      </c>
      <c r="R38" s="15">
        <v>88</v>
      </c>
      <c r="S38" s="15" t="s">
        <v>1862</v>
      </c>
      <c r="T38" s="15" t="s">
        <v>244</v>
      </c>
      <c r="U38" s="15" t="s">
        <v>1919</v>
      </c>
      <c r="V38" s="15">
        <v>364</v>
      </c>
      <c r="W38" s="15" t="s">
        <v>1862</v>
      </c>
      <c r="X38" s="15" t="s">
        <v>244</v>
      </c>
      <c r="Y38" s="15" t="s">
        <v>1938</v>
      </c>
      <c r="Z38" s="15">
        <v>422</v>
      </c>
      <c r="AA38" s="15" t="s">
        <v>1862</v>
      </c>
      <c r="AB38" s="15" t="s">
        <v>244</v>
      </c>
      <c r="AC38" s="15" t="s">
        <v>1809</v>
      </c>
      <c r="AD38" s="15" t="s">
        <v>244</v>
      </c>
      <c r="AE38" s="22"/>
      <c r="AF38" s="62"/>
    </row>
    <row r="39" spans="1:32">
      <c r="A39" s="15" t="s">
        <v>53</v>
      </c>
      <c r="B39" s="15" t="s">
        <v>58</v>
      </c>
      <c r="C39" s="15" t="s">
        <v>82</v>
      </c>
      <c r="D39" s="15" t="s">
        <v>83</v>
      </c>
      <c r="E39" s="15" t="s">
        <v>196</v>
      </c>
      <c r="F39" s="15" t="s">
        <v>243</v>
      </c>
      <c r="G39" s="15" t="s">
        <v>244</v>
      </c>
      <c r="H39" s="15" t="s">
        <v>196</v>
      </c>
      <c r="I39" s="15" t="s">
        <v>1576</v>
      </c>
      <c r="J39" s="15">
        <v>69</v>
      </c>
      <c r="K39" s="15" t="s">
        <v>1537</v>
      </c>
      <c r="L39" s="15" t="s">
        <v>244</v>
      </c>
      <c r="M39" s="15" t="s">
        <v>1939</v>
      </c>
      <c r="N39" s="15">
        <v>147</v>
      </c>
      <c r="O39" s="15" t="s">
        <v>1862</v>
      </c>
      <c r="P39" s="15" t="s">
        <v>244</v>
      </c>
      <c r="Q39" s="15" t="s">
        <v>326</v>
      </c>
      <c r="R39" s="15">
        <v>88</v>
      </c>
      <c r="S39" s="15" t="s">
        <v>1862</v>
      </c>
      <c r="T39" s="15" t="s">
        <v>244</v>
      </c>
      <c r="U39" s="15" t="s">
        <v>349</v>
      </c>
      <c r="V39" s="15">
        <v>408</v>
      </c>
      <c r="W39" s="15" t="s">
        <v>1862</v>
      </c>
      <c r="X39" s="15" t="s">
        <v>244</v>
      </c>
      <c r="Y39" s="15" t="s">
        <v>1940</v>
      </c>
      <c r="Z39" s="15">
        <v>437</v>
      </c>
      <c r="AA39" s="15" t="s">
        <v>1862</v>
      </c>
      <c r="AB39" s="15" t="s">
        <v>244</v>
      </c>
      <c r="AC39" s="15" t="s">
        <v>1873</v>
      </c>
      <c r="AD39" s="15" t="s">
        <v>280</v>
      </c>
      <c r="AE39" s="15" t="s">
        <v>1884</v>
      </c>
      <c r="AF39" s="62"/>
    </row>
    <row r="40" spans="1:32">
      <c r="A40" s="15" t="s">
        <v>53</v>
      </c>
      <c r="B40" s="15" t="s">
        <v>59</v>
      </c>
      <c r="C40" s="15" t="s">
        <v>82</v>
      </c>
      <c r="D40" s="15" t="s">
        <v>83</v>
      </c>
      <c r="E40" s="15" t="s">
        <v>201</v>
      </c>
      <c r="F40" s="15" t="s">
        <v>243</v>
      </c>
      <c r="G40" s="15" t="s">
        <v>244</v>
      </c>
      <c r="H40" s="15" t="s">
        <v>201</v>
      </c>
      <c r="I40" s="45" t="s">
        <v>1280</v>
      </c>
      <c r="J40" s="15">
        <v>50</v>
      </c>
      <c r="K40" s="15" t="s">
        <v>1537</v>
      </c>
      <c r="L40" s="15" t="s">
        <v>244</v>
      </c>
      <c r="M40" s="15" t="s">
        <v>1875</v>
      </c>
      <c r="N40" s="15">
        <v>148</v>
      </c>
      <c r="O40" s="15" t="s">
        <v>1862</v>
      </c>
      <c r="P40" s="15" t="s">
        <v>244</v>
      </c>
      <c r="Q40" s="15" t="s">
        <v>1941</v>
      </c>
      <c r="R40" s="15">
        <v>100</v>
      </c>
      <c r="S40" s="15" t="s">
        <v>1862</v>
      </c>
      <c r="T40" s="15" t="s">
        <v>244</v>
      </c>
      <c r="U40" s="15" t="s">
        <v>1942</v>
      </c>
      <c r="V40" s="15">
        <v>410</v>
      </c>
      <c r="W40" s="15" t="s">
        <v>1862</v>
      </c>
      <c r="X40" s="15" t="s">
        <v>244</v>
      </c>
      <c r="Y40" s="15" t="s">
        <v>1943</v>
      </c>
      <c r="Z40" s="15">
        <v>374</v>
      </c>
      <c r="AA40" s="15" t="s">
        <v>1862</v>
      </c>
      <c r="AB40" s="15" t="s">
        <v>244</v>
      </c>
      <c r="AC40" s="15" t="s">
        <v>1873</v>
      </c>
      <c r="AD40" s="15" t="s">
        <v>280</v>
      </c>
      <c r="AE40" s="15" t="s">
        <v>1944</v>
      </c>
      <c r="AF40" s="62"/>
    </row>
    <row r="41" spans="1:32">
      <c r="A41" s="15" t="s">
        <v>53</v>
      </c>
      <c r="B41" s="15" t="s">
        <v>61</v>
      </c>
      <c r="C41" s="15" t="s">
        <v>82</v>
      </c>
      <c r="D41" s="15" t="s">
        <v>83</v>
      </c>
      <c r="E41" s="15" t="s">
        <v>205</v>
      </c>
      <c r="F41" s="15" t="s">
        <v>243</v>
      </c>
      <c r="G41" s="15" t="s">
        <v>244</v>
      </c>
      <c r="H41" s="15" t="s">
        <v>205</v>
      </c>
      <c r="I41" s="15" t="s">
        <v>1896</v>
      </c>
      <c r="J41" s="15">
        <v>77</v>
      </c>
      <c r="K41" s="15" t="s">
        <v>1537</v>
      </c>
      <c r="L41" s="15" t="s">
        <v>244</v>
      </c>
      <c r="M41" s="15" t="s">
        <v>1902</v>
      </c>
      <c r="N41" s="15">
        <v>155</v>
      </c>
      <c r="O41" s="15" t="s">
        <v>1862</v>
      </c>
      <c r="P41" s="15" t="s">
        <v>244</v>
      </c>
      <c r="Q41" s="15" t="s">
        <v>1945</v>
      </c>
      <c r="R41" s="15">
        <v>95</v>
      </c>
      <c r="S41" s="15" t="s">
        <v>1862</v>
      </c>
      <c r="T41" s="15" t="s">
        <v>244</v>
      </c>
      <c r="U41" s="15" t="s">
        <v>1919</v>
      </c>
      <c r="V41" s="15">
        <v>364</v>
      </c>
      <c r="W41" s="15" t="s">
        <v>1862</v>
      </c>
      <c r="X41" s="15" t="s">
        <v>244</v>
      </c>
      <c r="Y41" s="15" t="s">
        <v>1946</v>
      </c>
      <c r="Z41" s="15">
        <v>412</v>
      </c>
      <c r="AA41" s="15" t="s">
        <v>1862</v>
      </c>
      <c r="AB41" s="15" t="s">
        <v>244</v>
      </c>
      <c r="AC41" s="15" t="s">
        <v>1873</v>
      </c>
      <c r="AD41" s="15" t="s">
        <v>280</v>
      </c>
      <c r="AE41" s="15" t="s">
        <v>1947</v>
      </c>
      <c r="AF41" s="62"/>
    </row>
    <row r="42" spans="1:32">
      <c r="A42" s="15" t="s">
        <v>53</v>
      </c>
      <c r="B42" s="15" t="s">
        <v>61</v>
      </c>
      <c r="C42" s="15" t="s">
        <v>266</v>
      </c>
      <c r="D42" s="15" t="s">
        <v>267</v>
      </c>
      <c r="E42" s="15" t="s">
        <v>295</v>
      </c>
      <c r="F42" s="15" t="s">
        <v>243</v>
      </c>
      <c r="G42" s="15" t="s">
        <v>244</v>
      </c>
      <c r="H42" s="15" t="s">
        <v>295</v>
      </c>
      <c r="I42" s="15" t="s">
        <v>560</v>
      </c>
      <c r="J42" s="15">
        <v>83</v>
      </c>
      <c r="K42" s="15" t="s">
        <v>1537</v>
      </c>
      <c r="L42" s="15" t="s">
        <v>244</v>
      </c>
      <c r="M42" s="15" t="s">
        <v>1892</v>
      </c>
      <c r="N42" s="15">
        <v>146</v>
      </c>
      <c r="O42" s="15" t="s">
        <v>1862</v>
      </c>
      <c r="P42" s="15" t="s">
        <v>244</v>
      </c>
      <c r="Q42" s="15" t="s">
        <v>1863</v>
      </c>
      <c r="R42" s="15">
        <v>92</v>
      </c>
      <c r="S42" s="15" t="s">
        <v>1862</v>
      </c>
      <c r="T42" s="15" t="s">
        <v>244</v>
      </c>
      <c r="U42" s="15" t="s">
        <v>1887</v>
      </c>
      <c r="V42" s="15">
        <v>358</v>
      </c>
      <c r="W42" s="15" t="s">
        <v>1862</v>
      </c>
      <c r="X42" s="15" t="s">
        <v>244</v>
      </c>
      <c r="Y42" s="15" t="s">
        <v>1948</v>
      </c>
      <c r="Z42" s="15">
        <v>421</v>
      </c>
      <c r="AA42" s="15" t="s">
        <v>1862</v>
      </c>
      <c r="AB42" s="15" t="s">
        <v>244</v>
      </c>
      <c r="AC42" s="15" t="s">
        <v>1809</v>
      </c>
      <c r="AD42" s="15" t="s">
        <v>244</v>
      </c>
      <c r="AE42" s="22"/>
      <c r="AF42" s="62"/>
    </row>
    <row r="43" spans="1:32">
      <c r="A43" s="15" t="s">
        <v>53</v>
      </c>
      <c r="B43" s="15" t="s">
        <v>62</v>
      </c>
      <c r="C43" s="15" t="s">
        <v>82</v>
      </c>
      <c r="D43" s="15" t="s">
        <v>83</v>
      </c>
      <c r="E43" s="15" t="s">
        <v>205</v>
      </c>
      <c r="F43" s="15" t="s">
        <v>243</v>
      </c>
      <c r="G43" s="15" t="s">
        <v>244</v>
      </c>
      <c r="H43" s="15" t="s">
        <v>205</v>
      </c>
      <c r="I43" s="15" t="s">
        <v>527</v>
      </c>
      <c r="J43" s="15">
        <v>62</v>
      </c>
      <c r="K43" s="15" t="s">
        <v>1537</v>
      </c>
      <c r="L43" s="15" t="s">
        <v>244</v>
      </c>
      <c r="M43" s="15" t="s">
        <v>541</v>
      </c>
      <c r="N43" s="15">
        <v>153</v>
      </c>
      <c r="O43" s="15" t="s">
        <v>1862</v>
      </c>
      <c r="P43" s="15" t="s">
        <v>244</v>
      </c>
      <c r="Q43" s="15" t="s">
        <v>1941</v>
      </c>
      <c r="R43" s="15">
        <v>100</v>
      </c>
      <c r="S43" s="15" t="s">
        <v>1862</v>
      </c>
      <c r="T43" s="15" t="s">
        <v>244</v>
      </c>
      <c r="U43" s="15" t="s">
        <v>1949</v>
      </c>
      <c r="V43" s="15">
        <v>401</v>
      </c>
      <c r="W43" s="15" t="s">
        <v>1862</v>
      </c>
      <c r="X43" s="15" t="s">
        <v>244</v>
      </c>
      <c r="Y43" s="15" t="s">
        <v>1937</v>
      </c>
      <c r="Z43" s="15">
        <v>407</v>
      </c>
      <c r="AA43" s="15" t="s">
        <v>1862</v>
      </c>
      <c r="AB43" s="15" t="s">
        <v>244</v>
      </c>
      <c r="AC43" s="15" t="s">
        <v>1873</v>
      </c>
      <c r="AD43" s="15" t="s">
        <v>280</v>
      </c>
      <c r="AE43" s="15" t="s">
        <v>1884</v>
      </c>
      <c r="AF43" s="62"/>
    </row>
    <row r="44" spans="1:32">
      <c r="A44" s="15" t="s">
        <v>53</v>
      </c>
      <c r="B44" s="15" t="s">
        <v>63</v>
      </c>
      <c r="C44" s="15" t="s">
        <v>82</v>
      </c>
      <c r="D44" s="15" t="s">
        <v>83</v>
      </c>
      <c r="E44" s="15" t="s">
        <v>205</v>
      </c>
      <c r="F44" s="15" t="s">
        <v>243</v>
      </c>
      <c r="G44" s="15" t="s">
        <v>244</v>
      </c>
      <c r="H44" s="15" t="s">
        <v>205</v>
      </c>
      <c r="I44" s="15" t="s">
        <v>1587</v>
      </c>
      <c r="J44" s="15">
        <v>67</v>
      </c>
      <c r="K44" s="15" t="s">
        <v>1537</v>
      </c>
      <c r="L44" s="15" t="s">
        <v>244</v>
      </c>
      <c r="M44" s="15" t="s">
        <v>1861</v>
      </c>
      <c r="N44" s="15">
        <v>150</v>
      </c>
      <c r="O44" s="15" t="s">
        <v>1862</v>
      </c>
      <c r="P44" s="15" t="s">
        <v>244</v>
      </c>
      <c r="Q44" s="15" t="s">
        <v>559</v>
      </c>
      <c r="R44" s="15">
        <v>84</v>
      </c>
      <c r="S44" s="15" t="s">
        <v>1862</v>
      </c>
      <c r="T44" s="15" t="s">
        <v>244</v>
      </c>
      <c r="U44" s="15" t="s">
        <v>1950</v>
      </c>
      <c r="V44" s="15">
        <v>382</v>
      </c>
      <c r="W44" s="15" t="s">
        <v>1862</v>
      </c>
      <c r="X44" s="15" t="s">
        <v>244</v>
      </c>
      <c r="Y44" s="15" t="s">
        <v>1935</v>
      </c>
      <c r="Z44" s="15">
        <v>403</v>
      </c>
      <c r="AA44" s="15" t="s">
        <v>1862</v>
      </c>
      <c r="AB44" s="15" t="s">
        <v>244</v>
      </c>
      <c r="AC44" s="15" t="s">
        <v>1873</v>
      </c>
      <c r="AD44" s="15" t="s">
        <v>280</v>
      </c>
      <c r="AE44" s="15" t="s">
        <v>1884</v>
      </c>
      <c r="AF44" s="62"/>
    </row>
    <row r="45" spans="1:32">
      <c r="A45" s="15" t="s">
        <v>53</v>
      </c>
      <c r="B45" s="15" t="s">
        <v>64</v>
      </c>
      <c r="C45" s="15" t="s">
        <v>82</v>
      </c>
      <c r="D45" s="15" t="s">
        <v>83</v>
      </c>
      <c r="E45" s="15" t="s">
        <v>212</v>
      </c>
      <c r="F45" s="15" t="s">
        <v>243</v>
      </c>
      <c r="G45" s="15" t="s">
        <v>244</v>
      </c>
      <c r="H45" s="15" t="s">
        <v>212</v>
      </c>
      <c r="I45" s="15" t="s">
        <v>534</v>
      </c>
      <c r="J45" s="15">
        <v>75</v>
      </c>
      <c r="K45" s="15" t="s">
        <v>1537</v>
      </c>
      <c r="L45" s="15" t="s">
        <v>244</v>
      </c>
      <c r="M45" s="15" t="s">
        <v>1588</v>
      </c>
      <c r="N45" s="15">
        <v>130</v>
      </c>
      <c r="O45" s="15" t="s">
        <v>1862</v>
      </c>
      <c r="P45" s="15" t="s">
        <v>244</v>
      </c>
      <c r="Q45" s="15" t="s">
        <v>1580</v>
      </c>
      <c r="R45" s="15">
        <v>85</v>
      </c>
      <c r="S45" s="15" t="s">
        <v>1862</v>
      </c>
      <c r="T45" s="15" t="s">
        <v>244</v>
      </c>
      <c r="U45" s="15" t="s">
        <v>1919</v>
      </c>
      <c r="V45" s="15">
        <v>364</v>
      </c>
      <c r="W45" s="15" t="s">
        <v>1862</v>
      </c>
      <c r="X45" s="15" t="s">
        <v>244</v>
      </c>
      <c r="Y45" s="15" t="s">
        <v>1868</v>
      </c>
      <c r="Z45" s="15">
        <v>406</v>
      </c>
      <c r="AA45" s="15" t="s">
        <v>1862</v>
      </c>
      <c r="AB45" s="15" t="s">
        <v>244</v>
      </c>
      <c r="AC45" s="15" t="s">
        <v>1873</v>
      </c>
      <c r="AD45" s="15" t="s">
        <v>280</v>
      </c>
      <c r="AE45" s="15" t="s">
        <v>1951</v>
      </c>
      <c r="AF45" s="62"/>
    </row>
    <row r="46" spans="1:32">
      <c r="A46" s="15" t="s">
        <v>53</v>
      </c>
      <c r="B46" s="15" t="s">
        <v>66</v>
      </c>
      <c r="C46" s="15" t="s">
        <v>82</v>
      </c>
      <c r="D46" s="15" t="s">
        <v>83</v>
      </c>
      <c r="E46" s="15" t="s">
        <v>167</v>
      </c>
      <c r="F46" s="15" t="s">
        <v>243</v>
      </c>
      <c r="G46" s="15" t="s">
        <v>244</v>
      </c>
      <c r="H46" s="15" t="s">
        <v>167</v>
      </c>
      <c r="I46" s="15" t="s">
        <v>1555</v>
      </c>
      <c r="J46" s="15">
        <v>82</v>
      </c>
      <c r="K46" s="15" t="s">
        <v>1537</v>
      </c>
      <c r="L46" s="15" t="s">
        <v>244</v>
      </c>
      <c r="M46" s="15" t="s">
        <v>346</v>
      </c>
      <c r="N46" s="15">
        <v>144</v>
      </c>
      <c r="O46" s="15" t="s">
        <v>1862</v>
      </c>
      <c r="P46" s="15" t="s">
        <v>244</v>
      </c>
      <c r="Q46" s="15" t="s">
        <v>1580</v>
      </c>
      <c r="R46" s="15">
        <v>85</v>
      </c>
      <c r="S46" s="15" t="s">
        <v>1862</v>
      </c>
      <c r="T46" s="15" t="s">
        <v>244</v>
      </c>
      <c r="U46" s="15" t="s">
        <v>1936</v>
      </c>
      <c r="V46" s="15">
        <v>362</v>
      </c>
      <c r="W46" s="15" t="s">
        <v>1862</v>
      </c>
      <c r="X46" s="15" t="s">
        <v>244</v>
      </c>
      <c r="Y46" s="15" t="s">
        <v>1952</v>
      </c>
      <c r="Z46" s="15">
        <v>423</v>
      </c>
      <c r="AA46" s="15" t="s">
        <v>1862</v>
      </c>
      <c r="AB46" s="15" t="s">
        <v>244</v>
      </c>
      <c r="AC46" s="15" t="s">
        <v>1873</v>
      </c>
      <c r="AD46" s="15" t="s">
        <v>280</v>
      </c>
      <c r="AE46" s="15" t="s">
        <v>1953</v>
      </c>
      <c r="AF46" s="62"/>
    </row>
    <row r="47" spans="1:32">
      <c r="A47" s="15" t="s">
        <v>53</v>
      </c>
      <c r="B47" s="15" t="s">
        <v>67</v>
      </c>
      <c r="C47" s="15" t="s">
        <v>82</v>
      </c>
      <c r="D47" s="15" t="s">
        <v>83</v>
      </c>
      <c r="E47" s="15" t="s">
        <v>219</v>
      </c>
      <c r="F47" s="15" t="s">
        <v>243</v>
      </c>
      <c r="G47" s="15" t="s">
        <v>244</v>
      </c>
      <c r="H47" s="15" t="s">
        <v>219</v>
      </c>
      <c r="I47" s="15" t="s">
        <v>1536</v>
      </c>
      <c r="J47" s="15">
        <v>76</v>
      </c>
      <c r="K47" s="15" t="s">
        <v>1537</v>
      </c>
      <c r="L47" s="15" t="s">
        <v>244</v>
      </c>
      <c r="M47" s="15" t="s">
        <v>1861</v>
      </c>
      <c r="N47" s="15">
        <v>150</v>
      </c>
      <c r="O47" s="15" t="s">
        <v>1862</v>
      </c>
      <c r="P47" s="15" t="s">
        <v>244</v>
      </c>
      <c r="Q47" s="15" t="s">
        <v>1590</v>
      </c>
      <c r="R47" s="15">
        <v>81</v>
      </c>
      <c r="S47" s="15" t="s">
        <v>1862</v>
      </c>
      <c r="T47" s="15" t="s">
        <v>244</v>
      </c>
      <c r="U47" s="15" t="s">
        <v>1954</v>
      </c>
      <c r="V47" s="15">
        <v>381</v>
      </c>
      <c r="W47" s="15" t="s">
        <v>1862</v>
      </c>
      <c r="X47" s="15" t="s">
        <v>244</v>
      </c>
      <c r="Y47" s="15" t="s">
        <v>1890</v>
      </c>
      <c r="Z47" s="15">
        <v>428</v>
      </c>
      <c r="AA47" s="15" t="s">
        <v>1862</v>
      </c>
      <c r="AB47" s="15" t="s">
        <v>244</v>
      </c>
      <c r="AC47" s="15" t="s">
        <v>1873</v>
      </c>
      <c r="AD47" s="15" t="s">
        <v>280</v>
      </c>
      <c r="AE47" s="15" t="s">
        <v>1874</v>
      </c>
      <c r="AF47" s="62"/>
    </row>
    <row r="48" spans="1:32">
      <c r="A48" s="15" t="s">
        <v>53</v>
      </c>
      <c r="B48" s="15" t="s">
        <v>68</v>
      </c>
      <c r="C48" s="15" t="s">
        <v>82</v>
      </c>
      <c r="D48" s="15" t="s">
        <v>83</v>
      </c>
      <c r="E48" s="15" t="s">
        <v>222</v>
      </c>
      <c r="F48" s="15" t="s">
        <v>243</v>
      </c>
      <c r="G48" s="15" t="s">
        <v>244</v>
      </c>
      <c r="H48" s="15" t="s">
        <v>222</v>
      </c>
      <c r="I48" s="15" t="s">
        <v>1549</v>
      </c>
      <c r="J48" s="15">
        <v>73</v>
      </c>
      <c r="K48" s="15" t="s">
        <v>1537</v>
      </c>
      <c r="L48" s="15" t="s">
        <v>244</v>
      </c>
      <c r="M48" s="15" t="s">
        <v>339</v>
      </c>
      <c r="N48" s="15">
        <v>160</v>
      </c>
      <c r="O48" s="15" t="s">
        <v>1862</v>
      </c>
      <c r="P48" s="15" t="s">
        <v>244</v>
      </c>
      <c r="Q48" s="15" t="s">
        <v>358</v>
      </c>
      <c r="R48" s="15">
        <v>80</v>
      </c>
      <c r="S48" s="15" t="s">
        <v>1862</v>
      </c>
      <c r="T48" s="15" t="s">
        <v>244</v>
      </c>
      <c r="U48" s="15" t="s">
        <v>1911</v>
      </c>
      <c r="V48" s="15">
        <v>390</v>
      </c>
      <c r="W48" s="15" t="s">
        <v>1862</v>
      </c>
      <c r="X48" s="15" t="s">
        <v>244</v>
      </c>
      <c r="Y48" s="15" t="s">
        <v>1955</v>
      </c>
      <c r="Z48" s="15">
        <v>430</v>
      </c>
      <c r="AA48" s="15" t="s">
        <v>1862</v>
      </c>
      <c r="AB48" s="15" t="s">
        <v>244</v>
      </c>
      <c r="AC48" s="15" t="s">
        <v>1809</v>
      </c>
      <c r="AD48" s="15" t="s">
        <v>244</v>
      </c>
      <c r="AE48" s="22"/>
      <c r="AF48" s="62"/>
    </row>
    <row r="49" spans="1:32">
      <c r="A49" s="38" t="s">
        <v>3452</v>
      </c>
      <c r="B49" s="170" t="s">
        <v>3453</v>
      </c>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row>
  </sheetData>
  <autoFilter ref="A2:AE48"/>
  <mergeCells count="1">
    <mergeCell ref="B49:AF49"/>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2"/>
  <sheetViews>
    <sheetView topLeftCell="E481" zoomScaleNormal="100" workbookViewId="0">
      <selection activeCell="P495" sqref="M495:P495"/>
    </sheetView>
  </sheetViews>
  <sheetFormatPr defaultRowHeight="13.8"/>
  <cols>
    <col min="1" max="1" width="10.109375" bestFit="1" customWidth="1"/>
    <col min="2" max="2" width="23.77734375" bestFit="1" customWidth="1"/>
    <col min="3" max="3" width="13.44140625" bestFit="1" customWidth="1"/>
    <col min="4" max="4" width="30.88671875" bestFit="1" customWidth="1"/>
    <col min="5" max="5" width="11.109375" bestFit="1" customWidth="1"/>
    <col min="6" max="6" width="13.44140625" bestFit="1" customWidth="1"/>
    <col min="7" max="7" width="14.44140625" bestFit="1" customWidth="1"/>
    <col min="8" max="8" width="13" bestFit="1" customWidth="1"/>
    <col min="9" max="9" width="18.33203125" bestFit="1" customWidth="1"/>
    <col min="10" max="10" width="13.33203125" bestFit="1" customWidth="1"/>
    <col min="11" max="11" width="16.44140625" bestFit="1" customWidth="1"/>
    <col min="12" max="12" width="13.33203125" bestFit="1" customWidth="1"/>
    <col min="13" max="13" width="12.6640625" bestFit="1" customWidth="1"/>
    <col min="14" max="14" width="13.33203125" bestFit="1" customWidth="1"/>
    <col min="15" max="15" width="13.88671875" bestFit="1" customWidth="1"/>
    <col min="16" max="16" width="13.44140625" bestFit="1" customWidth="1"/>
    <col min="17" max="17" width="14.44140625" bestFit="1" customWidth="1"/>
    <col min="18" max="18" width="16.88671875" bestFit="1" customWidth="1"/>
    <col min="19" max="19" width="14.6640625" customWidth="1"/>
  </cols>
  <sheetData>
    <row r="1" spans="1:19">
      <c r="A1" s="14" t="s">
        <v>0</v>
      </c>
      <c r="B1" s="14" t="s">
        <v>1</v>
      </c>
      <c r="C1" s="14" t="s">
        <v>72</v>
      </c>
      <c r="D1" s="14" t="s">
        <v>73</v>
      </c>
      <c r="E1" s="14" t="s">
        <v>74</v>
      </c>
      <c r="F1" s="14" t="s">
        <v>505</v>
      </c>
      <c r="G1" s="14" t="s">
        <v>1314</v>
      </c>
      <c r="H1" s="14" t="s">
        <v>1315</v>
      </c>
      <c r="I1" s="14" t="s">
        <v>1956</v>
      </c>
      <c r="J1" s="14" t="s">
        <v>1957</v>
      </c>
      <c r="K1" s="14" t="s">
        <v>1958</v>
      </c>
      <c r="L1" s="14" t="s">
        <v>1959</v>
      </c>
      <c r="M1" s="14" t="s">
        <v>1960</v>
      </c>
      <c r="N1" s="14" t="s">
        <v>1045</v>
      </c>
      <c r="O1" s="14" t="s">
        <v>1961</v>
      </c>
      <c r="P1" s="14" t="s">
        <v>1962</v>
      </c>
      <c r="Q1" s="14" t="s">
        <v>1833</v>
      </c>
      <c r="R1" s="14" t="s">
        <v>1834</v>
      </c>
      <c r="S1" s="14"/>
    </row>
    <row r="2" spans="1:19">
      <c r="A2" s="14" t="s">
        <v>3</v>
      </c>
      <c r="B2" s="14" t="s">
        <v>4</v>
      </c>
      <c r="C2" s="14" t="s">
        <v>77</v>
      </c>
      <c r="D2" s="14" t="s">
        <v>78</v>
      </c>
      <c r="E2" s="14" t="s">
        <v>79</v>
      </c>
      <c r="F2" s="14" t="s">
        <v>1963</v>
      </c>
      <c r="G2" s="14" t="s">
        <v>1662</v>
      </c>
      <c r="H2" s="14" t="s">
        <v>1663</v>
      </c>
      <c r="I2" s="14" t="s">
        <v>1964</v>
      </c>
      <c r="J2" s="14" t="s">
        <v>1965</v>
      </c>
      <c r="K2" s="14" t="s">
        <v>1966</v>
      </c>
      <c r="L2" s="14" t="s">
        <v>1967</v>
      </c>
      <c r="M2" s="14" t="s">
        <v>1968</v>
      </c>
      <c r="N2" s="14" t="s">
        <v>1969</v>
      </c>
      <c r="O2" s="14" t="s">
        <v>1970</v>
      </c>
      <c r="P2" s="14" t="s">
        <v>1971</v>
      </c>
      <c r="Q2" s="14" t="s">
        <v>1972</v>
      </c>
      <c r="R2" s="14" t="s">
        <v>1973</v>
      </c>
      <c r="S2" s="14"/>
    </row>
    <row r="3" spans="1:19">
      <c r="A3" s="15" t="s">
        <v>6</v>
      </c>
      <c r="B3" s="15" t="s">
        <v>15</v>
      </c>
      <c r="C3" s="15" t="s">
        <v>82</v>
      </c>
      <c r="D3" s="15" t="s">
        <v>83</v>
      </c>
      <c r="E3" s="15" t="s">
        <v>87</v>
      </c>
      <c r="F3" s="15" t="s">
        <v>87</v>
      </c>
      <c r="G3" s="15" t="s">
        <v>243</v>
      </c>
      <c r="H3" s="15" t="s">
        <v>244</v>
      </c>
      <c r="I3" s="22"/>
      <c r="J3" s="22"/>
      <c r="K3" s="22"/>
      <c r="L3" s="22"/>
      <c r="M3" s="22"/>
      <c r="N3" s="22"/>
      <c r="O3" s="22"/>
      <c r="P3" s="22"/>
      <c r="Q3" s="22"/>
      <c r="R3" s="22"/>
      <c r="S3" s="22"/>
    </row>
    <row r="4" spans="1:19">
      <c r="A4" s="15" t="s">
        <v>6</v>
      </c>
      <c r="B4" s="15" t="s">
        <v>15</v>
      </c>
      <c r="C4" s="15" t="s">
        <v>82</v>
      </c>
      <c r="D4" s="15" t="s">
        <v>83</v>
      </c>
      <c r="E4" s="15" t="s">
        <v>87</v>
      </c>
      <c r="F4" s="15" t="s">
        <v>87</v>
      </c>
      <c r="G4" s="22"/>
      <c r="H4" s="22"/>
      <c r="I4" s="22"/>
      <c r="J4" s="15" t="s">
        <v>1974</v>
      </c>
      <c r="K4" s="15" t="s">
        <v>1975</v>
      </c>
      <c r="L4" s="15" t="s">
        <v>1976</v>
      </c>
      <c r="M4" s="15" t="s">
        <v>1977</v>
      </c>
      <c r="N4" s="15" t="s">
        <v>1978</v>
      </c>
      <c r="O4" s="15" t="s">
        <v>1979</v>
      </c>
      <c r="P4" s="15" t="s">
        <v>1980</v>
      </c>
      <c r="Q4" s="15" t="s">
        <v>1809</v>
      </c>
      <c r="R4" s="15" t="s">
        <v>6</v>
      </c>
      <c r="S4" s="22"/>
    </row>
    <row r="5" spans="1:19">
      <c r="A5" s="15" t="s">
        <v>6</v>
      </c>
      <c r="B5" s="15" t="s">
        <v>15</v>
      </c>
      <c r="C5" s="15" t="s">
        <v>82</v>
      </c>
      <c r="D5" s="15" t="s">
        <v>83</v>
      </c>
      <c r="E5" s="15" t="s">
        <v>87</v>
      </c>
      <c r="F5" s="15" t="s">
        <v>87</v>
      </c>
      <c r="G5" s="22"/>
      <c r="H5" s="22"/>
      <c r="I5" s="22"/>
      <c r="J5" s="15" t="s">
        <v>1974</v>
      </c>
      <c r="K5" s="15" t="s">
        <v>1981</v>
      </c>
      <c r="L5" s="15" t="s">
        <v>1982</v>
      </c>
      <c r="M5" s="15" t="s">
        <v>1983</v>
      </c>
      <c r="N5" s="15" t="s">
        <v>1984</v>
      </c>
      <c r="O5" s="15" t="s">
        <v>1985</v>
      </c>
      <c r="P5" s="15" t="s">
        <v>1986</v>
      </c>
      <c r="Q5" s="15" t="s">
        <v>1809</v>
      </c>
      <c r="R5" s="15" t="s">
        <v>6</v>
      </c>
      <c r="S5" s="22"/>
    </row>
    <row r="6" spans="1:19">
      <c r="A6" s="15" t="s">
        <v>6</v>
      </c>
      <c r="B6" s="15" t="s">
        <v>15</v>
      </c>
      <c r="C6" s="15" t="s">
        <v>82</v>
      </c>
      <c r="D6" s="15" t="s">
        <v>83</v>
      </c>
      <c r="E6" s="15" t="s">
        <v>87</v>
      </c>
      <c r="F6" s="15" t="s">
        <v>87</v>
      </c>
      <c r="G6" s="22"/>
      <c r="H6" s="22"/>
      <c r="I6" s="22"/>
      <c r="J6" s="15" t="s">
        <v>1974</v>
      </c>
      <c r="K6" s="15" t="s">
        <v>1987</v>
      </c>
      <c r="L6" s="15" t="s">
        <v>1988</v>
      </c>
      <c r="M6" s="15" t="s">
        <v>1989</v>
      </c>
      <c r="N6" s="15" t="s">
        <v>1990</v>
      </c>
      <c r="O6" s="15" t="s">
        <v>1538</v>
      </c>
      <c r="P6" s="15" t="s">
        <v>1991</v>
      </c>
      <c r="Q6" s="15" t="s">
        <v>1809</v>
      </c>
      <c r="R6" s="15" t="s">
        <v>6</v>
      </c>
      <c r="S6" s="22"/>
    </row>
    <row r="7" spans="1:19">
      <c r="A7" s="15" t="s">
        <v>6</v>
      </c>
      <c r="B7" s="15" t="s">
        <v>15</v>
      </c>
      <c r="C7" s="15" t="s">
        <v>82</v>
      </c>
      <c r="D7" s="15" t="s">
        <v>83</v>
      </c>
      <c r="E7" s="15" t="s">
        <v>87</v>
      </c>
      <c r="F7" s="15" t="s">
        <v>87</v>
      </c>
      <c r="G7" s="22"/>
      <c r="H7" s="22"/>
      <c r="I7" s="22"/>
      <c r="J7" s="15" t="s">
        <v>1974</v>
      </c>
      <c r="K7" s="15" t="s">
        <v>1992</v>
      </c>
      <c r="L7" s="15" t="s">
        <v>1993</v>
      </c>
      <c r="M7" s="15" t="s">
        <v>1994</v>
      </c>
      <c r="N7" s="15" t="s">
        <v>1978</v>
      </c>
      <c r="O7" s="15" t="s">
        <v>1903</v>
      </c>
      <c r="P7" s="15" t="s">
        <v>1995</v>
      </c>
      <c r="Q7" s="15" t="s">
        <v>1809</v>
      </c>
      <c r="R7" s="15" t="s">
        <v>6</v>
      </c>
      <c r="S7" s="22"/>
    </row>
    <row r="8" spans="1:19">
      <c r="A8" s="15" t="s">
        <v>6</v>
      </c>
      <c r="B8" s="15" t="s">
        <v>15</v>
      </c>
      <c r="C8" s="15" t="s">
        <v>82</v>
      </c>
      <c r="D8" s="15" t="s">
        <v>83</v>
      </c>
      <c r="E8" s="15" t="s">
        <v>87</v>
      </c>
      <c r="F8" s="15" t="s">
        <v>87</v>
      </c>
      <c r="G8" s="22"/>
      <c r="H8" s="22"/>
      <c r="I8" s="22"/>
      <c r="J8" s="15" t="s">
        <v>1974</v>
      </c>
      <c r="K8" s="15" t="s">
        <v>1996</v>
      </c>
      <c r="L8" s="15" t="s">
        <v>1997</v>
      </c>
      <c r="M8" s="15" t="s">
        <v>1998</v>
      </c>
      <c r="N8" s="15" t="s">
        <v>1978</v>
      </c>
      <c r="O8" s="15" t="s">
        <v>280</v>
      </c>
      <c r="P8" s="15" t="s">
        <v>832</v>
      </c>
      <c r="Q8" s="15" t="s">
        <v>1809</v>
      </c>
      <c r="R8" s="15" t="s">
        <v>6</v>
      </c>
      <c r="S8" s="22"/>
    </row>
    <row r="9" spans="1:19">
      <c r="A9" s="15" t="s">
        <v>6</v>
      </c>
      <c r="B9" s="15" t="s">
        <v>15</v>
      </c>
      <c r="C9" s="15" t="s">
        <v>82</v>
      </c>
      <c r="D9" s="15" t="s">
        <v>83</v>
      </c>
      <c r="E9" s="15" t="s">
        <v>87</v>
      </c>
      <c r="F9" s="15" t="s">
        <v>87</v>
      </c>
      <c r="G9" s="22"/>
      <c r="H9" s="22"/>
      <c r="I9" s="22"/>
      <c r="J9" s="15" t="s">
        <v>1974</v>
      </c>
      <c r="K9" s="15" t="s">
        <v>1999</v>
      </c>
      <c r="L9" s="15" t="s">
        <v>2000</v>
      </c>
      <c r="M9" s="15" t="s">
        <v>2001</v>
      </c>
      <c r="N9" s="15" t="s">
        <v>1978</v>
      </c>
      <c r="O9" s="15" t="s">
        <v>2002</v>
      </c>
      <c r="P9" s="15" t="s">
        <v>1474</v>
      </c>
      <c r="Q9" s="15" t="s">
        <v>1809</v>
      </c>
      <c r="R9" s="15" t="s">
        <v>6</v>
      </c>
      <c r="S9" s="22"/>
    </row>
    <row r="10" spans="1:19">
      <c r="A10" s="15" t="s">
        <v>6</v>
      </c>
      <c r="B10" s="15" t="s">
        <v>15</v>
      </c>
      <c r="C10" s="15" t="s">
        <v>82</v>
      </c>
      <c r="D10" s="15" t="s">
        <v>83</v>
      </c>
      <c r="E10" s="15" t="s">
        <v>87</v>
      </c>
      <c r="F10" s="15" t="s">
        <v>87</v>
      </c>
      <c r="G10" s="22"/>
      <c r="H10" s="22"/>
      <c r="I10" s="22"/>
      <c r="J10" s="15" t="s">
        <v>1974</v>
      </c>
      <c r="K10" s="15" t="s">
        <v>2003</v>
      </c>
      <c r="L10" s="15" t="s">
        <v>2004</v>
      </c>
      <c r="M10" s="15" t="s">
        <v>2005</v>
      </c>
      <c r="N10" s="15" t="s">
        <v>1978</v>
      </c>
      <c r="O10" s="15" t="s">
        <v>329</v>
      </c>
      <c r="P10" s="15" t="s">
        <v>1264</v>
      </c>
      <c r="Q10" s="15" t="s">
        <v>1809</v>
      </c>
      <c r="R10" s="15" t="s">
        <v>6</v>
      </c>
      <c r="S10" s="22"/>
    </row>
    <row r="11" spans="1:19">
      <c r="A11" s="15" t="s">
        <v>6</v>
      </c>
      <c r="B11" s="15" t="s">
        <v>15</v>
      </c>
      <c r="C11" s="15" t="s">
        <v>82</v>
      </c>
      <c r="D11" s="15" t="s">
        <v>83</v>
      </c>
      <c r="E11" s="15" t="s">
        <v>87</v>
      </c>
      <c r="F11" s="15" t="s">
        <v>87</v>
      </c>
      <c r="G11" s="22"/>
      <c r="H11" s="22"/>
      <c r="I11" s="22"/>
      <c r="J11" s="15" t="s">
        <v>1974</v>
      </c>
      <c r="K11" s="15" t="s">
        <v>2006</v>
      </c>
      <c r="L11" s="15" t="s">
        <v>2007</v>
      </c>
      <c r="M11" s="15" t="s">
        <v>2008</v>
      </c>
      <c r="N11" s="15" t="s">
        <v>1978</v>
      </c>
      <c r="O11" s="15" t="s">
        <v>2009</v>
      </c>
      <c r="P11" s="15" t="s">
        <v>838</v>
      </c>
      <c r="Q11" s="15" t="s">
        <v>1809</v>
      </c>
      <c r="R11" s="15" t="s">
        <v>6</v>
      </c>
      <c r="S11" s="22"/>
    </row>
    <row r="12" spans="1:19">
      <c r="A12" s="15" t="s">
        <v>6</v>
      </c>
      <c r="B12" s="15" t="s">
        <v>16</v>
      </c>
      <c r="C12" s="15" t="s">
        <v>82</v>
      </c>
      <c r="D12" s="15" t="s">
        <v>83</v>
      </c>
      <c r="E12" s="15" t="s">
        <v>87</v>
      </c>
      <c r="F12" s="15" t="s">
        <v>87</v>
      </c>
      <c r="G12" s="15" t="s">
        <v>243</v>
      </c>
      <c r="H12" s="15" t="s">
        <v>244</v>
      </c>
      <c r="I12" s="22"/>
      <c r="J12" s="22"/>
      <c r="K12" s="22"/>
      <c r="L12" s="22"/>
      <c r="M12" s="22"/>
      <c r="N12" s="22"/>
      <c r="O12" s="22"/>
      <c r="P12" s="22"/>
      <c r="Q12" s="22"/>
      <c r="R12" s="22"/>
      <c r="S12" s="22"/>
    </row>
    <row r="13" spans="1:19">
      <c r="A13" s="15" t="s">
        <v>6</v>
      </c>
      <c r="B13" s="15" t="s">
        <v>16</v>
      </c>
      <c r="C13" s="15" t="s">
        <v>82</v>
      </c>
      <c r="D13" s="15" t="s">
        <v>83</v>
      </c>
      <c r="E13" s="15" t="s">
        <v>87</v>
      </c>
      <c r="F13" s="15" t="s">
        <v>87</v>
      </c>
      <c r="G13" s="22"/>
      <c r="H13" s="22"/>
      <c r="I13" s="22"/>
      <c r="J13" s="15" t="s">
        <v>1974</v>
      </c>
      <c r="K13" s="15" t="s">
        <v>1975</v>
      </c>
      <c r="L13" s="15" t="s">
        <v>1976</v>
      </c>
      <c r="M13" s="15" t="s">
        <v>2010</v>
      </c>
      <c r="N13" s="15" t="s">
        <v>1978</v>
      </c>
      <c r="O13" s="15" t="s">
        <v>1979</v>
      </c>
      <c r="P13" s="15" t="s">
        <v>1980</v>
      </c>
      <c r="Q13" s="15" t="s">
        <v>1809</v>
      </c>
      <c r="R13" s="15" t="s">
        <v>6</v>
      </c>
      <c r="S13" s="22"/>
    </row>
    <row r="14" spans="1:19">
      <c r="A14" s="15" t="s">
        <v>6</v>
      </c>
      <c r="B14" s="15" t="s">
        <v>16</v>
      </c>
      <c r="C14" s="15" t="s">
        <v>82</v>
      </c>
      <c r="D14" s="15" t="s">
        <v>83</v>
      </c>
      <c r="E14" s="15" t="s">
        <v>87</v>
      </c>
      <c r="F14" s="15" t="s">
        <v>87</v>
      </c>
      <c r="G14" s="22"/>
      <c r="H14" s="22"/>
      <c r="I14" s="22"/>
      <c r="J14" s="15" t="s">
        <v>1974</v>
      </c>
      <c r="K14" s="15" t="s">
        <v>1981</v>
      </c>
      <c r="L14" s="15" t="s">
        <v>1982</v>
      </c>
      <c r="M14" s="15" t="s">
        <v>2011</v>
      </c>
      <c r="N14" s="15" t="s">
        <v>1984</v>
      </c>
      <c r="O14" s="15" t="s">
        <v>1985</v>
      </c>
      <c r="P14" s="15" t="s">
        <v>1986</v>
      </c>
      <c r="Q14" s="15" t="s">
        <v>1809</v>
      </c>
      <c r="R14" s="15" t="s">
        <v>6</v>
      </c>
      <c r="S14" s="22"/>
    </row>
    <row r="15" spans="1:19">
      <c r="A15" s="15" t="s">
        <v>6</v>
      </c>
      <c r="B15" s="15" t="s">
        <v>16</v>
      </c>
      <c r="C15" s="15" t="s">
        <v>82</v>
      </c>
      <c r="D15" s="15" t="s">
        <v>83</v>
      </c>
      <c r="E15" s="15" t="s">
        <v>87</v>
      </c>
      <c r="F15" s="15" t="s">
        <v>87</v>
      </c>
      <c r="G15" s="22"/>
      <c r="H15" s="22"/>
      <c r="I15" s="22"/>
      <c r="J15" s="15" t="s">
        <v>1974</v>
      </c>
      <c r="K15" s="15" t="s">
        <v>1987</v>
      </c>
      <c r="L15" s="15" t="s">
        <v>1988</v>
      </c>
      <c r="M15" s="15" t="s">
        <v>1566</v>
      </c>
      <c r="N15" s="15" t="s">
        <v>1990</v>
      </c>
      <c r="O15" s="15" t="s">
        <v>1538</v>
      </c>
      <c r="P15" s="15" t="s">
        <v>1991</v>
      </c>
      <c r="Q15" s="15" t="s">
        <v>1873</v>
      </c>
      <c r="R15" s="15" t="s">
        <v>821</v>
      </c>
      <c r="S15" s="22"/>
    </row>
    <row r="16" spans="1:19">
      <c r="A16" s="15" t="s">
        <v>6</v>
      </c>
      <c r="B16" s="15" t="s">
        <v>16</v>
      </c>
      <c r="C16" s="15" t="s">
        <v>82</v>
      </c>
      <c r="D16" s="15" t="s">
        <v>83</v>
      </c>
      <c r="E16" s="15" t="s">
        <v>87</v>
      </c>
      <c r="F16" s="15" t="s">
        <v>87</v>
      </c>
      <c r="G16" s="22"/>
      <c r="H16" s="22"/>
      <c r="I16" s="22"/>
      <c r="J16" s="15" t="s">
        <v>1974</v>
      </c>
      <c r="K16" s="15" t="s">
        <v>1992</v>
      </c>
      <c r="L16" s="15" t="s">
        <v>1993</v>
      </c>
      <c r="M16" s="15" t="s">
        <v>2012</v>
      </c>
      <c r="N16" s="15" t="s">
        <v>1978</v>
      </c>
      <c r="O16" s="15" t="s">
        <v>1903</v>
      </c>
      <c r="P16" s="15" t="s">
        <v>1995</v>
      </c>
      <c r="Q16" s="15" t="s">
        <v>1809</v>
      </c>
      <c r="R16" s="15" t="s">
        <v>6</v>
      </c>
      <c r="S16" s="22"/>
    </row>
    <row r="17" spans="1:19">
      <c r="A17" s="15" t="s">
        <v>6</v>
      </c>
      <c r="B17" s="15" t="s">
        <v>16</v>
      </c>
      <c r="C17" s="15" t="s">
        <v>82</v>
      </c>
      <c r="D17" s="15" t="s">
        <v>83</v>
      </c>
      <c r="E17" s="15" t="s">
        <v>87</v>
      </c>
      <c r="F17" s="15" t="s">
        <v>87</v>
      </c>
      <c r="G17" s="22"/>
      <c r="H17" s="22"/>
      <c r="I17" s="22"/>
      <c r="J17" s="15" t="s">
        <v>1974</v>
      </c>
      <c r="K17" s="15" t="s">
        <v>1996</v>
      </c>
      <c r="L17" s="15" t="s">
        <v>1997</v>
      </c>
      <c r="M17" s="15" t="s">
        <v>2013</v>
      </c>
      <c r="N17" s="15" t="s">
        <v>1978</v>
      </c>
      <c r="O17" s="15" t="s">
        <v>280</v>
      </c>
      <c r="P17" s="15" t="s">
        <v>832</v>
      </c>
      <c r="Q17" s="15" t="s">
        <v>1809</v>
      </c>
      <c r="R17" s="15" t="s">
        <v>6</v>
      </c>
      <c r="S17" s="22"/>
    </row>
    <row r="18" spans="1:19">
      <c r="A18" s="15" t="s">
        <v>6</v>
      </c>
      <c r="B18" s="15" t="s">
        <v>16</v>
      </c>
      <c r="C18" s="15" t="s">
        <v>82</v>
      </c>
      <c r="D18" s="15" t="s">
        <v>83</v>
      </c>
      <c r="E18" s="15" t="s">
        <v>87</v>
      </c>
      <c r="F18" s="15" t="s">
        <v>87</v>
      </c>
      <c r="G18" s="22"/>
      <c r="H18" s="22"/>
      <c r="I18" s="22"/>
      <c r="J18" s="15" t="s">
        <v>1974</v>
      </c>
      <c r="K18" s="15" t="s">
        <v>1999</v>
      </c>
      <c r="L18" s="15" t="s">
        <v>2000</v>
      </c>
      <c r="M18" s="15" t="s">
        <v>1313</v>
      </c>
      <c r="N18" s="15" t="s">
        <v>1978</v>
      </c>
      <c r="O18" s="15" t="s">
        <v>2002</v>
      </c>
      <c r="P18" s="15" t="s">
        <v>1474</v>
      </c>
      <c r="Q18" s="15" t="s">
        <v>1809</v>
      </c>
      <c r="R18" s="15" t="s">
        <v>6</v>
      </c>
      <c r="S18" s="22"/>
    </row>
    <row r="19" spans="1:19">
      <c r="A19" s="15" t="s">
        <v>6</v>
      </c>
      <c r="B19" s="15" t="s">
        <v>16</v>
      </c>
      <c r="C19" s="15" t="s">
        <v>82</v>
      </c>
      <c r="D19" s="15" t="s">
        <v>83</v>
      </c>
      <c r="E19" s="15" t="s">
        <v>87</v>
      </c>
      <c r="F19" s="15" t="s">
        <v>87</v>
      </c>
      <c r="G19" s="22"/>
      <c r="H19" s="22"/>
      <c r="I19" s="22"/>
      <c r="J19" s="15" t="s">
        <v>1974</v>
      </c>
      <c r="K19" s="15" t="s">
        <v>2003</v>
      </c>
      <c r="L19" s="15" t="s">
        <v>2004</v>
      </c>
      <c r="M19" s="15" t="s">
        <v>2014</v>
      </c>
      <c r="N19" s="15" t="s">
        <v>1978</v>
      </c>
      <c r="O19" s="15" t="s">
        <v>329</v>
      </c>
      <c r="P19" s="15" t="s">
        <v>1264</v>
      </c>
      <c r="Q19" s="15" t="s">
        <v>1809</v>
      </c>
      <c r="R19" s="15" t="s">
        <v>6</v>
      </c>
      <c r="S19" s="22"/>
    </row>
    <row r="20" spans="1:19">
      <c r="A20" s="15" t="s">
        <v>6</v>
      </c>
      <c r="B20" s="15" t="s">
        <v>16</v>
      </c>
      <c r="C20" s="15" t="s">
        <v>82</v>
      </c>
      <c r="D20" s="15" t="s">
        <v>83</v>
      </c>
      <c r="E20" s="15" t="s">
        <v>87</v>
      </c>
      <c r="F20" s="15" t="s">
        <v>87</v>
      </c>
      <c r="G20" s="22"/>
      <c r="H20" s="22"/>
      <c r="I20" s="22"/>
      <c r="J20" s="15" t="s">
        <v>1974</v>
      </c>
      <c r="K20" s="15" t="s">
        <v>2006</v>
      </c>
      <c r="L20" s="15" t="s">
        <v>2007</v>
      </c>
      <c r="M20" s="15" t="s">
        <v>2015</v>
      </c>
      <c r="N20" s="15" t="s">
        <v>1978</v>
      </c>
      <c r="O20" s="15" t="s">
        <v>2009</v>
      </c>
      <c r="P20" s="15" t="s">
        <v>838</v>
      </c>
      <c r="Q20" s="15" t="s">
        <v>1809</v>
      </c>
      <c r="R20" s="15" t="s">
        <v>6</v>
      </c>
      <c r="S20" s="22"/>
    </row>
    <row r="21" spans="1:19">
      <c r="A21" s="15" t="s">
        <v>6</v>
      </c>
      <c r="B21" s="15" t="s">
        <v>9</v>
      </c>
      <c r="C21" s="15" t="s">
        <v>82</v>
      </c>
      <c r="D21" s="15" t="s">
        <v>83</v>
      </c>
      <c r="E21" s="15" t="s">
        <v>87</v>
      </c>
      <c r="F21" s="15" t="s">
        <v>87</v>
      </c>
      <c r="G21" s="15" t="s">
        <v>243</v>
      </c>
      <c r="H21" s="15" t="s">
        <v>244</v>
      </c>
      <c r="I21" s="22"/>
      <c r="J21" s="22"/>
      <c r="K21" s="22"/>
      <c r="L21" s="22"/>
      <c r="M21" s="22"/>
      <c r="N21" s="22"/>
      <c r="O21" s="22"/>
      <c r="P21" s="22"/>
      <c r="Q21" s="22"/>
      <c r="R21" s="22"/>
      <c r="S21" s="22"/>
    </row>
    <row r="22" spans="1:19">
      <c r="A22" s="15" t="s">
        <v>6</v>
      </c>
      <c r="B22" s="15" t="s">
        <v>9</v>
      </c>
      <c r="C22" s="15" t="s">
        <v>82</v>
      </c>
      <c r="D22" s="15" t="s">
        <v>83</v>
      </c>
      <c r="E22" s="15" t="s">
        <v>87</v>
      </c>
      <c r="F22" s="15" t="s">
        <v>87</v>
      </c>
      <c r="G22" s="22"/>
      <c r="H22" s="22"/>
      <c r="I22" s="22"/>
      <c r="J22" s="15" t="s">
        <v>1974</v>
      </c>
      <c r="K22" s="15" t="s">
        <v>1975</v>
      </c>
      <c r="L22" s="15" t="s">
        <v>1976</v>
      </c>
      <c r="M22" s="15" t="s">
        <v>2016</v>
      </c>
      <c r="N22" s="15" t="s">
        <v>1978</v>
      </c>
      <c r="O22" s="15" t="s">
        <v>1979</v>
      </c>
      <c r="P22" s="15" t="s">
        <v>1980</v>
      </c>
      <c r="Q22" s="15" t="s">
        <v>1809</v>
      </c>
      <c r="R22" s="15" t="s">
        <v>6</v>
      </c>
      <c r="S22" s="22"/>
    </row>
    <row r="23" spans="1:19">
      <c r="A23" s="15" t="s">
        <v>6</v>
      </c>
      <c r="B23" s="15" t="s">
        <v>9</v>
      </c>
      <c r="C23" s="15" t="s">
        <v>82</v>
      </c>
      <c r="D23" s="15" t="s">
        <v>83</v>
      </c>
      <c r="E23" s="15" t="s">
        <v>87</v>
      </c>
      <c r="F23" s="15" t="s">
        <v>87</v>
      </c>
      <c r="G23" s="22"/>
      <c r="H23" s="22"/>
      <c r="I23" s="22"/>
      <c r="J23" s="15" t="s">
        <v>1974</v>
      </c>
      <c r="K23" s="15" t="s">
        <v>1981</v>
      </c>
      <c r="L23" s="15" t="s">
        <v>1982</v>
      </c>
      <c r="M23" s="15" t="s">
        <v>2017</v>
      </c>
      <c r="N23" s="15" t="s">
        <v>1984</v>
      </c>
      <c r="O23" s="15" t="s">
        <v>1985</v>
      </c>
      <c r="P23" s="15" t="s">
        <v>1986</v>
      </c>
      <c r="Q23" s="15" t="s">
        <v>1809</v>
      </c>
      <c r="R23" s="15" t="s">
        <v>6</v>
      </c>
      <c r="S23" s="22"/>
    </row>
    <row r="24" spans="1:19">
      <c r="A24" s="15" t="s">
        <v>6</v>
      </c>
      <c r="B24" s="15" t="s">
        <v>9</v>
      </c>
      <c r="C24" s="15" t="s">
        <v>82</v>
      </c>
      <c r="D24" s="15" t="s">
        <v>83</v>
      </c>
      <c r="E24" s="15" t="s">
        <v>87</v>
      </c>
      <c r="F24" s="15" t="s">
        <v>87</v>
      </c>
      <c r="G24" s="22"/>
      <c r="H24" s="22"/>
      <c r="I24" s="22"/>
      <c r="J24" s="15" t="s">
        <v>1974</v>
      </c>
      <c r="K24" s="15" t="s">
        <v>1987</v>
      </c>
      <c r="L24" s="15" t="s">
        <v>1988</v>
      </c>
      <c r="M24" s="15" t="s">
        <v>2018</v>
      </c>
      <c r="N24" s="15" t="s">
        <v>1990</v>
      </c>
      <c r="O24" s="15" t="s">
        <v>1538</v>
      </c>
      <c r="P24" s="15" t="s">
        <v>1991</v>
      </c>
      <c r="Q24" s="15" t="s">
        <v>1809</v>
      </c>
      <c r="R24" s="15" t="s">
        <v>6</v>
      </c>
      <c r="S24" s="22"/>
    </row>
    <row r="25" spans="1:19">
      <c r="A25" s="15" t="s">
        <v>6</v>
      </c>
      <c r="B25" s="15" t="s">
        <v>9</v>
      </c>
      <c r="C25" s="15" t="s">
        <v>82</v>
      </c>
      <c r="D25" s="15" t="s">
        <v>83</v>
      </c>
      <c r="E25" s="15" t="s">
        <v>87</v>
      </c>
      <c r="F25" s="15" t="s">
        <v>87</v>
      </c>
      <c r="G25" s="22"/>
      <c r="H25" s="22"/>
      <c r="I25" s="22"/>
      <c r="J25" s="15" t="s">
        <v>1974</v>
      </c>
      <c r="K25" s="15" t="s">
        <v>1992</v>
      </c>
      <c r="L25" s="15" t="s">
        <v>1993</v>
      </c>
      <c r="M25" s="15" t="s">
        <v>2019</v>
      </c>
      <c r="N25" s="15" t="s">
        <v>1978</v>
      </c>
      <c r="O25" s="15" t="s">
        <v>1903</v>
      </c>
      <c r="P25" s="15" t="s">
        <v>1995</v>
      </c>
      <c r="Q25" s="15" t="s">
        <v>1809</v>
      </c>
      <c r="R25" s="15" t="s">
        <v>6</v>
      </c>
      <c r="S25" s="22"/>
    </row>
    <row r="26" spans="1:19">
      <c r="A26" s="15" t="s">
        <v>6</v>
      </c>
      <c r="B26" s="15" t="s">
        <v>9</v>
      </c>
      <c r="C26" s="15" t="s">
        <v>82</v>
      </c>
      <c r="D26" s="15" t="s">
        <v>83</v>
      </c>
      <c r="E26" s="15" t="s">
        <v>87</v>
      </c>
      <c r="F26" s="15" t="s">
        <v>87</v>
      </c>
      <c r="G26" s="22"/>
      <c r="H26" s="22"/>
      <c r="I26" s="22"/>
      <c r="J26" s="15" t="s">
        <v>1974</v>
      </c>
      <c r="K26" s="15" t="s">
        <v>1996</v>
      </c>
      <c r="L26" s="15" t="s">
        <v>1997</v>
      </c>
      <c r="M26" s="15" t="s">
        <v>2020</v>
      </c>
      <c r="N26" s="15" t="s">
        <v>1978</v>
      </c>
      <c r="O26" s="15" t="s">
        <v>280</v>
      </c>
      <c r="P26" s="15" t="s">
        <v>832</v>
      </c>
      <c r="Q26" s="15" t="s">
        <v>1809</v>
      </c>
      <c r="R26" s="15" t="s">
        <v>6</v>
      </c>
      <c r="S26" s="22"/>
    </row>
    <row r="27" spans="1:19">
      <c r="A27" s="15" t="s">
        <v>6</v>
      </c>
      <c r="B27" s="15" t="s">
        <v>9</v>
      </c>
      <c r="C27" s="15" t="s">
        <v>82</v>
      </c>
      <c r="D27" s="15" t="s">
        <v>83</v>
      </c>
      <c r="E27" s="15" t="s">
        <v>87</v>
      </c>
      <c r="F27" s="15" t="s">
        <v>87</v>
      </c>
      <c r="G27" s="22"/>
      <c r="H27" s="22"/>
      <c r="I27" s="22"/>
      <c r="J27" s="15" t="s">
        <v>1974</v>
      </c>
      <c r="K27" s="15" t="s">
        <v>1999</v>
      </c>
      <c r="L27" s="15" t="s">
        <v>2000</v>
      </c>
      <c r="M27" s="15" t="s">
        <v>2021</v>
      </c>
      <c r="N27" s="15" t="s">
        <v>1978</v>
      </c>
      <c r="O27" s="15" t="s">
        <v>2002</v>
      </c>
      <c r="P27" s="15" t="s">
        <v>1474</v>
      </c>
      <c r="Q27" s="15" t="s">
        <v>1809</v>
      </c>
      <c r="R27" s="15" t="s">
        <v>6</v>
      </c>
      <c r="S27" s="22"/>
    </row>
    <row r="28" spans="1:19">
      <c r="A28" s="15" t="s">
        <v>6</v>
      </c>
      <c r="B28" s="15" t="s">
        <v>9</v>
      </c>
      <c r="C28" s="15" t="s">
        <v>82</v>
      </c>
      <c r="D28" s="15" t="s">
        <v>83</v>
      </c>
      <c r="E28" s="15" t="s">
        <v>87</v>
      </c>
      <c r="F28" s="15" t="s">
        <v>87</v>
      </c>
      <c r="G28" s="22"/>
      <c r="H28" s="22"/>
      <c r="I28" s="22"/>
      <c r="J28" s="15" t="s">
        <v>1974</v>
      </c>
      <c r="K28" s="15" t="s">
        <v>2003</v>
      </c>
      <c r="L28" s="15" t="s">
        <v>2004</v>
      </c>
      <c r="M28" s="15" t="s">
        <v>2005</v>
      </c>
      <c r="N28" s="15" t="s">
        <v>1978</v>
      </c>
      <c r="O28" s="15" t="s">
        <v>329</v>
      </c>
      <c r="P28" s="15" t="s">
        <v>1264</v>
      </c>
      <c r="Q28" s="15" t="s">
        <v>1809</v>
      </c>
      <c r="R28" s="15" t="s">
        <v>6</v>
      </c>
      <c r="S28" s="22"/>
    </row>
    <row r="29" spans="1:19">
      <c r="A29" s="15" t="s">
        <v>6</v>
      </c>
      <c r="B29" s="15" t="s">
        <v>9</v>
      </c>
      <c r="C29" s="15" t="s">
        <v>82</v>
      </c>
      <c r="D29" s="15" t="s">
        <v>83</v>
      </c>
      <c r="E29" s="15" t="s">
        <v>87</v>
      </c>
      <c r="F29" s="15" t="s">
        <v>87</v>
      </c>
      <c r="G29" s="22"/>
      <c r="H29" s="22"/>
      <c r="I29" s="22"/>
      <c r="J29" s="15" t="s">
        <v>1974</v>
      </c>
      <c r="K29" s="15" t="s">
        <v>2006</v>
      </c>
      <c r="L29" s="15" t="s">
        <v>2007</v>
      </c>
      <c r="M29" s="15" t="s">
        <v>2022</v>
      </c>
      <c r="N29" s="15" t="s">
        <v>1978</v>
      </c>
      <c r="O29" s="15" t="s">
        <v>2009</v>
      </c>
      <c r="P29" s="15" t="s">
        <v>838</v>
      </c>
      <c r="Q29" s="15" t="s">
        <v>1809</v>
      </c>
      <c r="R29" s="15" t="s">
        <v>6</v>
      </c>
      <c r="S29" s="22"/>
    </row>
    <row r="30" spans="1:19">
      <c r="A30" s="15" t="s">
        <v>6</v>
      </c>
      <c r="B30" s="15" t="s">
        <v>9</v>
      </c>
      <c r="C30" s="15" t="s">
        <v>261</v>
      </c>
      <c r="D30" s="15" t="s">
        <v>262</v>
      </c>
      <c r="E30" s="15" t="s">
        <v>265</v>
      </c>
      <c r="F30" s="15" t="s">
        <v>265</v>
      </c>
      <c r="G30" s="15" t="s">
        <v>243</v>
      </c>
      <c r="H30" s="15" t="s">
        <v>244</v>
      </c>
      <c r="I30" s="22"/>
      <c r="J30" s="22"/>
      <c r="K30" s="22"/>
      <c r="L30" s="22"/>
      <c r="M30" s="22"/>
      <c r="N30" s="22"/>
      <c r="O30" s="22"/>
      <c r="P30" s="22"/>
      <c r="Q30" s="22"/>
      <c r="R30" s="22"/>
      <c r="S30" s="22"/>
    </row>
    <row r="31" spans="1:19">
      <c r="A31" s="15" t="s">
        <v>6</v>
      </c>
      <c r="B31" s="15" t="s">
        <v>9</v>
      </c>
      <c r="C31" s="15" t="s">
        <v>261</v>
      </c>
      <c r="D31" s="15" t="s">
        <v>262</v>
      </c>
      <c r="E31" s="15" t="s">
        <v>265</v>
      </c>
      <c r="F31" s="15" t="s">
        <v>265</v>
      </c>
      <c r="G31" s="22"/>
      <c r="H31" s="22"/>
      <c r="I31" s="22"/>
      <c r="J31" s="15" t="s">
        <v>1974</v>
      </c>
      <c r="K31" s="15" t="s">
        <v>1975</v>
      </c>
      <c r="L31" s="15" t="s">
        <v>1976</v>
      </c>
      <c r="M31" s="15" t="s">
        <v>2023</v>
      </c>
      <c r="N31" s="15" t="s">
        <v>1978</v>
      </c>
      <c r="O31" s="15" t="s">
        <v>1979</v>
      </c>
      <c r="P31" s="15" t="s">
        <v>1980</v>
      </c>
      <c r="Q31" s="15" t="s">
        <v>1809</v>
      </c>
      <c r="R31" s="15" t="s">
        <v>6</v>
      </c>
      <c r="S31" s="22"/>
    </row>
    <row r="32" spans="1:19">
      <c r="A32" s="15" t="s">
        <v>6</v>
      </c>
      <c r="B32" s="15" t="s">
        <v>9</v>
      </c>
      <c r="C32" s="15" t="s">
        <v>261</v>
      </c>
      <c r="D32" s="15" t="s">
        <v>262</v>
      </c>
      <c r="E32" s="15" t="s">
        <v>265</v>
      </c>
      <c r="F32" s="15" t="s">
        <v>265</v>
      </c>
      <c r="G32" s="22"/>
      <c r="H32" s="22"/>
      <c r="I32" s="22"/>
      <c r="J32" s="15" t="s">
        <v>1974</v>
      </c>
      <c r="K32" s="15" t="s">
        <v>1981</v>
      </c>
      <c r="L32" s="15" t="s">
        <v>1982</v>
      </c>
      <c r="M32" s="15" t="s">
        <v>2024</v>
      </c>
      <c r="N32" s="15" t="s">
        <v>1984</v>
      </c>
      <c r="O32" s="15" t="s">
        <v>1985</v>
      </c>
      <c r="P32" s="15" t="s">
        <v>1986</v>
      </c>
      <c r="Q32" s="15" t="s">
        <v>1809</v>
      </c>
      <c r="R32" s="15" t="s">
        <v>6</v>
      </c>
      <c r="S32" s="22"/>
    </row>
    <row r="33" spans="1:19">
      <c r="A33" s="15" t="s">
        <v>6</v>
      </c>
      <c r="B33" s="15" t="s">
        <v>9</v>
      </c>
      <c r="C33" s="15" t="s">
        <v>261</v>
      </c>
      <c r="D33" s="15" t="s">
        <v>262</v>
      </c>
      <c r="E33" s="15" t="s">
        <v>265</v>
      </c>
      <c r="F33" s="15" t="s">
        <v>265</v>
      </c>
      <c r="G33" s="22"/>
      <c r="H33" s="22"/>
      <c r="I33" s="22"/>
      <c r="J33" s="15" t="s">
        <v>1974</v>
      </c>
      <c r="K33" s="15" t="s">
        <v>1987</v>
      </c>
      <c r="L33" s="15" t="s">
        <v>1988</v>
      </c>
      <c r="M33" s="15" t="s">
        <v>2025</v>
      </c>
      <c r="N33" s="15" t="s">
        <v>1990</v>
      </c>
      <c r="O33" s="15" t="s">
        <v>1538</v>
      </c>
      <c r="P33" s="15" t="s">
        <v>1991</v>
      </c>
      <c r="Q33" s="15" t="s">
        <v>1809</v>
      </c>
      <c r="R33" s="15" t="s">
        <v>6</v>
      </c>
      <c r="S33" s="22"/>
    </row>
    <row r="34" spans="1:19">
      <c r="A34" s="15" t="s">
        <v>6</v>
      </c>
      <c r="B34" s="15" t="s">
        <v>9</v>
      </c>
      <c r="C34" s="15" t="s">
        <v>261</v>
      </c>
      <c r="D34" s="15" t="s">
        <v>262</v>
      </c>
      <c r="E34" s="15" t="s">
        <v>265</v>
      </c>
      <c r="F34" s="15" t="s">
        <v>265</v>
      </c>
      <c r="G34" s="22"/>
      <c r="H34" s="22"/>
      <c r="I34" s="22"/>
      <c r="J34" s="15" t="s">
        <v>1974</v>
      </c>
      <c r="K34" s="15" t="s">
        <v>1992</v>
      </c>
      <c r="L34" s="15" t="s">
        <v>1993</v>
      </c>
      <c r="M34" s="15" t="s">
        <v>2026</v>
      </c>
      <c r="N34" s="15" t="s">
        <v>1978</v>
      </c>
      <c r="O34" s="15" t="s">
        <v>1903</v>
      </c>
      <c r="P34" s="15" t="s">
        <v>1995</v>
      </c>
      <c r="Q34" s="15" t="s">
        <v>1809</v>
      </c>
      <c r="R34" s="15" t="s">
        <v>6</v>
      </c>
      <c r="S34" s="22"/>
    </row>
    <row r="35" spans="1:19">
      <c r="A35" s="15" t="s">
        <v>6</v>
      </c>
      <c r="B35" s="15" t="s">
        <v>9</v>
      </c>
      <c r="C35" s="15" t="s">
        <v>261</v>
      </c>
      <c r="D35" s="15" t="s">
        <v>262</v>
      </c>
      <c r="E35" s="15" t="s">
        <v>265</v>
      </c>
      <c r="F35" s="15" t="s">
        <v>265</v>
      </c>
      <c r="G35" s="22"/>
      <c r="H35" s="22"/>
      <c r="I35" s="22"/>
      <c r="J35" s="15" t="s">
        <v>1974</v>
      </c>
      <c r="K35" s="15" t="s">
        <v>1996</v>
      </c>
      <c r="L35" s="15" t="s">
        <v>1997</v>
      </c>
      <c r="M35" s="15" t="s">
        <v>2027</v>
      </c>
      <c r="N35" s="15" t="s">
        <v>1978</v>
      </c>
      <c r="O35" s="15" t="s">
        <v>280</v>
      </c>
      <c r="P35" s="15" t="s">
        <v>832</v>
      </c>
      <c r="Q35" s="15" t="s">
        <v>1809</v>
      </c>
      <c r="R35" s="15" t="s">
        <v>6</v>
      </c>
      <c r="S35" s="22"/>
    </row>
    <row r="36" spans="1:19">
      <c r="A36" s="15" t="s">
        <v>6</v>
      </c>
      <c r="B36" s="15" t="s">
        <v>9</v>
      </c>
      <c r="C36" s="15" t="s">
        <v>261</v>
      </c>
      <c r="D36" s="15" t="s">
        <v>262</v>
      </c>
      <c r="E36" s="15" t="s">
        <v>265</v>
      </c>
      <c r="F36" s="15" t="s">
        <v>265</v>
      </c>
      <c r="G36" s="22"/>
      <c r="H36" s="22"/>
      <c r="I36" s="22"/>
      <c r="J36" s="15" t="s">
        <v>1974</v>
      </c>
      <c r="K36" s="15" t="s">
        <v>1999</v>
      </c>
      <c r="L36" s="15" t="s">
        <v>2000</v>
      </c>
      <c r="M36" s="15" t="s">
        <v>2028</v>
      </c>
      <c r="N36" s="15" t="s">
        <v>1978</v>
      </c>
      <c r="O36" s="15" t="s">
        <v>2002</v>
      </c>
      <c r="P36" s="15" t="s">
        <v>1474</v>
      </c>
      <c r="Q36" s="15" t="s">
        <v>1809</v>
      </c>
      <c r="R36" s="15" t="s">
        <v>6</v>
      </c>
      <c r="S36" s="22"/>
    </row>
    <row r="37" spans="1:19">
      <c r="A37" s="15" t="s">
        <v>6</v>
      </c>
      <c r="B37" s="15" t="s">
        <v>9</v>
      </c>
      <c r="C37" s="15" t="s">
        <v>261</v>
      </c>
      <c r="D37" s="15" t="s">
        <v>262</v>
      </c>
      <c r="E37" s="15" t="s">
        <v>265</v>
      </c>
      <c r="F37" s="15" t="s">
        <v>265</v>
      </c>
      <c r="G37" s="22"/>
      <c r="H37" s="22"/>
      <c r="I37" s="22"/>
      <c r="J37" s="15" t="s">
        <v>1974</v>
      </c>
      <c r="K37" s="15" t="s">
        <v>2003</v>
      </c>
      <c r="L37" s="15" t="s">
        <v>2004</v>
      </c>
      <c r="M37" s="15" t="s">
        <v>2005</v>
      </c>
      <c r="N37" s="15" t="s">
        <v>1978</v>
      </c>
      <c r="O37" s="15" t="s">
        <v>329</v>
      </c>
      <c r="P37" s="15" t="s">
        <v>1264</v>
      </c>
      <c r="Q37" s="15" t="s">
        <v>1809</v>
      </c>
      <c r="R37" s="15" t="s">
        <v>6</v>
      </c>
      <c r="S37" s="22"/>
    </row>
    <row r="38" spans="1:19">
      <c r="A38" s="15" t="s">
        <v>6</v>
      </c>
      <c r="B38" s="15" t="s">
        <v>9</v>
      </c>
      <c r="C38" s="15" t="s">
        <v>261</v>
      </c>
      <c r="D38" s="15" t="s">
        <v>262</v>
      </c>
      <c r="E38" s="15" t="s">
        <v>265</v>
      </c>
      <c r="F38" s="15" t="s">
        <v>265</v>
      </c>
      <c r="G38" s="22"/>
      <c r="H38" s="22"/>
      <c r="I38" s="22"/>
      <c r="J38" s="15" t="s">
        <v>1974</v>
      </c>
      <c r="K38" s="15" t="s">
        <v>2006</v>
      </c>
      <c r="L38" s="15" t="s">
        <v>2007</v>
      </c>
      <c r="M38" s="15" t="s">
        <v>2029</v>
      </c>
      <c r="N38" s="15" t="s">
        <v>1978</v>
      </c>
      <c r="O38" s="15" t="s">
        <v>2009</v>
      </c>
      <c r="P38" s="15" t="s">
        <v>838</v>
      </c>
      <c r="Q38" s="15" t="s">
        <v>1809</v>
      </c>
      <c r="R38" s="15" t="s">
        <v>6</v>
      </c>
      <c r="S38" s="22"/>
    </row>
    <row r="39" spans="1:19">
      <c r="A39" s="15" t="s">
        <v>6</v>
      </c>
      <c r="B39" s="15" t="s">
        <v>9</v>
      </c>
      <c r="C39" s="15" t="s">
        <v>266</v>
      </c>
      <c r="D39" s="15" t="s">
        <v>267</v>
      </c>
      <c r="E39" s="15" t="s">
        <v>268</v>
      </c>
      <c r="F39" s="15"/>
      <c r="G39" s="15" t="s">
        <v>279</v>
      </c>
      <c r="H39" s="15" t="s">
        <v>280</v>
      </c>
      <c r="I39" s="15" t="s">
        <v>2030</v>
      </c>
      <c r="J39" s="22"/>
      <c r="K39" s="22"/>
      <c r="L39" s="22"/>
      <c r="M39" s="22"/>
      <c r="N39" s="22"/>
      <c r="O39" s="22"/>
      <c r="P39" s="22"/>
      <c r="Q39" s="22"/>
      <c r="R39" s="22"/>
      <c r="S39" s="35" t="s">
        <v>3455</v>
      </c>
    </row>
    <row r="40" spans="1:19">
      <c r="A40" s="15" t="s">
        <v>6</v>
      </c>
      <c r="B40" s="15" t="s">
        <v>9</v>
      </c>
      <c r="C40" s="15" t="s">
        <v>272</v>
      </c>
      <c r="D40" s="15" t="s">
        <v>273</v>
      </c>
      <c r="E40" s="15" t="s">
        <v>191</v>
      </c>
      <c r="F40" s="15"/>
      <c r="G40" s="15" t="s">
        <v>530</v>
      </c>
      <c r="H40" s="22"/>
      <c r="I40" s="22"/>
      <c r="J40" s="22"/>
      <c r="K40" s="22"/>
      <c r="L40" s="22"/>
      <c r="M40" s="22"/>
      <c r="N40" s="22"/>
      <c r="O40" s="22"/>
      <c r="P40" s="22"/>
      <c r="Q40" s="22"/>
      <c r="R40" s="22"/>
      <c r="S40" s="35" t="s">
        <v>3454</v>
      </c>
    </row>
    <row r="41" spans="1:19">
      <c r="A41" s="15" t="s">
        <v>6</v>
      </c>
      <c r="B41" s="15" t="s">
        <v>10</v>
      </c>
      <c r="C41" s="15" t="s">
        <v>82</v>
      </c>
      <c r="D41" s="15" t="s">
        <v>83</v>
      </c>
      <c r="E41" s="15" t="s">
        <v>104</v>
      </c>
      <c r="F41" s="15" t="s">
        <v>104</v>
      </c>
      <c r="G41" s="15" t="s">
        <v>243</v>
      </c>
      <c r="H41" s="15" t="s">
        <v>244</v>
      </c>
      <c r="I41" s="22"/>
      <c r="J41" s="22"/>
      <c r="K41" s="22"/>
      <c r="L41" s="22"/>
      <c r="M41" s="22"/>
      <c r="N41" s="22"/>
      <c r="O41" s="22"/>
      <c r="P41" s="22"/>
      <c r="Q41" s="22"/>
      <c r="R41" s="22"/>
      <c r="S41" s="22"/>
    </row>
    <row r="42" spans="1:19">
      <c r="A42" s="15" t="s">
        <v>6</v>
      </c>
      <c r="B42" s="15" t="s">
        <v>10</v>
      </c>
      <c r="C42" s="15" t="s">
        <v>82</v>
      </c>
      <c r="D42" s="15" t="s">
        <v>83</v>
      </c>
      <c r="E42" s="15" t="s">
        <v>104</v>
      </c>
      <c r="F42" s="15" t="s">
        <v>104</v>
      </c>
      <c r="G42" s="22"/>
      <c r="H42" s="22"/>
      <c r="I42" s="22"/>
      <c r="J42" s="15" t="s">
        <v>1974</v>
      </c>
      <c r="K42" s="15" t="s">
        <v>1975</v>
      </c>
      <c r="L42" s="15" t="s">
        <v>1976</v>
      </c>
      <c r="M42" s="15" t="s">
        <v>2020</v>
      </c>
      <c r="N42" s="15" t="s">
        <v>1978</v>
      </c>
      <c r="O42" s="15" t="s">
        <v>1979</v>
      </c>
      <c r="P42" s="15" t="s">
        <v>1980</v>
      </c>
      <c r="Q42" s="15" t="s">
        <v>1809</v>
      </c>
      <c r="R42" s="15" t="s">
        <v>6</v>
      </c>
      <c r="S42" s="22"/>
    </row>
    <row r="43" spans="1:19">
      <c r="A43" s="15" t="s">
        <v>6</v>
      </c>
      <c r="B43" s="15" t="s">
        <v>10</v>
      </c>
      <c r="C43" s="15" t="s">
        <v>82</v>
      </c>
      <c r="D43" s="15" t="s">
        <v>83</v>
      </c>
      <c r="E43" s="15" t="s">
        <v>104</v>
      </c>
      <c r="F43" s="15" t="s">
        <v>104</v>
      </c>
      <c r="G43" s="22"/>
      <c r="H43" s="22"/>
      <c r="I43" s="22"/>
      <c r="J43" s="15" t="s">
        <v>1974</v>
      </c>
      <c r="K43" s="15" t="s">
        <v>1981</v>
      </c>
      <c r="L43" s="15" t="s">
        <v>1982</v>
      </c>
      <c r="M43" s="15" t="s">
        <v>2031</v>
      </c>
      <c r="N43" s="15" t="s">
        <v>1984</v>
      </c>
      <c r="O43" s="15" t="s">
        <v>1985</v>
      </c>
      <c r="P43" s="15" t="s">
        <v>1986</v>
      </c>
      <c r="Q43" s="15" t="s">
        <v>1809</v>
      </c>
      <c r="R43" s="15" t="s">
        <v>6</v>
      </c>
      <c r="S43" s="22"/>
    </row>
    <row r="44" spans="1:19">
      <c r="A44" s="15" t="s">
        <v>6</v>
      </c>
      <c r="B44" s="15" t="s">
        <v>10</v>
      </c>
      <c r="C44" s="15" t="s">
        <v>82</v>
      </c>
      <c r="D44" s="15" t="s">
        <v>83</v>
      </c>
      <c r="E44" s="15" t="s">
        <v>104</v>
      </c>
      <c r="F44" s="15" t="s">
        <v>104</v>
      </c>
      <c r="G44" s="22"/>
      <c r="H44" s="22"/>
      <c r="I44" s="22"/>
      <c r="J44" s="15" t="s">
        <v>1974</v>
      </c>
      <c r="K44" s="15" t="s">
        <v>1987</v>
      </c>
      <c r="L44" s="15" t="s">
        <v>1988</v>
      </c>
      <c r="M44" s="15" t="s">
        <v>2032</v>
      </c>
      <c r="N44" s="15" t="s">
        <v>1990</v>
      </c>
      <c r="O44" s="15" t="s">
        <v>1538</v>
      </c>
      <c r="P44" s="15" t="s">
        <v>1991</v>
      </c>
      <c r="Q44" s="15" t="s">
        <v>1809</v>
      </c>
      <c r="R44" s="15" t="s">
        <v>6</v>
      </c>
      <c r="S44" s="22"/>
    </row>
    <row r="45" spans="1:19">
      <c r="A45" s="15" t="s">
        <v>6</v>
      </c>
      <c r="B45" s="15" t="s">
        <v>10</v>
      </c>
      <c r="C45" s="15" t="s">
        <v>82</v>
      </c>
      <c r="D45" s="15" t="s">
        <v>83</v>
      </c>
      <c r="E45" s="15" t="s">
        <v>104</v>
      </c>
      <c r="F45" s="15" t="s">
        <v>104</v>
      </c>
      <c r="G45" s="22"/>
      <c r="H45" s="22"/>
      <c r="I45" s="22"/>
      <c r="J45" s="15" t="s">
        <v>1974</v>
      </c>
      <c r="K45" s="15" t="s">
        <v>1992</v>
      </c>
      <c r="L45" s="15" t="s">
        <v>1993</v>
      </c>
      <c r="M45" s="15" t="s">
        <v>1920</v>
      </c>
      <c r="N45" s="15" t="s">
        <v>1978</v>
      </c>
      <c r="O45" s="15" t="s">
        <v>1903</v>
      </c>
      <c r="P45" s="15" t="s">
        <v>1995</v>
      </c>
      <c r="Q45" s="15" t="s">
        <v>1809</v>
      </c>
      <c r="R45" s="15" t="s">
        <v>6</v>
      </c>
      <c r="S45" s="22"/>
    </row>
    <row r="46" spans="1:19">
      <c r="A46" s="15" t="s">
        <v>6</v>
      </c>
      <c r="B46" s="15" t="s">
        <v>10</v>
      </c>
      <c r="C46" s="15" t="s">
        <v>82</v>
      </c>
      <c r="D46" s="15" t="s">
        <v>83</v>
      </c>
      <c r="E46" s="15" t="s">
        <v>104</v>
      </c>
      <c r="F46" s="15" t="s">
        <v>104</v>
      </c>
      <c r="G46" s="22"/>
      <c r="H46" s="22"/>
      <c r="I46" s="22"/>
      <c r="J46" s="15" t="s">
        <v>1974</v>
      </c>
      <c r="K46" s="15" t="s">
        <v>1996</v>
      </c>
      <c r="L46" s="15" t="s">
        <v>1997</v>
      </c>
      <c r="M46" s="15" t="s">
        <v>2033</v>
      </c>
      <c r="N46" s="15" t="s">
        <v>1978</v>
      </c>
      <c r="O46" s="15" t="s">
        <v>280</v>
      </c>
      <c r="P46" s="15" t="s">
        <v>832</v>
      </c>
      <c r="Q46" s="15" t="s">
        <v>1809</v>
      </c>
      <c r="R46" s="15" t="s">
        <v>6</v>
      </c>
      <c r="S46" s="22"/>
    </row>
    <row r="47" spans="1:19">
      <c r="A47" s="15" t="s">
        <v>6</v>
      </c>
      <c r="B47" s="15" t="s">
        <v>10</v>
      </c>
      <c r="C47" s="15" t="s">
        <v>82</v>
      </c>
      <c r="D47" s="15" t="s">
        <v>83</v>
      </c>
      <c r="E47" s="15" t="s">
        <v>104</v>
      </c>
      <c r="F47" s="15" t="s">
        <v>104</v>
      </c>
      <c r="G47" s="22"/>
      <c r="H47" s="22"/>
      <c r="I47" s="22"/>
      <c r="J47" s="15" t="s">
        <v>1974</v>
      </c>
      <c r="K47" s="15" t="s">
        <v>1999</v>
      </c>
      <c r="L47" s="15" t="s">
        <v>2000</v>
      </c>
      <c r="M47" s="15" t="s">
        <v>2034</v>
      </c>
      <c r="N47" s="15" t="s">
        <v>1978</v>
      </c>
      <c r="O47" s="15" t="s">
        <v>2002</v>
      </c>
      <c r="P47" s="15" t="s">
        <v>1474</v>
      </c>
      <c r="Q47" s="15" t="s">
        <v>1809</v>
      </c>
      <c r="R47" s="15" t="s">
        <v>6</v>
      </c>
      <c r="S47" s="22"/>
    </row>
    <row r="48" spans="1:19">
      <c r="A48" s="15" t="s">
        <v>6</v>
      </c>
      <c r="B48" s="15" t="s">
        <v>10</v>
      </c>
      <c r="C48" s="15" t="s">
        <v>82</v>
      </c>
      <c r="D48" s="15" t="s">
        <v>83</v>
      </c>
      <c r="E48" s="15" t="s">
        <v>104</v>
      </c>
      <c r="F48" s="15" t="s">
        <v>104</v>
      </c>
      <c r="G48" s="22"/>
      <c r="H48" s="22"/>
      <c r="I48" s="22"/>
      <c r="J48" s="15" t="s">
        <v>1974</v>
      </c>
      <c r="K48" s="15" t="s">
        <v>2003</v>
      </c>
      <c r="L48" s="15" t="s">
        <v>2004</v>
      </c>
      <c r="M48" s="15" t="s">
        <v>2035</v>
      </c>
      <c r="N48" s="15" t="s">
        <v>1978</v>
      </c>
      <c r="O48" s="15" t="s">
        <v>329</v>
      </c>
      <c r="P48" s="15" t="s">
        <v>1264</v>
      </c>
      <c r="Q48" s="15" t="s">
        <v>1809</v>
      </c>
      <c r="R48" s="15" t="s">
        <v>6</v>
      </c>
      <c r="S48" s="22"/>
    </row>
    <row r="49" spans="1:19">
      <c r="A49" s="15" t="s">
        <v>6</v>
      </c>
      <c r="B49" s="15" t="s">
        <v>10</v>
      </c>
      <c r="C49" s="15" t="s">
        <v>82</v>
      </c>
      <c r="D49" s="15" t="s">
        <v>83</v>
      </c>
      <c r="E49" s="15" t="s">
        <v>104</v>
      </c>
      <c r="F49" s="15" t="s">
        <v>104</v>
      </c>
      <c r="G49" s="22"/>
      <c r="H49" s="22"/>
      <c r="I49" s="22"/>
      <c r="J49" s="15" t="s">
        <v>1974</v>
      </c>
      <c r="K49" s="15" t="s">
        <v>2006</v>
      </c>
      <c r="L49" s="15" t="s">
        <v>2007</v>
      </c>
      <c r="M49" s="15" t="s">
        <v>2036</v>
      </c>
      <c r="N49" s="15" t="s">
        <v>1978</v>
      </c>
      <c r="O49" s="15" t="s">
        <v>2009</v>
      </c>
      <c r="P49" s="15" t="s">
        <v>838</v>
      </c>
      <c r="Q49" s="15" t="s">
        <v>1809</v>
      </c>
      <c r="R49" s="15" t="s">
        <v>6</v>
      </c>
      <c r="S49" s="22"/>
    </row>
    <row r="50" spans="1:19">
      <c r="A50" s="15" t="s">
        <v>6</v>
      </c>
      <c r="B50" s="15" t="s">
        <v>10</v>
      </c>
      <c r="C50" s="15" t="s">
        <v>261</v>
      </c>
      <c r="D50" s="15" t="s">
        <v>262</v>
      </c>
      <c r="E50" s="15" t="s">
        <v>281</v>
      </c>
      <c r="F50" s="15" t="s">
        <v>281</v>
      </c>
      <c r="G50" s="15" t="s">
        <v>243</v>
      </c>
      <c r="H50" s="15" t="s">
        <v>244</v>
      </c>
      <c r="I50" s="22"/>
      <c r="J50" s="22"/>
      <c r="K50" s="22"/>
      <c r="L50" s="22"/>
      <c r="M50" s="22"/>
      <c r="N50" s="22"/>
      <c r="O50" s="22"/>
      <c r="P50" s="22"/>
      <c r="Q50" s="22"/>
      <c r="R50" s="22"/>
      <c r="S50" s="22"/>
    </row>
    <row r="51" spans="1:19">
      <c r="A51" s="15" t="s">
        <v>6</v>
      </c>
      <c r="B51" s="15" t="s">
        <v>10</v>
      </c>
      <c r="C51" s="15" t="s">
        <v>261</v>
      </c>
      <c r="D51" s="15" t="s">
        <v>262</v>
      </c>
      <c r="E51" s="15" t="s">
        <v>281</v>
      </c>
      <c r="F51" s="15" t="s">
        <v>281</v>
      </c>
      <c r="G51" s="22"/>
      <c r="H51" s="22"/>
      <c r="I51" s="22"/>
      <c r="J51" s="15" t="s">
        <v>1974</v>
      </c>
      <c r="K51" s="15" t="s">
        <v>1975</v>
      </c>
      <c r="L51" s="15" t="s">
        <v>1976</v>
      </c>
      <c r="M51" s="15" t="s">
        <v>2037</v>
      </c>
      <c r="N51" s="15" t="s">
        <v>1978</v>
      </c>
      <c r="O51" s="15" t="s">
        <v>1979</v>
      </c>
      <c r="P51" s="15" t="s">
        <v>1980</v>
      </c>
      <c r="Q51" s="15" t="s">
        <v>1809</v>
      </c>
      <c r="R51" s="15" t="s">
        <v>6</v>
      </c>
      <c r="S51" s="22"/>
    </row>
    <row r="52" spans="1:19">
      <c r="A52" s="15" t="s">
        <v>6</v>
      </c>
      <c r="B52" s="15" t="s">
        <v>10</v>
      </c>
      <c r="C52" s="15" t="s">
        <v>261</v>
      </c>
      <c r="D52" s="15" t="s">
        <v>262</v>
      </c>
      <c r="E52" s="15" t="s">
        <v>281</v>
      </c>
      <c r="F52" s="15" t="s">
        <v>281</v>
      </c>
      <c r="G52" s="22"/>
      <c r="H52" s="22"/>
      <c r="I52" s="22"/>
      <c r="J52" s="15" t="s">
        <v>1974</v>
      </c>
      <c r="K52" s="15" t="s">
        <v>1981</v>
      </c>
      <c r="L52" s="15" t="s">
        <v>1982</v>
      </c>
      <c r="M52" s="15" t="s">
        <v>2038</v>
      </c>
      <c r="N52" s="15" t="s">
        <v>1984</v>
      </c>
      <c r="O52" s="15" t="s">
        <v>1985</v>
      </c>
      <c r="P52" s="15" t="s">
        <v>1986</v>
      </c>
      <c r="Q52" s="15" t="s">
        <v>1809</v>
      </c>
      <c r="R52" s="15" t="s">
        <v>6</v>
      </c>
      <c r="S52" s="22"/>
    </row>
    <row r="53" spans="1:19">
      <c r="A53" s="15" t="s">
        <v>6</v>
      </c>
      <c r="B53" s="15" t="s">
        <v>10</v>
      </c>
      <c r="C53" s="15" t="s">
        <v>261</v>
      </c>
      <c r="D53" s="15" t="s">
        <v>262</v>
      </c>
      <c r="E53" s="15" t="s">
        <v>281</v>
      </c>
      <c r="F53" s="15" t="s">
        <v>281</v>
      </c>
      <c r="G53" s="22"/>
      <c r="H53" s="22"/>
      <c r="I53" s="22"/>
      <c r="J53" s="15" t="s">
        <v>1974</v>
      </c>
      <c r="K53" s="15" t="s">
        <v>1987</v>
      </c>
      <c r="L53" s="15" t="s">
        <v>1988</v>
      </c>
      <c r="M53" s="15" t="s">
        <v>2039</v>
      </c>
      <c r="N53" s="15" t="s">
        <v>1990</v>
      </c>
      <c r="O53" s="15" t="s">
        <v>1538</v>
      </c>
      <c r="P53" s="15" t="s">
        <v>1991</v>
      </c>
      <c r="Q53" s="15" t="s">
        <v>1809</v>
      </c>
      <c r="R53" s="15" t="s">
        <v>6</v>
      </c>
      <c r="S53" s="22"/>
    </row>
    <row r="54" spans="1:19">
      <c r="A54" s="15" t="s">
        <v>6</v>
      </c>
      <c r="B54" s="15" t="s">
        <v>10</v>
      </c>
      <c r="C54" s="15" t="s">
        <v>261</v>
      </c>
      <c r="D54" s="15" t="s">
        <v>262</v>
      </c>
      <c r="E54" s="15" t="s">
        <v>281</v>
      </c>
      <c r="F54" s="15" t="s">
        <v>281</v>
      </c>
      <c r="G54" s="22"/>
      <c r="H54" s="22"/>
      <c r="I54" s="22"/>
      <c r="J54" s="15" t="s">
        <v>1974</v>
      </c>
      <c r="K54" s="15" t="s">
        <v>1992</v>
      </c>
      <c r="L54" s="15" t="s">
        <v>1993</v>
      </c>
      <c r="M54" s="15" t="s">
        <v>1920</v>
      </c>
      <c r="N54" s="15" t="s">
        <v>1978</v>
      </c>
      <c r="O54" s="15" t="s">
        <v>1903</v>
      </c>
      <c r="P54" s="15" t="s">
        <v>1995</v>
      </c>
      <c r="Q54" s="15" t="s">
        <v>1809</v>
      </c>
      <c r="R54" s="15" t="s">
        <v>6</v>
      </c>
      <c r="S54" s="22"/>
    </row>
    <row r="55" spans="1:19">
      <c r="A55" s="15" t="s">
        <v>6</v>
      </c>
      <c r="B55" s="15" t="s">
        <v>10</v>
      </c>
      <c r="C55" s="15" t="s">
        <v>261</v>
      </c>
      <c r="D55" s="15" t="s">
        <v>262</v>
      </c>
      <c r="E55" s="15" t="s">
        <v>281</v>
      </c>
      <c r="F55" s="15" t="s">
        <v>281</v>
      </c>
      <c r="G55" s="22"/>
      <c r="H55" s="22"/>
      <c r="I55" s="22"/>
      <c r="J55" s="15" t="s">
        <v>1974</v>
      </c>
      <c r="K55" s="15" t="s">
        <v>1996</v>
      </c>
      <c r="L55" s="15" t="s">
        <v>1997</v>
      </c>
      <c r="M55" s="15" t="s">
        <v>2040</v>
      </c>
      <c r="N55" s="15" t="s">
        <v>1978</v>
      </c>
      <c r="O55" s="15" t="s">
        <v>280</v>
      </c>
      <c r="P55" s="15" t="s">
        <v>832</v>
      </c>
      <c r="Q55" s="15" t="s">
        <v>1809</v>
      </c>
      <c r="R55" s="15" t="s">
        <v>6</v>
      </c>
      <c r="S55" s="22"/>
    </row>
    <row r="56" spans="1:19">
      <c r="A56" s="15" t="s">
        <v>6</v>
      </c>
      <c r="B56" s="15" t="s">
        <v>10</v>
      </c>
      <c r="C56" s="15" t="s">
        <v>261</v>
      </c>
      <c r="D56" s="15" t="s">
        <v>262</v>
      </c>
      <c r="E56" s="15" t="s">
        <v>281</v>
      </c>
      <c r="F56" s="15" t="s">
        <v>281</v>
      </c>
      <c r="G56" s="22"/>
      <c r="H56" s="22"/>
      <c r="I56" s="22"/>
      <c r="J56" s="15" t="s">
        <v>1974</v>
      </c>
      <c r="K56" s="15" t="s">
        <v>1999</v>
      </c>
      <c r="L56" s="15" t="s">
        <v>2000</v>
      </c>
      <c r="M56" s="15" t="s">
        <v>2005</v>
      </c>
      <c r="N56" s="15" t="s">
        <v>1978</v>
      </c>
      <c r="O56" s="15" t="s">
        <v>2002</v>
      </c>
      <c r="P56" s="15" t="s">
        <v>1474</v>
      </c>
      <c r="Q56" s="15" t="s">
        <v>1809</v>
      </c>
      <c r="R56" s="15" t="s">
        <v>6</v>
      </c>
      <c r="S56" s="22"/>
    </row>
    <row r="57" spans="1:19">
      <c r="A57" s="15" t="s">
        <v>6</v>
      </c>
      <c r="B57" s="15" t="s">
        <v>10</v>
      </c>
      <c r="C57" s="15" t="s">
        <v>261</v>
      </c>
      <c r="D57" s="15" t="s">
        <v>262</v>
      </c>
      <c r="E57" s="15" t="s">
        <v>281</v>
      </c>
      <c r="F57" s="15" t="s">
        <v>281</v>
      </c>
      <c r="G57" s="22"/>
      <c r="H57" s="22"/>
      <c r="I57" s="22"/>
      <c r="J57" s="15" t="s">
        <v>1974</v>
      </c>
      <c r="K57" s="15" t="s">
        <v>2003</v>
      </c>
      <c r="L57" s="15" t="s">
        <v>2004</v>
      </c>
      <c r="M57" s="15" t="s">
        <v>2002</v>
      </c>
      <c r="N57" s="15" t="s">
        <v>1978</v>
      </c>
      <c r="O57" s="15" t="s">
        <v>329</v>
      </c>
      <c r="P57" s="15" t="s">
        <v>1264</v>
      </c>
      <c r="Q57" s="15" t="s">
        <v>1809</v>
      </c>
      <c r="R57" s="15" t="s">
        <v>6</v>
      </c>
      <c r="S57" s="22"/>
    </row>
    <row r="58" spans="1:19">
      <c r="A58" s="15" t="s">
        <v>6</v>
      </c>
      <c r="B58" s="15" t="s">
        <v>10</v>
      </c>
      <c r="C58" s="15" t="s">
        <v>261</v>
      </c>
      <c r="D58" s="15" t="s">
        <v>262</v>
      </c>
      <c r="E58" s="15" t="s">
        <v>281</v>
      </c>
      <c r="F58" s="15" t="s">
        <v>281</v>
      </c>
      <c r="G58" s="22"/>
      <c r="H58" s="22"/>
      <c r="I58" s="22"/>
      <c r="J58" s="15" t="s">
        <v>1974</v>
      </c>
      <c r="K58" s="15" t="s">
        <v>2006</v>
      </c>
      <c r="L58" s="15" t="s">
        <v>2007</v>
      </c>
      <c r="M58" s="15" t="s">
        <v>2041</v>
      </c>
      <c r="N58" s="15" t="s">
        <v>1978</v>
      </c>
      <c r="O58" s="15" t="s">
        <v>2009</v>
      </c>
      <c r="P58" s="15" t="s">
        <v>838</v>
      </c>
      <c r="Q58" s="15" t="s">
        <v>1809</v>
      </c>
      <c r="R58" s="15" t="s">
        <v>6</v>
      </c>
      <c r="S58" s="22"/>
    </row>
    <row r="59" spans="1:19">
      <c r="A59" s="15" t="s">
        <v>6</v>
      </c>
      <c r="B59" s="15" t="s">
        <v>10</v>
      </c>
      <c r="C59" s="15" t="s">
        <v>266</v>
      </c>
      <c r="D59" s="15" t="s">
        <v>267</v>
      </c>
      <c r="E59" s="15" t="s">
        <v>282</v>
      </c>
      <c r="F59" s="15" t="s">
        <v>282</v>
      </c>
      <c r="G59" s="15" t="s">
        <v>243</v>
      </c>
      <c r="H59" s="15" t="s">
        <v>244</v>
      </c>
      <c r="I59" s="22"/>
      <c r="J59" s="22"/>
      <c r="K59" s="22"/>
      <c r="L59" s="22"/>
      <c r="M59" s="22"/>
      <c r="N59" s="22"/>
      <c r="O59" s="22"/>
      <c r="P59" s="22"/>
      <c r="Q59" s="22"/>
      <c r="R59" s="22"/>
      <c r="S59" s="22"/>
    </row>
    <row r="60" spans="1:19">
      <c r="A60" s="15" t="s">
        <v>6</v>
      </c>
      <c r="B60" s="15" t="s">
        <v>10</v>
      </c>
      <c r="C60" s="15" t="s">
        <v>266</v>
      </c>
      <c r="D60" s="15" t="s">
        <v>267</v>
      </c>
      <c r="E60" s="15" t="s">
        <v>282</v>
      </c>
      <c r="F60" s="15" t="s">
        <v>282</v>
      </c>
      <c r="G60" s="22"/>
      <c r="H60" s="22"/>
      <c r="I60" s="22"/>
      <c r="J60" s="15" t="s">
        <v>1974</v>
      </c>
      <c r="K60" s="15" t="s">
        <v>1975</v>
      </c>
      <c r="L60" s="15" t="s">
        <v>1976</v>
      </c>
      <c r="M60" s="15" t="s">
        <v>2042</v>
      </c>
      <c r="N60" s="15" t="s">
        <v>1978</v>
      </c>
      <c r="O60" s="15" t="s">
        <v>1979</v>
      </c>
      <c r="P60" s="15" t="s">
        <v>1980</v>
      </c>
      <c r="Q60" s="15" t="s">
        <v>1809</v>
      </c>
      <c r="R60" s="15" t="s">
        <v>6</v>
      </c>
      <c r="S60" s="22"/>
    </row>
    <row r="61" spans="1:19">
      <c r="A61" s="15" t="s">
        <v>6</v>
      </c>
      <c r="B61" s="15" t="s">
        <v>10</v>
      </c>
      <c r="C61" s="15" t="s">
        <v>266</v>
      </c>
      <c r="D61" s="15" t="s">
        <v>267</v>
      </c>
      <c r="E61" s="15" t="s">
        <v>282</v>
      </c>
      <c r="F61" s="15" t="s">
        <v>282</v>
      </c>
      <c r="G61" s="22"/>
      <c r="H61" s="22"/>
      <c r="I61" s="22"/>
      <c r="J61" s="15" t="s">
        <v>1974</v>
      </c>
      <c r="K61" s="15" t="s">
        <v>1981</v>
      </c>
      <c r="L61" s="15" t="s">
        <v>1982</v>
      </c>
      <c r="M61" s="15" t="s">
        <v>2043</v>
      </c>
      <c r="N61" s="15" t="s">
        <v>1984</v>
      </c>
      <c r="O61" s="15" t="s">
        <v>1985</v>
      </c>
      <c r="P61" s="15" t="s">
        <v>1986</v>
      </c>
      <c r="Q61" s="15" t="s">
        <v>1809</v>
      </c>
      <c r="R61" s="15" t="s">
        <v>6</v>
      </c>
      <c r="S61" s="22"/>
    </row>
    <row r="62" spans="1:19">
      <c r="A62" s="15" t="s">
        <v>6</v>
      </c>
      <c r="B62" s="15" t="s">
        <v>10</v>
      </c>
      <c r="C62" s="15" t="s">
        <v>266</v>
      </c>
      <c r="D62" s="15" t="s">
        <v>267</v>
      </c>
      <c r="E62" s="15" t="s">
        <v>282</v>
      </c>
      <c r="F62" s="15" t="s">
        <v>282</v>
      </c>
      <c r="G62" s="22"/>
      <c r="H62" s="22"/>
      <c r="I62" s="22"/>
      <c r="J62" s="15" t="s">
        <v>1974</v>
      </c>
      <c r="K62" s="15" t="s">
        <v>1987</v>
      </c>
      <c r="L62" s="15" t="s">
        <v>1988</v>
      </c>
      <c r="M62" s="15" t="s">
        <v>2044</v>
      </c>
      <c r="N62" s="15" t="s">
        <v>1990</v>
      </c>
      <c r="O62" s="15" t="s">
        <v>1538</v>
      </c>
      <c r="P62" s="15" t="s">
        <v>1991</v>
      </c>
      <c r="Q62" s="15" t="s">
        <v>1809</v>
      </c>
      <c r="R62" s="15" t="s">
        <v>6</v>
      </c>
      <c r="S62" s="22"/>
    </row>
    <row r="63" spans="1:19">
      <c r="A63" s="15" t="s">
        <v>6</v>
      </c>
      <c r="B63" s="15" t="s">
        <v>10</v>
      </c>
      <c r="C63" s="15" t="s">
        <v>266</v>
      </c>
      <c r="D63" s="15" t="s">
        <v>267</v>
      </c>
      <c r="E63" s="15" t="s">
        <v>282</v>
      </c>
      <c r="F63" s="15" t="s">
        <v>282</v>
      </c>
      <c r="G63" s="22"/>
      <c r="H63" s="22"/>
      <c r="I63" s="22"/>
      <c r="J63" s="15" t="s">
        <v>1974</v>
      </c>
      <c r="K63" s="15" t="s">
        <v>1992</v>
      </c>
      <c r="L63" s="15" t="s">
        <v>1993</v>
      </c>
      <c r="M63" s="15" t="s">
        <v>2045</v>
      </c>
      <c r="N63" s="15" t="s">
        <v>1978</v>
      </c>
      <c r="O63" s="15" t="s">
        <v>1903</v>
      </c>
      <c r="P63" s="15" t="s">
        <v>1995</v>
      </c>
      <c r="Q63" s="15" t="s">
        <v>1809</v>
      </c>
      <c r="R63" s="15" t="s">
        <v>6</v>
      </c>
      <c r="S63" s="22"/>
    </row>
    <row r="64" spans="1:19">
      <c r="A64" s="15" t="s">
        <v>6</v>
      </c>
      <c r="B64" s="15" t="s">
        <v>10</v>
      </c>
      <c r="C64" s="15" t="s">
        <v>266</v>
      </c>
      <c r="D64" s="15" t="s">
        <v>267</v>
      </c>
      <c r="E64" s="15" t="s">
        <v>282</v>
      </c>
      <c r="F64" s="15" t="s">
        <v>282</v>
      </c>
      <c r="G64" s="22"/>
      <c r="H64" s="22"/>
      <c r="I64" s="22"/>
      <c r="J64" s="15" t="s">
        <v>1974</v>
      </c>
      <c r="K64" s="15" t="s">
        <v>1996</v>
      </c>
      <c r="L64" s="15" t="s">
        <v>1997</v>
      </c>
      <c r="M64" s="15" t="s">
        <v>2046</v>
      </c>
      <c r="N64" s="15" t="s">
        <v>1978</v>
      </c>
      <c r="O64" s="15" t="s">
        <v>280</v>
      </c>
      <c r="P64" s="15" t="s">
        <v>832</v>
      </c>
      <c r="Q64" s="15" t="s">
        <v>1809</v>
      </c>
      <c r="R64" s="15" t="s">
        <v>6</v>
      </c>
      <c r="S64" s="22"/>
    </row>
    <row r="65" spans="1:19">
      <c r="A65" s="15" t="s">
        <v>6</v>
      </c>
      <c r="B65" s="15" t="s">
        <v>10</v>
      </c>
      <c r="C65" s="15" t="s">
        <v>266</v>
      </c>
      <c r="D65" s="15" t="s">
        <v>267</v>
      </c>
      <c r="E65" s="15" t="s">
        <v>282</v>
      </c>
      <c r="F65" s="15" t="s">
        <v>282</v>
      </c>
      <c r="G65" s="22"/>
      <c r="H65" s="22"/>
      <c r="I65" s="22"/>
      <c r="J65" s="15" t="s">
        <v>1974</v>
      </c>
      <c r="K65" s="15" t="s">
        <v>1999</v>
      </c>
      <c r="L65" s="15" t="s">
        <v>2000</v>
      </c>
      <c r="M65" s="15" t="s">
        <v>2047</v>
      </c>
      <c r="N65" s="15" t="s">
        <v>1978</v>
      </c>
      <c r="O65" s="15" t="s">
        <v>2002</v>
      </c>
      <c r="P65" s="15" t="s">
        <v>1474</v>
      </c>
      <c r="Q65" s="15" t="s">
        <v>1809</v>
      </c>
      <c r="R65" s="15" t="s">
        <v>6</v>
      </c>
      <c r="S65" s="22"/>
    </row>
    <row r="66" spans="1:19">
      <c r="A66" s="15" t="s">
        <v>6</v>
      </c>
      <c r="B66" s="15" t="s">
        <v>10</v>
      </c>
      <c r="C66" s="15" t="s">
        <v>266</v>
      </c>
      <c r="D66" s="15" t="s">
        <v>267</v>
      </c>
      <c r="E66" s="15" t="s">
        <v>282</v>
      </c>
      <c r="F66" s="15" t="s">
        <v>282</v>
      </c>
      <c r="G66" s="22"/>
      <c r="H66" s="22"/>
      <c r="I66" s="22"/>
      <c r="J66" s="15" t="s">
        <v>1974</v>
      </c>
      <c r="K66" s="15" t="s">
        <v>2003</v>
      </c>
      <c r="L66" s="15" t="s">
        <v>2004</v>
      </c>
      <c r="M66" s="15" t="s">
        <v>2002</v>
      </c>
      <c r="N66" s="15" t="s">
        <v>1978</v>
      </c>
      <c r="O66" s="15" t="s">
        <v>329</v>
      </c>
      <c r="P66" s="15" t="s">
        <v>1264</v>
      </c>
      <c r="Q66" s="15" t="s">
        <v>1809</v>
      </c>
      <c r="R66" s="15" t="s">
        <v>6</v>
      </c>
      <c r="S66" s="22"/>
    </row>
    <row r="67" spans="1:19">
      <c r="A67" s="15" t="s">
        <v>6</v>
      </c>
      <c r="B67" s="15" t="s">
        <v>10</v>
      </c>
      <c r="C67" s="15" t="s">
        <v>266</v>
      </c>
      <c r="D67" s="15" t="s">
        <v>267</v>
      </c>
      <c r="E67" s="15" t="s">
        <v>282</v>
      </c>
      <c r="F67" s="15" t="s">
        <v>282</v>
      </c>
      <c r="G67" s="22"/>
      <c r="H67" s="22"/>
      <c r="I67" s="22"/>
      <c r="J67" s="15" t="s">
        <v>1974</v>
      </c>
      <c r="K67" s="15" t="s">
        <v>2006</v>
      </c>
      <c r="L67" s="15" t="s">
        <v>2007</v>
      </c>
      <c r="M67" s="15" t="s">
        <v>2048</v>
      </c>
      <c r="N67" s="15" t="s">
        <v>1978</v>
      </c>
      <c r="O67" s="15" t="s">
        <v>2009</v>
      </c>
      <c r="P67" s="15" t="s">
        <v>838</v>
      </c>
      <c r="Q67" s="15" t="s">
        <v>1809</v>
      </c>
      <c r="R67" s="15" t="s">
        <v>6</v>
      </c>
      <c r="S67" s="22"/>
    </row>
    <row r="68" spans="1:19">
      <c r="A68" s="15" t="s">
        <v>6</v>
      </c>
      <c r="B68" s="15" t="s">
        <v>10</v>
      </c>
      <c r="C68" s="15" t="s">
        <v>272</v>
      </c>
      <c r="D68" s="15" t="s">
        <v>273</v>
      </c>
      <c r="E68" s="15" t="s">
        <v>271</v>
      </c>
      <c r="F68" s="15" t="s">
        <v>271</v>
      </c>
      <c r="G68" s="15" t="s">
        <v>243</v>
      </c>
      <c r="H68" s="15" t="s">
        <v>244</v>
      </c>
      <c r="I68" s="22"/>
      <c r="J68" s="22"/>
      <c r="K68" s="22"/>
      <c r="L68" s="22"/>
      <c r="M68" s="22"/>
      <c r="N68" s="22"/>
      <c r="O68" s="22"/>
      <c r="P68" s="22"/>
      <c r="Q68" s="22"/>
      <c r="R68" s="22"/>
      <c r="S68" s="22"/>
    </row>
    <row r="69" spans="1:19">
      <c r="A69" s="15" t="s">
        <v>6</v>
      </c>
      <c r="B69" s="15" t="s">
        <v>10</v>
      </c>
      <c r="C69" s="15" t="s">
        <v>272</v>
      </c>
      <c r="D69" s="15" t="s">
        <v>273</v>
      </c>
      <c r="E69" s="15" t="s">
        <v>271</v>
      </c>
      <c r="F69" s="15" t="s">
        <v>271</v>
      </c>
      <c r="G69" s="22"/>
      <c r="H69" s="22"/>
      <c r="I69" s="22"/>
      <c r="J69" s="15" t="s">
        <v>1974</v>
      </c>
      <c r="K69" s="15" t="s">
        <v>1975</v>
      </c>
      <c r="L69" s="15" t="s">
        <v>1976</v>
      </c>
      <c r="M69" s="15" t="s">
        <v>2049</v>
      </c>
      <c r="N69" s="15" t="s">
        <v>1978</v>
      </c>
      <c r="O69" s="15" t="s">
        <v>1979</v>
      </c>
      <c r="P69" s="15" t="s">
        <v>1980</v>
      </c>
      <c r="Q69" s="15" t="s">
        <v>1809</v>
      </c>
      <c r="R69" s="15" t="s">
        <v>6</v>
      </c>
      <c r="S69" s="22"/>
    </row>
    <row r="70" spans="1:19">
      <c r="A70" s="15" t="s">
        <v>6</v>
      </c>
      <c r="B70" s="15" t="s">
        <v>10</v>
      </c>
      <c r="C70" s="15" t="s">
        <v>272</v>
      </c>
      <c r="D70" s="15" t="s">
        <v>273</v>
      </c>
      <c r="E70" s="15" t="s">
        <v>271</v>
      </c>
      <c r="F70" s="15" t="s">
        <v>271</v>
      </c>
      <c r="G70" s="22"/>
      <c r="H70" s="22"/>
      <c r="I70" s="22"/>
      <c r="J70" s="15" t="s">
        <v>1974</v>
      </c>
      <c r="K70" s="15" t="s">
        <v>1981</v>
      </c>
      <c r="L70" s="15" t="s">
        <v>1982</v>
      </c>
      <c r="M70" s="15" t="s">
        <v>2050</v>
      </c>
      <c r="N70" s="15" t="s">
        <v>1984</v>
      </c>
      <c r="O70" s="15" t="s">
        <v>1985</v>
      </c>
      <c r="P70" s="15" t="s">
        <v>1986</v>
      </c>
      <c r="Q70" s="15" t="s">
        <v>1809</v>
      </c>
      <c r="R70" s="15" t="s">
        <v>6</v>
      </c>
      <c r="S70" s="22"/>
    </row>
    <row r="71" spans="1:19">
      <c r="A71" s="15" t="s">
        <v>6</v>
      </c>
      <c r="B71" s="15" t="s">
        <v>10</v>
      </c>
      <c r="C71" s="15" t="s">
        <v>272</v>
      </c>
      <c r="D71" s="15" t="s">
        <v>273</v>
      </c>
      <c r="E71" s="15" t="s">
        <v>271</v>
      </c>
      <c r="F71" s="15" t="s">
        <v>271</v>
      </c>
      <c r="G71" s="22"/>
      <c r="H71" s="22"/>
      <c r="I71" s="22"/>
      <c r="J71" s="15" t="s">
        <v>1974</v>
      </c>
      <c r="K71" s="15" t="s">
        <v>1987</v>
      </c>
      <c r="L71" s="15" t="s">
        <v>1988</v>
      </c>
      <c r="M71" s="15" t="s">
        <v>2051</v>
      </c>
      <c r="N71" s="15" t="s">
        <v>1990</v>
      </c>
      <c r="O71" s="15" t="s">
        <v>1538</v>
      </c>
      <c r="P71" s="15" t="s">
        <v>1991</v>
      </c>
      <c r="Q71" s="15" t="s">
        <v>1809</v>
      </c>
      <c r="R71" s="15" t="s">
        <v>6</v>
      </c>
      <c r="S71" s="22"/>
    </row>
    <row r="72" spans="1:19">
      <c r="A72" s="15" t="s">
        <v>6</v>
      </c>
      <c r="B72" s="15" t="s">
        <v>10</v>
      </c>
      <c r="C72" s="15" t="s">
        <v>272</v>
      </c>
      <c r="D72" s="15" t="s">
        <v>273</v>
      </c>
      <c r="E72" s="15" t="s">
        <v>271</v>
      </c>
      <c r="F72" s="15" t="s">
        <v>271</v>
      </c>
      <c r="G72" s="22"/>
      <c r="H72" s="22"/>
      <c r="I72" s="22"/>
      <c r="J72" s="15" t="s">
        <v>1974</v>
      </c>
      <c r="K72" s="15" t="s">
        <v>1992</v>
      </c>
      <c r="L72" s="15" t="s">
        <v>1993</v>
      </c>
      <c r="M72" s="15" t="s">
        <v>2052</v>
      </c>
      <c r="N72" s="15" t="s">
        <v>1978</v>
      </c>
      <c r="O72" s="15" t="s">
        <v>1903</v>
      </c>
      <c r="P72" s="15" t="s">
        <v>1995</v>
      </c>
      <c r="Q72" s="15" t="s">
        <v>1809</v>
      </c>
      <c r="R72" s="15" t="s">
        <v>6</v>
      </c>
      <c r="S72" s="22"/>
    </row>
    <row r="73" spans="1:19">
      <c r="A73" s="15" t="s">
        <v>6</v>
      </c>
      <c r="B73" s="15" t="s">
        <v>10</v>
      </c>
      <c r="C73" s="15" t="s">
        <v>272</v>
      </c>
      <c r="D73" s="15" t="s">
        <v>273</v>
      </c>
      <c r="E73" s="15" t="s">
        <v>271</v>
      </c>
      <c r="F73" s="15" t="s">
        <v>271</v>
      </c>
      <c r="G73" s="22"/>
      <c r="H73" s="22"/>
      <c r="I73" s="22"/>
      <c r="J73" s="15" t="s">
        <v>1974</v>
      </c>
      <c r="K73" s="15" t="s">
        <v>1996</v>
      </c>
      <c r="L73" s="15" t="s">
        <v>1997</v>
      </c>
      <c r="M73" s="15" t="s">
        <v>2053</v>
      </c>
      <c r="N73" s="15" t="s">
        <v>1978</v>
      </c>
      <c r="O73" s="15" t="s">
        <v>280</v>
      </c>
      <c r="P73" s="15" t="s">
        <v>832</v>
      </c>
      <c r="Q73" s="15" t="s">
        <v>1809</v>
      </c>
      <c r="R73" s="15" t="s">
        <v>6</v>
      </c>
      <c r="S73" s="22"/>
    </row>
    <row r="74" spans="1:19">
      <c r="A74" s="15" t="s">
        <v>6</v>
      </c>
      <c r="B74" s="15" t="s">
        <v>10</v>
      </c>
      <c r="C74" s="15" t="s">
        <v>272</v>
      </c>
      <c r="D74" s="15" t="s">
        <v>273</v>
      </c>
      <c r="E74" s="15" t="s">
        <v>271</v>
      </c>
      <c r="F74" s="15" t="s">
        <v>271</v>
      </c>
      <c r="G74" s="22"/>
      <c r="H74" s="22"/>
      <c r="I74" s="22"/>
      <c r="J74" s="15" t="s">
        <v>1974</v>
      </c>
      <c r="K74" s="15" t="s">
        <v>1999</v>
      </c>
      <c r="L74" s="15" t="s">
        <v>2000</v>
      </c>
      <c r="M74" s="15" t="s">
        <v>2054</v>
      </c>
      <c r="N74" s="15" t="s">
        <v>1978</v>
      </c>
      <c r="O74" s="15" t="s">
        <v>2002</v>
      </c>
      <c r="P74" s="15" t="s">
        <v>1474</v>
      </c>
      <c r="Q74" s="15" t="s">
        <v>1809</v>
      </c>
      <c r="R74" s="15" t="s">
        <v>6</v>
      </c>
      <c r="S74" s="22"/>
    </row>
    <row r="75" spans="1:19">
      <c r="A75" s="15" t="s">
        <v>6</v>
      </c>
      <c r="B75" s="15" t="s">
        <v>10</v>
      </c>
      <c r="C75" s="15" t="s">
        <v>272</v>
      </c>
      <c r="D75" s="15" t="s">
        <v>273</v>
      </c>
      <c r="E75" s="15" t="s">
        <v>271</v>
      </c>
      <c r="F75" s="15" t="s">
        <v>271</v>
      </c>
      <c r="G75" s="22"/>
      <c r="H75" s="22"/>
      <c r="I75" s="22"/>
      <c r="J75" s="15" t="s">
        <v>1974</v>
      </c>
      <c r="K75" s="15" t="s">
        <v>2003</v>
      </c>
      <c r="L75" s="15" t="s">
        <v>2004</v>
      </c>
      <c r="M75" s="15" t="s">
        <v>2005</v>
      </c>
      <c r="N75" s="15" t="s">
        <v>1978</v>
      </c>
      <c r="O75" s="15" t="s">
        <v>329</v>
      </c>
      <c r="P75" s="15" t="s">
        <v>1264</v>
      </c>
      <c r="Q75" s="15" t="s">
        <v>1809</v>
      </c>
      <c r="R75" s="15" t="s">
        <v>6</v>
      </c>
      <c r="S75" s="22"/>
    </row>
    <row r="76" spans="1:19">
      <c r="A76" s="15" t="s">
        <v>6</v>
      </c>
      <c r="B76" s="15" t="s">
        <v>10</v>
      </c>
      <c r="C76" s="15" t="s">
        <v>272</v>
      </c>
      <c r="D76" s="15" t="s">
        <v>273</v>
      </c>
      <c r="E76" s="15" t="s">
        <v>271</v>
      </c>
      <c r="F76" s="15" t="s">
        <v>271</v>
      </c>
      <c r="G76" s="22"/>
      <c r="H76" s="22"/>
      <c r="I76" s="22"/>
      <c r="J76" s="15" t="s">
        <v>1974</v>
      </c>
      <c r="K76" s="15" t="s">
        <v>2006</v>
      </c>
      <c r="L76" s="15" t="s">
        <v>2007</v>
      </c>
      <c r="M76" s="15" t="s">
        <v>2055</v>
      </c>
      <c r="N76" s="15" t="s">
        <v>1978</v>
      </c>
      <c r="O76" s="15" t="s">
        <v>2009</v>
      </c>
      <c r="P76" s="15" t="s">
        <v>838</v>
      </c>
      <c r="Q76" s="15" t="s">
        <v>1809</v>
      </c>
      <c r="R76" s="15" t="s">
        <v>6</v>
      </c>
      <c r="S76" s="22"/>
    </row>
    <row r="77" spans="1:19">
      <c r="A77" s="15" t="s">
        <v>6</v>
      </c>
      <c r="B77" s="15" t="s">
        <v>18</v>
      </c>
      <c r="C77" s="15" t="s">
        <v>82</v>
      </c>
      <c r="D77" s="15" t="s">
        <v>83</v>
      </c>
      <c r="E77" s="15" t="s">
        <v>107</v>
      </c>
      <c r="F77" s="15" t="s">
        <v>107</v>
      </c>
      <c r="G77" s="15" t="s">
        <v>243</v>
      </c>
      <c r="H77" s="15" t="s">
        <v>244</v>
      </c>
      <c r="I77" s="22"/>
      <c r="J77" s="22"/>
      <c r="K77" s="22"/>
      <c r="L77" s="22"/>
      <c r="M77" s="22"/>
      <c r="N77" s="22"/>
      <c r="O77" s="22"/>
      <c r="P77" s="22"/>
      <c r="Q77" s="22"/>
      <c r="R77" s="22"/>
      <c r="S77" s="22"/>
    </row>
    <row r="78" spans="1:19">
      <c r="A78" s="15" t="s">
        <v>6</v>
      </c>
      <c r="B78" s="15" t="s">
        <v>18</v>
      </c>
      <c r="C78" s="15" t="s">
        <v>82</v>
      </c>
      <c r="D78" s="15" t="s">
        <v>83</v>
      </c>
      <c r="E78" s="15" t="s">
        <v>107</v>
      </c>
      <c r="F78" s="15" t="s">
        <v>107</v>
      </c>
      <c r="G78" s="22"/>
      <c r="H78" s="22"/>
      <c r="I78" s="22"/>
      <c r="J78" s="15" t="s">
        <v>1974</v>
      </c>
      <c r="K78" s="15" t="s">
        <v>1975</v>
      </c>
      <c r="L78" s="15" t="s">
        <v>1976</v>
      </c>
      <c r="M78" s="15" t="s">
        <v>2056</v>
      </c>
      <c r="N78" s="15" t="s">
        <v>1978</v>
      </c>
      <c r="O78" s="15" t="s">
        <v>1979</v>
      </c>
      <c r="P78" s="15" t="s">
        <v>1980</v>
      </c>
      <c r="Q78" s="15" t="s">
        <v>1809</v>
      </c>
      <c r="R78" s="15" t="s">
        <v>6</v>
      </c>
      <c r="S78" s="22"/>
    </row>
    <row r="79" spans="1:19">
      <c r="A79" s="15" t="s">
        <v>6</v>
      </c>
      <c r="B79" s="15" t="s">
        <v>18</v>
      </c>
      <c r="C79" s="15" t="s">
        <v>82</v>
      </c>
      <c r="D79" s="15" t="s">
        <v>83</v>
      </c>
      <c r="E79" s="15" t="s">
        <v>107</v>
      </c>
      <c r="F79" s="15" t="s">
        <v>107</v>
      </c>
      <c r="G79" s="22"/>
      <c r="H79" s="22"/>
      <c r="I79" s="22"/>
      <c r="J79" s="15" t="s">
        <v>1974</v>
      </c>
      <c r="K79" s="15" t="s">
        <v>1981</v>
      </c>
      <c r="L79" s="15" t="s">
        <v>1982</v>
      </c>
      <c r="M79" s="15" t="s">
        <v>2057</v>
      </c>
      <c r="N79" s="15" t="s">
        <v>1984</v>
      </c>
      <c r="O79" s="15" t="s">
        <v>1985</v>
      </c>
      <c r="P79" s="15" t="s">
        <v>1986</v>
      </c>
      <c r="Q79" s="15" t="s">
        <v>1809</v>
      </c>
      <c r="R79" s="15" t="s">
        <v>6</v>
      </c>
      <c r="S79" s="22"/>
    </row>
    <row r="80" spans="1:19">
      <c r="A80" s="15" t="s">
        <v>6</v>
      </c>
      <c r="B80" s="15" t="s">
        <v>18</v>
      </c>
      <c r="C80" s="15" t="s">
        <v>82</v>
      </c>
      <c r="D80" s="15" t="s">
        <v>83</v>
      </c>
      <c r="E80" s="15" t="s">
        <v>107</v>
      </c>
      <c r="F80" s="15" t="s">
        <v>107</v>
      </c>
      <c r="G80" s="22"/>
      <c r="H80" s="22"/>
      <c r="I80" s="22"/>
      <c r="J80" s="15" t="s">
        <v>1974</v>
      </c>
      <c r="K80" s="15" t="s">
        <v>1987</v>
      </c>
      <c r="L80" s="15" t="s">
        <v>1988</v>
      </c>
      <c r="M80" s="15" t="s">
        <v>2058</v>
      </c>
      <c r="N80" s="15" t="s">
        <v>1990</v>
      </c>
      <c r="O80" s="15" t="s">
        <v>1538</v>
      </c>
      <c r="P80" s="15" t="s">
        <v>1991</v>
      </c>
      <c r="Q80" s="15" t="s">
        <v>1809</v>
      </c>
      <c r="R80" s="15" t="s">
        <v>6</v>
      </c>
      <c r="S80" s="22"/>
    </row>
    <row r="81" spans="1:19">
      <c r="A81" s="15" t="s">
        <v>6</v>
      </c>
      <c r="B81" s="15" t="s">
        <v>18</v>
      </c>
      <c r="C81" s="15" t="s">
        <v>82</v>
      </c>
      <c r="D81" s="15" t="s">
        <v>83</v>
      </c>
      <c r="E81" s="15" t="s">
        <v>107</v>
      </c>
      <c r="F81" s="15" t="s">
        <v>107</v>
      </c>
      <c r="G81" s="22"/>
      <c r="H81" s="22"/>
      <c r="I81" s="22"/>
      <c r="J81" s="15" t="s">
        <v>1974</v>
      </c>
      <c r="K81" s="15" t="s">
        <v>1992</v>
      </c>
      <c r="L81" s="15" t="s">
        <v>1993</v>
      </c>
      <c r="M81" s="15" t="s">
        <v>2059</v>
      </c>
      <c r="N81" s="15" t="s">
        <v>1978</v>
      </c>
      <c r="O81" s="15" t="s">
        <v>1903</v>
      </c>
      <c r="P81" s="15" t="s">
        <v>1995</v>
      </c>
      <c r="Q81" s="15" t="s">
        <v>1809</v>
      </c>
      <c r="R81" s="15" t="s">
        <v>6</v>
      </c>
      <c r="S81" s="22"/>
    </row>
    <row r="82" spans="1:19">
      <c r="A82" s="15" t="s">
        <v>6</v>
      </c>
      <c r="B82" s="15" t="s">
        <v>18</v>
      </c>
      <c r="C82" s="15" t="s">
        <v>82</v>
      </c>
      <c r="D82" s="15" t="s">
        <v>83</v>
      </c>
      <c r="E82" s="15" t="s">
        <v>107</v>
      </c>
      <c r="F82" s="15" t="s">
        <v>107</v>
      </c>
      <c r="G82" s="22"/>
      <c r="H82" s="22"/>
      <c r="I82" s="22"/>
      <c r="J82" s="15" t="s">
        <v>1974</v>
      </c>
      <c r="K82" s="15" t="s">
        <v>1996</v>
      </c>
      <c r="L82" s="15" t="s">
        <v>1997</v>
      </c>
      <c r="M82" s="15" t="s">
        <v>2027</v>
      </c>
      <c r="N82" s="15" t="s">
        <v>1978</v>
      </c>
      <c r="O82" s="15" t="s">
        <v>280</v>
      </c>
      <c r="P82" s="15" t="s">
        <v>832</v>
      </c>
      <c r="Q82" s="15" t="s">
        <v>1809</v>
      </c>
      <c r="R82" s="15" t="s">
        <v>6</v>
      </c>
      <c r="S82" s="22"/>
    </row>
    <row r="83" spans="1:19">
      <c r="A83" s="15" t="s">
        <v>6</v>
      </c>
      <c r="B83" s="15" t="s">
        <v>18</v>
      </c>
      <c r="C83" s="15" t="s">
        <v>82</v>
      </c>
      <c r="D83" s="15" t="s">
        <v>83</v>
      </c>
      <c r="E83" s="15" t="s">
        <v>107</v>
      </c>
      <c r="F83" s="15" t="s">
        <v>107</v>
      </c>
      <c r="G83" s="22"/>
      <c r="H83" s="22"/>
      <c r="I83" s="22"/>
      <c r="J83" s="15" t="s">
        <v>1974</v>
      </c>
      <c r="K83" s="15" t="s">
        <v>1999</v>
      </c>
      <c r="L83" s="15" t="s">
        <v>2000</v>
      </c>
      <c r="M83" s="15" t="s">
        <v>2060</v>
      </c>
      <c r="N83" s="15" t="s">
        <v>1978</v>
      </c>
      <c r="O83" s="15" t="s">
        <v>2002</v>
      </c>
      <c r="P83" s="15" t="s">
        <v>1474</v>
      </c>
      <c r="Q83" s="15" t="s">
        <v>1809</v>
      </c>
      <c r="R83" s="15" t="s">
        <v>6</v>
      </c>
      <c r="S83" s="22"/>
    </row>
    <row r="84" spans="1:19">
      <c r="A84" s="15" t="s">
        <v>6</v>
      </c>
      <c r="B84" s="15" t="s">
        <v>18</v>
      </c>
      <c r="C84" s="15" t="s">
        <v>82</v>
      </c>
      <c r="D84" s="15" t="s">
        <v>83</v>
      </c>
      <c r="E84" s="15" t="s">
        <v>107</v>
      </c>
      <c r="F84" s="15" t="s">
        <v>107</v>
      </c>
      <c r="G84" s="22"/>
      <c r="H84" s="22"/>
      <c r="I84" s="22"/>
      <c r="J84" s="15" t="s">
        <v>1974</v>
      </c>
      <c r="K84" s="15" t="s">
        <v>2003</v>
      </c>
      <c r="L84" s="15" t="s">
        <v>2004</v>
      </c>
      <c r="M84" s="15" t="s">
        <v>2005</v>
      </c>
      <c r="N84" s="15" t="s">
        <v>1978</v>
      </c>
      <c r="O84" s="15" t="s">
        <v>329</v>
      </c>
      <c r="P84" s="15" t="s">
        <v>1264</v>
      </c>
      <c r="Q84" s="15" t="s">
        <v>1809</v>
      </c>
      <c r="R84" s="15" t="s">
        <v>6</v>
      </c>
      <c r="S84" s="22"/>
    </row>
    <row r="85" spans="1:19">
      <c r="A85" s="15" t="s">
        <v>6</v>
      </c>
      <c r="B85" s="15" t="s">
        <v>18</v>
      </c>
      <c r="C85" s="15" t="s">
        <v>82</v>
      </c>
      <c r="D85" s="15" t="s">
        <v>83</v>
      </c>
      <c r="E85" s="15" t="s">
        <v>107</v>
      </c>
      <c r="F85" s="15" t="s">
        <v>107</v>
      </c>
      <c r="G85" s="22"/>
      <c r="H85" s="22"/>
      <c r="I85" s="22"/>
      <c r="J85" s="15" t="s">
        <v>1974</v>
      </c>
      <c r="K85" s="15" t="s">
        <v>2006</v>
      </c>
      <c r="L85" s="15" t="s">
        <v>2007</v>
      </c>
      <c r="M85" s="15" t="s">
        <v>2061</v>
      </c>
      <c r="N85" s="15" t="s">
        <v>1978</v>
      </c>
      <c r="O85" s="15" t="s">
        <v>2009</v>
      </c>
      <c r="P85" s="15" t="s">
        <v>838</v>
      </c>
      <c r="Q85" s="15" t="s">
        <v>1809</v>
      </c>
      <c r="R85" s="15" t="s">
        <v>6</v>
      </c>
      <c r="S85" s="22"/>
    </row>
    <row r="86" spans="1:19">
      <c r="A86" s="15" t="s">
        <v>6</v>
      </c>
      <c r="B86" s="15" t="s">
        <v>20</v>
      </c>
      <c r="C86" s="15" t="s">
        <v>82</v>
      </c>
      <c r="D86" s="15" t="s">
        <v>83</v>
      </c>
      <c r="E86" s="15" t="s">
        <v>107</v>
      </c>
      <c r="F86" s="15" t="s">
        <v>107</v>
      </c>
      <c r="G86" s="15" t="s">
        <v>243</v>
      </c>
      <c r="H86" s="15" t="s">
        <v>244</v>
      </c>
      <c r="I86" s="22"/>
      <c r="J86" s="22"/>
      <c r="K86" s="22"/>
      <c r="L86" s="22"/>
      <c r="M86" s="22"/>
      <c r="N86" s="22"/>
      <c r="O86" s="22"/>
      <c r="P86" s="22"/>
      <c r="Q86" s="22"/>
      <c r="R86" s="22"/>
      <c r="S86" s="22"/>
    </row>
    <row r="87" spans="1:19">
      <c r="A87" s="15" t="s">
        <v>6</v>
      </c>
      <c r="B87" s="15" t="s">
        <v>20</v>
      </c>
      <c r="C87" s="15" t="s">
        <v>82</v>
      </c>
      <c r="D87" s="15" t="s">
        <v>83</v>
      </c>
      <c r="E87" s="15" t="s">
        <v>107</v>
      </c>
      <c r="F87" s="15" t="s">
        <v>107</v>
      </c>
      <c r="G87" s="22"/>
      <c r="H87" s="22"/>
      <c r="I87" s="22"/>
      <c r="J87" s="15" t="s">
        <v>1974</v>
      </c>
      <c r="K87" s="15" t="s">
        <v>1975</v>
      </c>
      <c r="L87" s="15" t="s">
        <v>1976</v>
      </c>
      <c r="M87" s="15" t="s">
        <v>2062</v>
      </c>
      <c r="N87" s="15" t="s">
        <v>1978</v>
      </c>
      <c r="O87" s="15" t="s">
        <v>1979</v>
      </c>
      <c r="P87" s="15" t="s">
        <v>1980</v>
      </c>
      <c r="Q87" s="15" t="s">
        <v>1809</v>
      </c>
      <c r="R87" s="15" t="s">
        <v>6</v>
      </c>
      <c r="S87" s="22"/>
    </row>
    <row r="88" spans="1:19">
      <c r="A88" s="15" t="s">
        <v>6</v>
      </c>
      <c r="B88" s="15" t="s">
        <v>20</v>
      </c>
      <c r="C88" s="15" t="s">
        <v>82</v>
      </c>
      <c r="D88" s="15" t="s">
        <v>83</v>
      </c>
      <c r="E88" s="15" t="s">
        <v>107</v>
      </c>
      <c r="F88" s="15" t="s">
        <v>107</v>
      </c>
      <c r="G88" s="22"/>
      <c r="H88" s="22"/>
      <c r="I88" s="22"/>
      <c r="J88" s="15" t="s">
        <v>1974</v>
      </c>
      <c r="K88" s="15" t="s">
        <v>1981</v>
      </c>
      <c r="L88" s="15" t="s">
        <v>1982</v>
      </c>
      <c r="M88" s="15" t="s">
        <v>2063</v>
      </c>
      <c r="N88" s="15" t="s">
        <v>1984</v>
      </c>
      <c r="O88" s="15" t="s">
        <v>1985</v>
      </c>
      <c r="P88" s="15" t="s">
        <v>1986</v>
      </c>
      <c r="Q88" s="15" t="s">
        <v>1809</v>
      </c>
      <c r="R88" s="15" t="s">
        <v>6</v>
      </c>
      <c r="S88" s="22"/>
    </row>
    <row r="89" spans="1:19">
      <c r="A89" s="15" t="s">
        <v>6</v>
      </c>
      <c r="B89" s="15" t="s">
        <v>20</v>
      </c>
      <c r="C89" s="15" t="s">
        <v>82</v>
      </c>
      <c r="D89" s="15" t="s">
        <v>83</v>
      </c>
      <c r="E89" s="15" t="s">
        <v>107</v>
      </c>
      <c r="F89" s="15" t="s">
        <v>107</v>
      </c>
      <c r="G89" s="22"/>
      <c r="H89" s="22"/>
      <c r="I89" s="22"/>
      <c r="J89" s="15" t="s">
        <v>1974</v>
      </c>
      <c r="K89" s="15" t="s">
        <v>1987</v>
      </c>
      <c r="L89" s="15" t="s">
        <v>1988</v>
      </c>
      <c r="M89" s="15" t="s">
        <v>2064</v>
      </c>
      <c r="N89" s="15" t="s">
        <v>1990</v>
      </c>
      <c r="O89" s="15" t="s">
        <v>1538</v>
      </c>
      <c r="P89" s="15" t="s">
        <v>1991</v>
      </c>
      <c r="Q89" s="15" t="s">
        <v>1809</v>
      </c>
      <c r="R89" s="15" t="s">
        <v>6</v>
      </c>
      <c r="S89" s="22"/>
    </row>
    <row r="90" spans="1:19">
      <c r="A90" s="15" t="s">
        <v>6</v>
      </c>
      <c r="B90" s="15" t="s">
        <v>20</v>
      </c>
      <c r="C90" s="15" t="s">
        <v>82</v>
      </c>
      <c r="D90" s="15" t="s">
        <v>83</v>
      </c>
      <c r="E90" s="15" t="s">
        <v>107</v>
      </c>
      <c r="F90" s="15" t="s">
        <v>107</v>
      </c>
      <c r="G90" s="22"/>
      <c r="H90" s="22"/>
      <c r="I90" s="22"/>
      <c r="J90" s="15" t="s">
        <v>1974</v>
      </c>
      <c r="K90" s="15" t="s">
        <v>1992</v>
      </c>
      <c r="L90" s="15" t="s">
        <v>1993</v>
      </c>
      <c r="M90" s="15" t="s">
        <v>2065</v>
      </c>
      <c r="N90" s="15" t="s">
        <v>1978</v>
      </c>
      <c r="O90" s="15" t="s">
        <v>1903</v>
      </c>
      <c r="P90" s="15" t="s">
        <v>1995</v>
      </c>
      <c r="Q90" s="15" t="s">
        <v>1809</v>
      </c>
      <c r="R90" s="15" t="s">
        <v>6</v>
      </c>
      <c r="S90" s="22"/>
    </row>
    <row r="91" spans="1:19">
      <c r="A91" s="15" t="s">
        <v>6</v>
      </c>
      <c r="B91" s="15" t="s">
        <v>20</v>
      </c>
      <c r="C91" s="15" t="s">
        <v>82</v>
      </c>
      <c r="D91" s="15" t="s">
        <v>83</v>
      </c>
      <c r="E91" s="15" t="s">
        <v>107</v>
      </c>
      <c r="F91" s="15" t="s">
        <v>107</v>
      </c>
      <c r="G91" s="22"/>
      <c r="H91" s="22"/>
      <c r="I91" s="22"/>
      <c r="J91" s="15" t="s">
        <v>1974</v>
      </c>
      <c r="K91" s="15" t="s">
        <v>1996</v>
      </c>
      <c r="L91" s="15" t="s">
        <v>1997</v>
      </c>
      <c r="M91" s="15" t="s">
        <v>2066</v>
      </c>
      <c r="N91" s="15" t="s">
        <v>1978</v>
      </c>
      <c r="O91" s="15" t="s">
        <v>280</v>
      </c>
      <c r="P91" s="15" t="s">
        <v>832</v>
      </c>
      <c r="Q91" s="15" t="s">
        <v>1809</v>
      </c>
      <c r="R91" s="15" t="s">
        <v>6</v>
      </c>
      <c r="S91" s="22"/>
    </row>
    <row r="92" spans="1:19">
      <c r="A92" s="15" t="s">
        <v>6</v>
      </c>
      <c r="B92" s="15" t="s">
        <v>20</v>
      </c>
      <c r="C92" s="15" t="s">
        <v>82</v>
      </c>
      <c r="D92" s="15" t="s">
        <v>83</v>
      </c>
      <c r="E92" s="15" t="s">
        <v>107</v>
      </c>
      <c r="F92" s="15" t="s">
        <v>107</v>
      </c>
      <c r="G92" s="22"/>
      <c r="H92" s="22"/>
      <c r="I92" s="22"/>
      <c r="J92" s="15" t="s">
        <v>1974</v>
      </c>
      <c r="K92" s="15" t="s">
        <v>1999</v>
      </c>
      <c r="L92" s="15" t="s">
        <v>2000</v>
      </c>
      <c r="M92" s="15" t="s">
        <v>2047</v>
      </c>
      <c r="N92" s="15" t="s">
        <v>1978</v>
      </c>
      <c r="O92" s="15" t="s">
        <v>2002</v>
      </c>
      <c r="P92" s="15" t="s">
        <v>1474</v>
      </c>
      <c r="Q92" s="15" t="s">
        <v>1809</v>
      </c>
      <c r="R92" s="15" t="s">
        <v>6</v>
      </c>
      <c r="S92" s="22"/>
    </row>
    <row r="93" spans="1:19">
      <c r="A93" s="15" t="s">
        <v>6</v>
      </c>
      <c r="B93" s="15" t="s">
        <v>20</v>
      </c>
      <c r="C93" s="15" t="s">
        <v>82</v>
      </c>
      <c r="D93" s="15" t="s">
        <v>83</v>
      </c>
      <c r="E93" s="15" t="s">
        <v>107</v>
      </c>
      <c r="F93" s="15" t="s">
        <v>107</v>
      </c>
      <c r="G93" s="22"/>
      <c r="H93" s="22"/>
      <c r="I93" s="22"/>
      <c r="J93" s="15" t="s">
        <v>1974</v>
      </c>
      <c r="K93" s="15" t="s">
        <v>2003</v>
      </c>
      <c r="L93" s="15" t="s">
        <v>2004</v>
      </c>
      <c r="M93" s="15" t="s">
        <v>2047</v>
      </c>
      <c r="N93" s="15" t="s">
        <v>1978</v>
      </c>
      <c r="O93" s="15" t="s">
        <v>329</v>
      </c>
      <c r="P93" s="15" t="s">
        <v>1264</v>
      </c>
      <c r="Q93" s="15" t="s">
        <v>1809</v>
      </c>
      <c r="R93" s="15" t="s">
        <v>6</v>
      </c>
      <c r="S93" s="22"/>
    </row>
    <row r="94" spans="1:19">
      <c r="A94" s="15" t="s">
        <v>6</v>
      </c>
      <c r="B94" s="15" t="s">
        <v>20</v>
      </c>
      <c r="C94" s="15" t="s">
        <v>82</v>
      </c>
      <c r="D94" s="15" t="s">
        <v>83</v>
      </c>
      <c r="E94" s="15" t="s">
        <v>107</v>
      </c>
      <c r="F94" s="15" t="s">
        <v>107</v>
      </c>
      <c r="G94" s="22"/>
      <c r="H94" s="22"/>
      <c r="I94" s="22"/>
      <c r="J94" s="15" t="s">
        <v>1974</v>
      </c>
      <c r="K94" s="15" t="s">
        <v>2006</v>
      </c>
      <c r="L94" s="15" t="s">
        <v>2007</v>
      </c>
      <c r="M94" s="15" t="s">
        <v>2067</v>
      </c>
      <c r="N94" s="15" t="s">
        <v>1978</v>
      </c>
      <c r="O94" s="15" t="s">
        <v>2009</v>
      </c>
      <c r="P94" s="15" t="s">
        <v>838</v>
      </c>
      <c r="Q94" s="15" t="s">
        <v>1809</v>
      </c>
      <c r="R94" s="15" t="s">
        <v>6</v>
      </c>
      <c r="S94" s="22"/>
    </row>
    <row r="95" spans="1:19">
      <c r="A95" s="15" t="s">
        <v>6</v>
      </c>
      <c r="B95" s="15" t="s">
        <v>24</v>
      </c>
      <c r="C95" s="15" t="s">
        <v>82</v>
      </c>
      <c r="D95" s="15" t="s">
        <v>83</v>
      </c>
      <c r="E95" s="15" t="s">
        <v>119</v>
      </c>
      <c r="F95" s="15" t="s">
        <v>119</v>
      </c>
      <c r="G95" s="15" t="s">
        <v>243</v>
      </c>
      <c r="H95" s="15" t="s">
        <v>244</v>
      </c>
      <c r="I95" s="22"/>
      <c r="J95" s="22"/>
      <c r="K95" s="22"/>
      <c r="L95" s="22"/>
      <c r="M95" s="22"/>
      <c r="N95" s="22"/>
      <c r="O95" s="22"/>
      <c r="P95" s="22"/>
      <c r="Q95" s="22"/>
      <c r="R95" s="22"/>
      <c r="S95" s="22"/>
    </row>
    <row r="96" spans="1:19">
      <c r="A96" s="15" t="s">
        <v>6</v>
      </c>
      <c r="B96" s="15" t="s">
        <v>24</v>
      </c>
      <c r="C96" s="15" t="s">
        <v>82</v>
      </c>
      <c r="D96" s="15" t="s">
        <v>83</v>
      </c>
      <c r="E96" s="15" t="s">
        <v>119</v>
      </c>
      <c r="F96" s="15" t="s">
        <v>119</v>
      </c>
      <c r="G96" s="22"/>
      <c r="H96" s="22"/>
      <c r="I96" s="22"/>
      <c r="J96" s="15" t="s">
        <v>1974</v>
      </c>
      <c r="K96" s="15" t="s">
        <v>1975</v>
      </c>
      <c r="L96" s="15" t="s">
        <v>1976</v>
      </c>
      <c r="M96" s="15" t="s">
        <v>2056</v>
      </c>
      <c r="N96" s="15" t="s">
        <v>1978</v>
      </c>
      <c r="O96" s="15" t="s">
        <v>1979</v>
      </c>
      <c r="P96" s="15" t="s">
        <v>1980</v>
      </c>
      <c r="Q96" s="15" t="s">
        <v>1809</v>
      </c>
      <c r="R96" s="15" t="s">
        <v>6</v>
      </c>
      <c r="S96" s="22"/>
    </row>
    <row r="97" spans="1:19">
      <c r="A97" s="15" t="s">
        <v>6</v>
      </c>
      <c r="B97" s="15" t="s">
        <v>24</v>
      </c>
      <c r="C97" s="15" t="s">
        <v>82</v>
      </c>
      <c r="D97" s="15" t="s">
        <v>83</v>
      </c>
      <c r="E97" s="15" t="s">
        <v>119</v>
      </c>
      <c r="F97" s="15" t="s">
        <v>119</v>
      </c>
      <c r="G97" s="22"/>
      <c r="H97" s="22"/>
      <c r="I97" s="22"/>
      <c r="J97" s="15" t="s">
        <v>1974</v>
      </c>
      <c r="K97" s="15" t="s">
        <v>1981</v>
      </c>
      <c r="L97" s="15" t="s">
        <v>1982</v>
      </c>
      <c r="M97" s="15" t="s">
        <v>2068</v>
      </c>
      <c r="N97" s="15" t="s">
        <v>1984</v>
      </c>
      <c r="O97" s="15" t="s">
        <v>1985</v>
      </c>
      <c r="P97" s="15" t="s">
        <v>1986</v>
      </c>
      <c r="Q97" s="15" t="s">
        <v>1809</v>
      </c>
      <c r="R97" s="15" t="s">
        <v>6</v>
      </c>
      <c r="S97" s="22"/>
    </row>
    <row r="98" spans="1:19">
      <c r="A98" s="15" t="s">
        <v>6</v>
      </c>
      <c r="B98" s="15" t="s">
        <v>24</v>
      </c>
      <c r="C98" s="15" t="s">
        <v>82</v>
      </c>
      <c r="D98" s="15" t="s">
        <v>83</v>
      </c>
      <c r="E98" s="15" t="s">
        <v>119</v>
      </c>
      <c r="F98" s="15" t="s">
        <v>119</v>
      </c>
      <c r="G98" s="22"/>
      <c r="H98" s="22"/>
      <c r="I98" s="22"/>
      <c r="J98" s="15" t="s">
        <v>1974</v>
      </c>
      <c r="K98" s="15" t="s">
        <v>1987</v>
      </c>
      <c r="L98" s="15" t="s">
        <v>1988</v>
      </c>
      <c r="M98" s="15" t="s">
        <v>2069</v>
      </c>
      <c r="N98" s="15" t="s">
        <v>1990</v>
      </c>
      <c r="O98" s="15" t="s">
        <v>1538</v>
      </c>
      <c r="P98" s="15" t="s">
        <v>1991</v>
      </c>
      <c r="Q98" s="15" t="s">
        <v>1809</v>
      </c>
      <c r="R98" s="15" t="s">
        <v>6</v>
      </c>
      <c r="S98" s="22"/>
    </row>
    <row r="99" spans="1:19">
      <c r="A99" s="15" t="s">
        <v>6</v>
      </c>
      <c r="B99" s="15" t="s">
        <v>24</v>
      </c>
      <c r="C99" s="15" t="s">
        <v>82</v>
      </c>
      <c r="D99" s="15" t="s">
        <v>83</v>
      </c>
      <c r="E99" s="15" t="s">
        <v>119</v>
      </c>
      <c r="F99" s="15" t="s">
        <v>119</v>
      </c>
      <c r="G99" s="22"/>
      <c r="H99" s="22"/>
      <c r="I99" s="22"/>
      <c r="J99" s="15" t="s">
        <v>1974</v>
      </c>
      <c r="K99" s="15" t="s">
        <v>1992</v>
      </c>
      <c r="L99" s="15" t="s">
        <v>1993</v>
      </c>
      <c r="M99" s="15" t="s">
        <v>2070</v>
      </c>
      <c r="N99" s="15" t="s">
        <v>1978</v>
      </c>
      <c r="O99" s="15" t="s">
        <v>1903</v>
      </c>
      <c r="P99" s="15" t="s">
        <v>1995</v>
      </c>
      <c r="Q99" s="15" t="s">
        <v>1809</v>
      </c>
      <c r="R99" s="15" t="s">
        <v>6</v>
      </c>
      <c r="S99" s="22"/>
    </row>
    <row r="100" spans="1:19">
      <c r="A100" s="15" t="s">
        <v>6</v>
      </c>
      <c r="B100" s="15" t="s">
        <v>24</v>
      </c>
      <c r="C100" s="15" t="s">
        <v>82</v>
      </c>
      <c r="D100" s="15" t="s">
        <v>83</v>
      </c>
      <c r="E100" s="15" t="s">
        <v>119</v>
      </c>
      <c r="F100" s="15" t="s">
        <v>119</v>
      </c>
      <c r="G100" s="22"/>
      <c r="H100" s="22"/>
      <c r="I100" s="22"/>
      <c r="J100" s="15" t="s">
        <v>1974</v>
      </c>
      <c r="K100" s="15" t="s">
        <v>1996</v>
      </c>
      <c r="L100" s="15" t="s">
        <v>1997</v>
      </c>
      <c r="M100" s="15" t="s">
        <v>2071</v>
      </c>
      <c r="N100" s="15" t="s">
        <v>1978</v>
      </c>
      <c r="O100" s="15" t="s">
        <v>280</v>
      </c>
      <c r="P100" s="15" t="s">
        <v>832</v>
      </c>
      <c r="Q100" s="15" t="s">
        <v>1809</v>
      </c>
      <c r="R100" s="15" t="s">
        <v>6</v>
      </c>
      <c r="S100" s="22"/>
    </row>
    <row r="101" spans="1:19">
      <c r="A101" s="15" t="s">
        <v>6</v>
      </c>
      <c r="B101" s="15" t="s">
        <v>24</v>
      </c>
      <c r="C101" s="15" t="s">
        <v>82</v>
      </c>
      <c r="D101" s="15" t="s">
        <v>83</v>
      </c>
      <c r="E101" s="15" t="s">
        <v>119</v>
      </c>
      <c r="F101" s="15" t="s">
        <v>119</v>
      </c>
      <c r="G101" s="22"/>
      <c r="H101" s="22"/>
      <c r="I101" s="22"/>
      <c r="J101" s="15" t="s">
        <v>1974</v>
      </c>
      <c r="K101" s="15" t="s">
        <v>1999</v>
      </c>
      <c r="L101" s="15" t="s">
        <v>2000</v>
      </c>
      <c r="M101" s="15" t="s">
        <v>2005</v>
      </c>
      <c r="N101" s="15" t="s">
        <v>1978</v>
      </c>
      <c r="O101" s="15" t="s">
        <v>2002</v>
      </c>
      <c r="P101" s="15" t="s">
        <v>1474</v>
      </c>
      <c r="Q101" s="15" t="s">
        <v>1809</v>
      </c>
      <c r="R101" s="15" t="s">
        <v>6</v>
      </c>
      <c r="S101" s="22"/>
    </row>
    <row r="102" spans="1:19">
      <c r="A102" s="15" t="s">
        <v>6</v>
      </c>
      <c r="B102" s="15" t="s">
        <v>24</v>
      </c>
      <c r="C102" s="15" t="s">
        <v>82</v>
      </c>
      <c r="D102" s="15" t="s">
        <v>83</v>
      </c>
      <c r="E102" s="15" t="s">
        <v>119</v>
      </c>
      <c r="F102" s="15" t="s">
        <v>119</v>
      </c>
      <c r="G102" s="22"/>
      <c r="H102" s="22"/>
      <c r="I102" s="22"/>
      <c r="J102" s="15" t="s">
        <v>1974</v>
      </c>
      <c r="K102" s="15" t="s">
        <v>2003</v>
      </c>
      <c r="L102" s="15" t="s">
        <v>2004</v>
      </c>
      <c r="M102" s="15" t="s">
        <v>2002</v>
      </c>
      <c r="N102" s="15" t="s">
        <v>1978</v>
      </c>
      <c r="O102" s="15" t="s">
        <v>329</v>
      </c>
      <c r="P102" s="15" t="s">
        <v>1264</v>
      </c>
      <c r="Q102" s="15" t="s">
        <v>1809</v>
      </c>
      <c r="R102" s="15" t="s">
        <v>6</v>
      </c>
      <c r="S102" s="22"/>
    </row>
    <row r="103" spans="1:19">
      <c r="A103" s="15" t="s">
        <v>6</v>
      </c>
      <c r="B103" s="15" t="s">
        <v>24</v>
      </c>
      <c r="C103" s="15" t="s">
        <v>82</v>
      </c>
      <c r="D103" s="15" t="s">
        <v>83</v>
      </c>
      <c r="E103" s="15" t="s">
        <v>119</v>
      </c>
      <c r="F103" s="15" t="s">
        <v>119</v>
      </c>
      <c r="G103" s="22"/>
      <c r="H103" s="22"/>
      <c r="I103" s="22"/>
      <c r="J103" s="15" t="s">
        <v>1974</v>
      </c>
      <c r="K103" s="15" t="s">
        <v>2006</v>
      </c>
      <c r="L103" s="15" t="s">
        <v>2007</v>
      </c>
      <c r="M103" s="15" t="s">
        <v>2072</v>
      </c>
      <c r="N103" s="15" t="s">
        <v>1978</v>
      </c>
      <c r="O103" s="15" t="s">
        <v>2009</v>
      </c>
      <c r="P103" s="15" t="s">
        <v>838</v>
      </c>
      <c r="Q103" s="15" t="s">
        <v>1809</v>
      </c>
      <c r="R103" s="15" t="s">
        <v>6</v>
      </c>
      <c r="S103" s="22"/>
    </row>
    <row r="104" spans="1:19">
      <c r="A104" s="15" t="s">
        <v>6</v>
      </c>
      <c r="B104" s="15" t="s">
        <v>25</v>
      </c>
      <c r="C104" s="15" t="s">
        <v>82</v>
      </c>
      <c r="D104" s="15" t="s">
        <v>83</v>
      </c>
      <c r="E104" s="15" t="s">
        <v>124</v>
      </c>
      <c r="F104" s="15" t="s">
        <v>124</v>
      </c>
      <c r="G104" s="15" t="s">
        <v>243</v>
      </c>
      <c r="H104" s="15" t="s">
        <v>244</v>
      </c>
      <c r="I104" s="22"/>
      <c r="J104" s="22"/>
      <c r="K104" s="22"/>
      <c r="L104" s="22"/>
      <c r="M104" s="22"/>
      <c r="N104" s="22"/>
      <c r="O104" s="22"/>
      <c r="P104" s="22"/>
      <c r="Q104" s="22"/>
      <c r="R104" s="22"/>
      <c r="S104" s="22"/>
    </row>
    <row r="105" spans="1:19">
      <c r="A105" s="15" t="s">
        <v>6</v>
      </c>
      <c r="B105" s="15" t="s">
        <v>25</v>
      </c>
      <c r="C105" s="15" t="s">
        <v>82</v>
      </c>
      <c r="D105" s="15" t="s">
        <v>83</v>
      </c>
      <c r="E105" s="15" t="s">
        <v>124</v>
      </c>
      <c r="F105" s="15" t="s">
        <v>124</v>
      </c>
      <c r="G105" s="22"/>
      <c r="H105" s="22"/>
      <c r="I105" s="22"/>
      <c r="J105" s="15" t="s">
        <v>1974</v>
      </c>
      <c r="K105" s="15" t="s">
        <v>1975</v>
      </c>
      <c r="L105" s="15" t="s">
        <v>1976</v>
      </c>
      <c r="M105" s="15" t="s">
        <v>2073</v>
      </c>
      <c r="N105" s="15" t="s">
        <v>1978</v>
      </c>
      <c r="O105" s="15" t="s">
        <v>1979</v>
      </c>
      <c r="P105" s="15" t="s">
        <v>1980</v>
      </c>
      <c r="Q105" s="15" t="s">
        <v>1809</v>
      </c>
      <c r="R105" s="15" t="s">
        <v>6</v>
      </c>
      <c r="S105" s="22"/>
    </row>
    <row r="106" spans="1:19">
      <c r="A106" s="15" t="s">
        <v>6</v>
      </c>
      <c r="B106" s="15" t="s">
        <v>25</v>
      </c>
      <c r="C106" s="15" t="s">
        <v>82</v>
      </c>
      <c r="D106" s="15" t="s">
        <v>83</v>
      </c>
      <c r="E106" s="15" t="s">
        <v>124</v>
      </c>
      <c r="F106" s="15" t="s">
        <v>124</v>
      </c>
      <c r="G106" s="22"/>
      <c r="H106" s="22"/>
      <c r="I106" s="22"/>
      <c r="J106" s="15" t="s">
        <v>1974</v>
      </c>
      <c r="K106" s="15" t="s">
        <v>1981</v>
      </c>
      <c r="L106" s="15" t="s">
        <v>1982</v>
      </c>
      <c r="M106" s="15" t="s">
        <v>2074</v>
      </c>
      <c r="N106" s="15" t="s">
        <v>1984</v>
      </c>
      <c r="O106" s="15" t="s">
        <v>1985</v>
      </c>
      <c r="P106" s="15" t="s">
        <v>1986</v>
      </c>
      <c r="Q106" s="15" t="s">
        <v>1809</v>
      </c>
      <c r="R106" s="15" t="s">
        <v>6</v>
      </c>
      <c r="S106" s="22"/>
    </row>
    <row r="107" spans="1:19">
      <c r="A107" s="15" t="s">
        <v>6</v>
      </c>
      <c r="B107" s="15" t="s">
        <v>25</v>
      </c>
      <c r="C107" s="15" t="s">
        <v>82</v>
      </c>
      <c r="D107" s="15" t="s">
        <v>83</v>
      </c>
      <c r="E107" s="15" t="s">
        <v>124</v>
      </c>
      <c r="F107" s="15" t="s">
        <v>124</v>
      </c>
      <c r="G107" s="22"/>
      <c r="H107" s="22"/>
      <c r="I107" s="22"/>
      <c r="J107" s="15" t="s">
        <v>1974</v>
      </c>
      <c r="K107" s="15" t="s">
        <v>1987</v>
      </c>
      <c r="L107" s="15" t="s">
        <v>1988</v>
      </c>
      <c r="M107" s="15" t="s">
        <v>2058</v>
      </c>
      <c r="N107" s="15" t="s">
        <v>1990</v>
      </c>
      <c r="O107" s="15" t="s">
        <v>1538</v>
      </c>
      <c r="P107" s="15" t="s">
        <v>1991</v>
      </c>
      <c r="Q107" s="15" t="s">
        <v>1809</v>
      </c>
      <c r="R107" s="15" t="s">
        <v>6</v>
      </c>
      <c r="S107" s="22"/>
    </row>
    <row r="108" spans="1:19">
      <c r="A108" s="15" t="s">
        <v>6</v>
      </c>
      <c r="B108" s="15" t="s">
        <v>25</v>
      </c>
      <c r="C108" s="15" t="s">
        <v>82</v>
      </c>
      <c r="D108" s="15" t="s">
        <v>83</v>
      </c>
      <c r="E108" s="15" t="s">
        <v>124</v>
      </c>
      <c r="F108" s="15" t="s">
        <v>124</v>
      </c>
      <c r="G108" s="22"/>
      <c r="H108" s="22"/>
      <c r="I108" s="22"/>
      <c r="J108" s="15" t="s">
        <v>1974</v>
      </c>
      <c r="K108" s="15" t="s">
        <v>1992</v>
      </c>
      <c r="L108" s="15" t="s">
        <v>1993</v>
      </c>
      <c r="M108" s="15" t="s">
        <v>2075</v>
      </c>
      <c r="N108" s="15" t="s">
        <v>1978</v>
      </c>
      <c r="O108" s="15" t="s">
        <v>1903</v>
      </c>
      <c r="P108" s="15" t="s">
        <v>1995</v>
      </c>
      <c r="Q108" s="15" t="s">
        <v>1809</v>
      </c>
      <c r="R108" s="15" t="s">
        <v>6</v>
      </c>
      <c r="S108" s="22"/>
    </row>
    <row r="109" spans="1:19">
      <c r="A109" s="15" t="s">
        <v>6</v>
      </c>
      <c r="B109" s="15" t="s">
        <v>25</v>
      </c>
      <c r="C109" s="15" t="s">
        <v>82</v>
      </c>
      <c r="D109" s="15" t="s">
        <v>83</v>
      </c>
      <c r="E109" s="15" t="s">
        <v>124</v>
      </c>
      <c r="F109" s="15" t="s">
        <v>124</v>
      </c>
      <c r="G109" s="22"/>
      <c r="H109" s="22"/>
      <c r="I109" s="22"/>
      <c r="J109" s="15" t="s">
        <v>1974</v>
      </c>
      <c r="K109" s="15" t="s">
        <v>1996</v>
      </c>
      <c r="L109" s="15" t="s">
        <v>1997</v>
      </c>
      <c r="M109" s="15" t="s">
        <v>2076</v>
      </c>
      <c r="N109" s="15" t="s">
        <v>1978</v>
      </c>
      <c r="O109" s="15" t="s">
        <v>280</v>
      </c>
      <c r="P109" s="15" t="s">
        <v>832</v>
      </c>
      <c r="Q109" s="15" t="s">
        <v>1809</v>
      </c>
      <c r="R109" s="15" t="s">
        <v>6</v>
      </c>
      <c r="S109" s="22"/>
    </row>
    <row r="110" spans="1:19">
      <c r="A110" s="15" t="s">
        <v>6</v>
      </c>
      <c r="B110" s="15" t="s">
        <v>25</v>
      </c>
      <c r="C110" s="15" t="s">
        <v>82</v>
      </c>
      <c r="D110" s="15" t="s">
        <v>83</v>
      </c>
      <c r="E110" s="15" t="s">
        <v>124</v>
      </c>
      <c r="F110" s="15" t="s">
        <v>124</v>
      </c>
      <c r="G110" s="22"/>
      <c r="H110" s="22"/>
      <c r="I110" s="22"/>
      <c r="J110" s="15" t="s">
        <v>1974</v>
      </c>
      <c r="K110" s="15" t="s">
        <v>1999</v>
      </c>
      <c r="L110" s="15" t="s">
        <v>2000</v>
      </c>
      <c r="M110" s="15" t="s">
        <v>2077</v>
      </c>
      <c r="N110" s="15" t="s">
        <v>1978</v>
      </c>
      <c r="O110" s="15" t="s">
        <v>2002</v>
      </c>
      <c r="P110" s="15" t="s">
        <v>1474</v>
      </c>
      <c r="Q110" s="15" t="s">
        <v>1809</v>
      </c>
      <c r="R110" s="15" t="s">
        <v>6</v>
      </c>
      <c r="S110" s="22"/>
    </row>
    <row r="111" spans="1:19">
      <c r="A111" s="15" t="s">
        <v>6</v>
      </c>
      <c r="B111" s="15" t="s">
        <v>25</v>
      </c>
      <c r="C111" s="15" t="s">
        <v>82</v>
      </c>
      <c r="D111" s="15" t="s">
        <v>83</v>
      </c>
      <c r="E111" s="15" t="s">
        <v>124</v>
      </c>
      <c r="F111" s="15" t="s">
        <v>124</v>
      </c>
      <c r="G111" s="22"/>
      <c r="H111" s="22"/>
      <c r="I111" s="22"/>
      <c r="J111" s="15" t="s">
        <v>1974</v>
      </c>
      <c r="K111" s="15" t="s">
        <v>2003</v>
      </c>
      <c r="L111" s="15" t="s">
        <v>2004</v>
      </c>
      <c r="M111" s="15" t="s">
        <v>2054</v>
      </c>
      <c r="N111" s="15" t="s">
        <v>1978</v>
      </c>
      <c r="O111" s="15" t="s">
        <v>329</v>
      </c>
      <c r="P111" s="15" t="s">
        <v>1264</v>
      </c>
      <c r="Q111" s="15" t="s">
        <v>1809</v>
      </c>
      <c r="R111" s="15" t="s">
        <v>6</v>
      </c>
      <c r="S111" s="22"/>
    </row>
    <row r="112" spans="1:19">
      <c r="A112" s="15" t="s">
        <v>6</v>
      </c>
      <c r="B112" s="15" t="s">
        <v>25</v>
      </c>
      <c r="C112" s="15" t="s">
        <v>82</v>
      </c>
      <c r="D112" s="15" t="s">
        <v>83</v>
      </c>
      <c r="E112" s="15" t="s">
        <v>124</v>
      </c>
      <c r="F112" s="15" t="s">
        <v>124</v>
      </c>
      <c r="G112" s="22"/>
      <c r="H112" s="22"/>
      <c r="I112" s="22"/>
      <c r="J112" s="15" t="s">
        <v>1974</v>
      </c>
      <c r="K112" s="15" t="s">
        <v>2006</v>
      </c>
      <c r="L112" s="15" t="s">
        <v>2007</v>
      </c>
      <c r="M112" s="15" t="s">
        <v>2078</v>
      </c>
      <c r="N112" s="15" t="s">
        <v>1978</v>
      </c>
      <c r="O112" s="15" t="s">
        <v>2009</v>
      </c>
      <c r="P112" s="15" t="s">
        <v>838</v>
      </c>
      <c r="Q112" s="15" t="s">
        <v>1809</v>
      </c>
      <c r="R112" s="15" t="s">
        <v>6</v>
      </c>
      <c r="S112" s="22"/>
    </row>
    <row r="113" spans="1:19">
      <c r="A113" s="15" t="s">
        <v>26</v>
      </c>
      <c r="B113" s="15" t="s">
        <v>27</v>
      </c>
      <c r="C113" s="15" t="s">
        <v>82</v>
      </c>
      <c r="D113" s="15" t="s">
        <v>83</v>
      </c>
      <c r="E113" s="15" t="s">
        <v>127</v>
      </c>
      <c r="F113" s="15" t="s">
        <v>127</v>
      </c>
      <c r="G113" s="15" t="s">
        <v>243</v>
      </c>
      <c r="H113" s="15" t="s">
        <v>244</v>
      </c>
      <c r="I113" s="22"/>
      <c r="J113" s="22"/>
      <c r="K113" s="22"/>
      <c r="L113" s="22"/>
      <c r="M113" s="22"/>
      <c r="N113" s="22"/>
      <c r="O113" s="22"/>
      <c r="P113" s="22"/>
      <c r="Q113" s="22"/>
      <c r="R113" s="22"/>
      <c r="S113" s="22"/>
    </row>
    <row r="114" spans="1:19">
      <c r="A114" s="15" t="s">
        <v>26</v>
      </c>
      <c r="B114" s="15" t="s">
        <v>27</v>
      </c>
      <c r="C114" s="15" t="s">
        <v>82</v>
      </c>
      <c r="D114" s="15" t="s">
        <v>83</v>
      </c>
      <c r="E114" s="15" t="s">
        <v>127</v>
      </c>
      <c r="F114" s="15" t="s">
        <v>127</v>
      </c>
      <c r="G114" s="22"/>
      <c r="H114" s="22"/>
      <c r="I114" s="22"/>
      <c r="J114" s="15" t="s">
        <v>1974</v>
      </c>
      <c r="K114" s="15" t="s">
        <v>1975</v>
      </c>
      <c r="L114" s="15" t="s">
        <v>1976</v>
      </c>
      <c r="M114" s="15" t="s">
        <v>2079</v>
      </c>
      <c r="N114" s="15" t="s">
        <v>1978</v>
      </c>
      <c r="O114" s="45"/>
      <c r="P114" s="45"/>
      <c r="Q114" s="15" t="s">
        <v>1809</v>
      </c>
      <c r="R114" s="15" t="s">
        <v>6</v>
      </c>
      <c r="S114" s="22"/>
    </row>
    <row r="115" spans="1:19">
      <c r="A115" s="15" t="s">
        <v>26</v>
      </c>
      <c r="B115" s="15" t="s">
        <v>27</v>
      </c>
      <c r="C115" s="15" t="s">
        <v>82</v>
      </c>
      <c r="D115" s="15" t="s">
        <v>83</v>
      </c>
      <c r="E115" s="15" t="s">
        <v>127</v>
      </c>
      <c r="F115" s="15" t="s">
        <v>127</v>
      </c>
      <c r="G115" s="22"/>
      <c r="H115" s="22"/>
      <c r="I115" s="22"/>
      <c r="J115" s="15" t="s">
        <v>1974</v>
      </c>
      <c r="K115" s="15" t="s">
        <v>1981</v>
      </c>
      <c r="L115" s="15" t="s">
        <v>1982</v>
      </c>
      <c r="M115" s="15" t="s">
        <v>2080</v>
      </c>
      <c r="N115" s="15" t="s">
        <v>1984</v>
      </c>
      <c r="O115" s="45"/>
      <c r="P115" s="45"/>
      <c r="Q115" s="15" t="s">
        <v>1809</v>
      </c>
      <c r="R115" s="15" t="s">
        <v>6</v>
      </c>
      <c r="S115" s="22"/>
    </row>
    <row r="116" spans="1:19">
      <c r="A116" s="15" t="s">
        <v>26</v>
      </c>
      <c r="B116" s="15" t="s">
        <v>27</v>
      </c>
      <c r="C116" s="15" t="s">
        <v>82</v>
      </c>
      <c r="D116" s="15" t="s">
        <v>83</v>
      </c>
      <c r="E116" s="15" t="s">
        <v>127</v>
      </c>
      <c r="F116" s="15" t="s">
        <v>127</v>
      </c>
      <c r="G116" s="22"/>
      <c r="H116" s="22"/>
      <c r="I116" s="22"/>
      <c r="J116" s="15" t="s">
        <v>1974</v>
      </c>
      <c r="K116" s="15" t="s">
        <v>1987</v>
      </c>
      <c r="L116" s="15" t="s">
        <v>1988</v>
      </c>
      <c r="M116" s="15" t="s">
        <v>2081</v>
      </c>
      <c r="N116" s="15" t="s">
        <v>1990</v>
      </c>
      <c r="O116" s="45"/>
      <c r="P116" s="45"/>
      <c r="Q116" s="15" t="s">
        <v>1809</v>
      </c>
      <c r="R116" s="15" t="s">
        <v>6</v>
      </c>
      <c r="S116" s="22"/>
    </row>
    <row r="117" spans="1:19">
      <c r="A117" s="15" t="s">
        <v>26</v>
      </c>
      <c r="B117" s="15" t="s">
        <v>27</v>
      </c>
      <c r="C117" s="15" t="s">
        <v>82</v>
      </c>
      <c r="D117" s="15" t="s">
        <v>83</v>
      </c>
      <c r="E117" s="15" t="s">
        <v>127</v>
      </c>
      <c r="F117" s="15" t="s">
        <v>127</v>
      </c>
      <c r="G117" s="22"/>
      <c r="H117" s="22"/>
      <c r="I117" s="22"/>
      <c r="J117" s="15" t="s">
        <v>1974</v>
      </c>
      <c r="K117" s="15" t="s">
        <v>1992</v>
      </c>
      <c r="L117" s="15" t="s">
        <v>1993</v>
      </c>
      <c r="M117" s="15" t="s">
        <v>2082</v>
      </c>
      <c r="N117" s="15" t="s">
        <v>1978</v>
      </c>
      <c r="O117" s="45"/>
      <c r="P117" s="45"/>
      <c r="Q117" s="15" t="s">
        <v>1809</v>
      </c>
      <c r="R117" s="15" t="s">
        <v>6</v>
      </c>
      <c r="S117" s="22"/>
    </row>
    <row r="118" spans="1:19">
      <c r="A118" s="15" t="s">
        <v>26</v>
      </c>
      <c r="B118" s="15" t="s">
        <v>27</v>
      </c>
      <c r="C118" s="15" t="s">
        <v>82</v>
      </c>
      <c r="D118" s="15" t="s">
        <v>83</v>
      </c>
      <c r="E118" s="15" t="s">
        <v>127</v>
      </c>
      <c r="F118" s="15" t="s">
        <v>127</v>
      </c>
      <c r="G118" s="22"/>
      <c r="H118" s="22"/>
      <c r="I118" s="22"/>
      <c r="J118" s="15" t="s">
        <v>1974</v>
      </c>
      <c r="K118" s="15" t="s">
        <v>1996</v>
      </c>
      <c r="L118" s="15" t="s">
        <v>1997</v>
      </c>
      <c r="M118" s="15" t="s">
        <v>2083</v>
      </c>
      <c r="N118" s="15" t="s">
        <v>1978</v>
      </c>
      <c r="O118" s="45"/>
      <c r="P118" s="45"/>
      <c r="Q118" s="15" t="s">
        <v>1809</v>
      </c>
      <c r="R118" s="15" t="s">
        <v>6</v>
      </c>
      <c r="S118" s="22"/>
    </row>
    <row r="119" spans="1:19">
      <c r="A119" s="15" t="s">
        <v>26</v>
      </c>
      <c r="B119" s="15" t="s">
        <v>27</v>
      </c>
      <c r="C119" s="15" t="s">
        <v>82</v>
      </c>
      <c r="D119" s="15" t="s">
        <v>83</v>
      </c>
      <c r="E119" s="15" t="s">
        <v>127</v>
      </c>
      <c r="F119" s="15" t="s">
        <v>127</v>
      </c>
      <c r="G119" s="22"/>
      <c r="H119" s="22"/>
      <c r="I119" s="22"/>
      <c r="J119" s="15" t="s">
        <v>1974</v>
      </c>
      <c r="K119" s="15" t="s">
        <v>1999</v>
      </c>
      <c r="L119" s="15" t="s">
        <v>2000</v>
      </c>
      <c r="M119" s="15" t="s">
        <v>2014</v>
      </c>
      <c r="N119" s="15" t="s">
        <v>1978</v>
      </c>
      <c r="O119" s="45"/>
      <c r="P119" s="45"/>
      <c r="Q119" s="15" t="s">
        <v>1809</v>
      </c>
      <c r="R119" s="15" t="s">
        <v>6</v>
      </c>
      <c r="S119" s="22"/>
    </row>
    <row r="120" spans="1:19">
      <c r="A120" s="15" t="s">
        <v>26</v>
      </c>
      <c r="B120" s="15" t="s">
        <v>27</v>
      </c>
      <c r="C120" s="15" t="s">
        <v>82</v>
      </c>
      <c r="D120" s="15" t="s">
        <v>83</v>
      </c>
      <c r="E120" s="15" t="s">
        <v>127</v>
      </c>
      <c r="F120" s="15" t="s">
        <v>127</v>
      </c>
      <c r="G120" s="22"/>
      <c r="H120" s="22"/>
      <c r="I120" s="22"/>
      <c r="J120" s="15" t="s">
        <v>1974</v>
      </c>
      <c r="K120" s="15" t="s">
        <v>2003</v>
      </c>
      <c r="L120" s="15" t="s">
        <v>2004</v>
      </c>
      <c r="M120" s="15" t="s">
        <v>2035</v>
      </c>
      <c r="N120" s="15" t="s">
        <v>1978</v>
      </c>
      <c r="O120" s="45"/>
      <c r="P120" s="45"/>
      <c r="Q120" s="15" t="s">
        <v>1809</v>
      </c>
      <c r="R120" s="15" t="s">
        <v>6</v>
      </c>
      <c r="S120" s="22"/>
    </row>
    <row r="121" spans="1:19">
      <c r="A121" s="15" t="s">
        <v>26</v>
      </c>
      <c r="B121" s="15" t="s">
        <v>27</v>
      </c>
      <c r="C121" s="15" t="s">
        <v>82</v>
      </c>
      <c r="D121" s="15" t="s">
        <v>83</v>
      </c>
      <c r="E121" s="15" t="s">
        <v>127</v>
      </c>
      <c r="F121" s="15" t="s">
        <v>127</v>
      </c>
      <c r="G121" s="22"/>
      <c r="H121" s="22"/>
      <c r="I121" s="22"/>
      <c r="J121" s="15" t="s">
        <v>1974</v>
      </c>
      <c r="K121" s="15" t="s">
        <v>2006</v>
      </c>
      <c r="L121" s="15" t="s">
        <v>2007</v>
      </c>
      <c r="M121" s="15" t="s">
        <v>2084</v>
      </c>
      <c r="N121" s="15" t="s">
        <v>1978</v>
      </c>
      <c r="O121" s="45"/>
      <c r="P121" s="45"/>
      <c r="Q121" s="15" t="s">
        <v>1809</v>
      </c>
      <c r="R121" s="15" t="s">
        <v>6</v>
      </c>
      <c r="S121" s="22"/>
    </row>
    <row r="122" spans="1:19">
      <c r="A122" s="15" t="s">
        <v>28</v>
      </c>
      <c r="B122" s="15" t="s">
        <v>29</v>
      </c>
      <c r="C122" s="15" t="s">
        <v>82</v>
      </c>
      <c r="D122" s="15" t="s">
        <v>83</v>
      </c>
      <c r="E122" s="15" t="s">
        <v>130</v>
      </c>
      <c r="F122" s="15" t="s">
        <v>130</v>
      </c>
      <c r="G122" s="15" t="s">
        <v>243</v>
      </c>
      <c r="H122" s="15" t="s">
        <v>244</v>
      </c>
      <c r="I122" s="22"/>
      <c r="J122" s="22"/>
      <c r="K122" s="22"/>
      <c r="L122" s="22"/>
      <c r="M122" s="22"/>
      <c r="N122" s="22"/>
      <c r="O122" s="22"/>
      <c r="P122" s="22"/>
      <c r="Q122" s="22"/>
      <c r="R122" s="22"/>
      <c r="S122" s="22"/>
    </row>
    <row r="123" spans="1:19">
      <c r="A123" s="15" t="s">
        <v>28</v>
      </c>
      <c r="B123" s="15" t="s">
        <v>29</v>
      </c>
      <c r="C123" s="15" t="s">
        <v>82</v>
      </c>
      <c r="D123" s="15" t="s">
        <v>83</v>
      </c>
      <c r="E123" s="15" t="s">
        <v>130</v>
      </c>
      <c r="F123" s="15" t="s">
        <v>130</v>
      </c>
      <c r="G123" s="22"/>
      <c r="H123" s="22"/>
      <c r="I123" s="22"/>
      <c r="J123" s="15" t="s">
        <v>1974</v>
      </c>
      <c r="K123" s="15" t="s">
        <v>1975</v>
      </c>
      <c r="L123" s="15" t="s">
        <v>1976</v>
      </c>
      <c r="M123" s="15" t="s">
        <v>2085</v>
      </c>
      <c r="N123" s="15" t="s">
        <v>1978</v>
      </c>
      <c r="O123" s="15" t="s">
        <v>838</v>
      </c>
      <c r="P123" s="15" t="s">
        <v>1085</v>
      </c>
      <c r="Q123" s="15" t="s">
        <v>1809</v>
      </c>
      <c r="R123" s="15" t="s">
        <v>6</v>
      </c>
      <c r="S123" s="22"/>
    </row>
    <row r="124" spans="1:19">
      <c r="A124" s="15" t="s">
        <v>28</v>
      </c>
      <c r="B124" s="15" t="s">
        <v>29</v>
      </c>
      <c r="C124" s="15" t="s">
        <v>82</v>
      </c>
      <c r="D124" s="15" t="s">
        <v>83</v>
      </c>
      <c r="E124" s="15" t="s">
        <v>130</v>
      </c>
      <c r="F124" s="15" t="s">
        <v>130</v>
      </c>
      <c r="G124" s="22"/>
      <c r="H124" s="22"/>
      <c r="I124" s="22"/>
      <c r="J124" s="15" t="s">
        <v>1974</v>
      </c>
      <c r="K124" s="15" t="s">
        <v>1981</v>
      </c>
      <c r="L124" s="15" t="s">
        <v>1982</v>
      </c>
      <c r="M124" s="15" t="s">
        <v>2086</v>
      </c>
      <c r="N124" s="15" t="s">
        <v>1984</v>
      </c>
      <c r="O124" s="15" t="s">
        <v>1467</v>
      </c>
      <c r="P124" s="15" t="s">
        <v>1788</v>
      </c>
      <c r="Q124" s="15" t="s">
        <v>1809</v>
      </c>
      <c r="R124" s="15" t="s">
        <v>6</v>
      </c>
      <c r="S124" s="22"/>
    </row>
    <row r="125" spans="1:19">
      <c r="A125" s="15" t="s">
        <v>28</v>
      </c>
      <c r="B125" s="15" t="s">
        <v>29</v>
      </c>
      <c r="C125" s="15" t="s">
        <v>82</v>
      </c>
      <c r="D125" s="15" t="s">
        <v>83</v>
      </c>
      <c r="E125" s="15" t="s">
        <v>130</v>
      </c>
      <c r="F125" s="15" t="s">
        <v>130</v>
      </c>
      <c r="G125" s="22"/>
      <c r="H125" s="22"/>
      <c r="I125" s="22"/>
      <c r="J125" s="15" t="s">
        <v>1974</v>
      </c>
      <c r="K125" s="15" t="s">
        <v>1987</v>
      </c>
      <c r="L125" s="15" t="s">
        <v>1988</v>
      </c>
      <c r="M125" s="15" t="s">
        <v>2087</v>
      </c>
      <c r="N125" s="15" t="s">
        <v>1990</v>
      </c>
      <c r="O125" s="15" t="s">
        <v>1563</v>
      </c>
      <c r="P125" s="15" t="s">
        <v>1861</v>
      </c>
      <c r="Q125" s="15" t="s">
        <v>1809</v>
      </c>
      <c r="R125" s="15" t="s">
        <v>6</v>
      </c>
      <c r="S125" s="22"/>
    </row>
    <row r="126" spans="1:19">
      <c r="A126" s="15" t="s">
        <v>28</v>
      </c>
      <c r="B126" s="15" t="s">
        <v>29</v>
      </c>
      <c r="C126" s="15" t="s">
        <v>82</v>
      </c>
      <c r="D126" s="15" t="s">
        <v>83</v>
      </c>
      <c r="E126" s="15" t="s">
        <v>130</v>
      </c>
      <c r="F126" s="15" t="s">
        <v>130</v>
      </c>
      <c r="G126" s="22"/>
      <c r="H126" s="22"/>
      <c r="I126" s="22"/>
      <c r="J126" s="15" t="s">
        <v>1974</v>
      </c>
      <c r="K126" s="15" t="s">
        <v>1992</v>
      </c>
      <c r="L126" s="15" t="s">
        <v>1993</v>
      </c>
      <c r="M126" s="15" t="s">
        <v>1563</v>
      </c>
      <c r="N126" s="15" t="s">
        <v>1978</v>
      </c>
      <c r="O126" s="15" t="s">
        <v>1941</v>
      </c>
      <c r="P126" s="15" t="s">
        <v>2012</v>
      </c>
      <c r="Q126" s="15" t="s">
        <v>1809</v>
      </c>
      <c r="R126" s="15" t="s">
        <v>6</v>
      </c>
      <c r="S126" s="22"/>
    </row>
    <row r="127" spans="1:19">
      <c r="A127" s="15" t="s">
        <v>28</v>
      </c>
      <c r="B127" s="15" t="s">
        <v>29</v>
      </c>
      <c r="C127" s="15" t="s">
        <v>82</v>
      </c>
      <c r="D127" s="15" t="s">
        <v>83</v>
      </c>
      <c r="E127" s="15" t="s">
        <v>130</v>
      </c>
      <c r="F127" s="15" t="s">
        <v>130</v>
      </c>
      <c r="G127" s="22"/>
      <c r="H127" s="22"/>
      <c r="I127" s="22"/>
      <c r="J127" s="15" t="s">
        <v>1974</v>
      </c>
      <c r="K127" s="15" t="s">
        <v>1996</v>
      </c>
      <c r="L127" s="15" t="s">
        <v>1997</v>
      </c>
      <c r="M127" s="15" t="s">
        <v>2088</v>
      </c>
      <c r="N127" s="15" t="s">
        <v>1978</v>
      </c>
      <c r="O127" s="15" t="s">
        <v>280</v>
      </c>
      <c r="P127" s="15" t="s">
        <v>2089</v>
      </c>
      <c r="Q127" s="15" t="s">
        <v>1809</v>
      </c>
      <c r="R127" s="15" t="s">
        <v>6</v>
      </c>
      <c r="S127" s="22"/>
    </row>
    <row r="128" spans="1:19">
      <c r="A128" s="15" t="s">
        <v>28</v>
      </c>
      <c r="B128" s="15" t="s">
        <v>29</v>
      </c>
      <c r="C128" s="15" t="s">
        <v>82</v>
      </c>
      <c r="D128" s="15" t="s">
        <v>83</v>
      </c>
      <c r="E128" s="15" t="s">
        <v>130</v>
      </c>
      <c r="F128" s="15" t="s">
        <v>130</v>
      </c>
      <c r="G128" s="22"/>
      <c r="H128" s="22"/>
      <c r="I128" s="22"/>
      <c r="J128" s="15" t="s">
        <v>1974</v>
      </c>
      <c r="K128" s="15" t="s">
        <v>1999</v>
      </c>
      <c r="L128" s="15" t="s">
        <v>2000</v>
      </c>
      <c r="M128" s="15" t="s">
        <v>2090</v>
      </c>
      <c r="N128" s="15" t="s">
        <v>1978</v>
      </c>
      <c r="O128" s="15" t="s">
        <v>2047</v>
      </c>
      <c r="P128" s="15" t="s">
        <v>2091</v>
      </c>
      <c r="Q128" s="15" t="s">
        <v>1809</v>
      </c>
      <c r="R128" s="15" t="s">
        <v>6</v>
      </c>
      <c r="S128" s="22"/>
    </row>
    <row r="129" spans="1:19">
      <c r="A129" s="15" t="s">
        <v>28</v>
      </c>
      <c r="B129" s="15" t="s">
        <v>29</v>
      </c>
      <c r="C129" s="15" t="s">
        <v>82</v>
      </c>
      <c r="D129" s="15" t="s">
        <v>83</v>
      </c>
      <c r="E129" s="15" t="s">
        <v>130</v>
      </c>
      <c r="F129" s="15" t="s">
        <v>130</v>
      </c>
      <c r="G129" s="22"/>
      <c r="H129" s="22"/>
      <c r="I129" s="22"/>
      <c r="J129" s="15" t="s">
        <v>1974</v>
      </c>
      <c r="K129" s="15" t="s">
        <v>2003</v>
      </c>
      <c r="L129" s="15" t="s">
        <v>2004</v>
      </c>
      <c r="M129" s="15" t="s">
        <v>2002</v>
      </c>
      <c r="N129" s="15" t="s">
        <v>1978</v>
      </c>
      <c r="O129" s="15" t="s">
        <v>329</v>
      </c>
      <c r="P129" s="15" t="s">
        <v>1264</v>
      </c>
      <c r="Q129" s="15" t="s">
        <v>1809</v>
      </c>
      <c r="R129" s="15" t="s">
        <v>6</v>
      </c>
      <c r="S129" s="22"/>
    </row>
    <row r="130" spans="1:19">
      <c r="A130" s="15" t="s">
        <v>28</v>
      </c>
      <c r="B130" s="15" t="s">
        <v>29</v>
      </c>
      <c r="C130" s="15" t="s">
        <v>82</v>
      </c>
      <c r="D130" s="15" t="s">
        <v>83</v>
      </c>
      <c r="E130" s="15" t="s">
        <v>130</v>
      </c>
      <c r="F130" s="15" t="s">
        <v>130</v>
      </c>
      <c r="G130" s="22"/>
      <c r="H130" s="22"/>
      <c r="I130" s="22"/>
      <c r="J130" s="15" t="s">
        <v>1974</v>
      </c>
      <c r="K130" s="15" t="s">
        <v>2006</v>
      </c>
      <c r="L130" s="15" t="s">
        <v>2007</v>
      </c>
      <c r="M130" s="15" t="s">
        <v>2092</v>
      </c>
      <c r="N130" s="15" t="s">
        <v>1978</v>
      </c>
      <c r="O130" s="15" t="s">
        <v>2093</v>
      </c>
      <c r="P130" s="15" t="s">
        <v>838</v>
      </c>
      <c r="Q130" s="15" t="s">
        <v>1809</v>
      </c>
      <c r="R130" s="15" t="s">
        <v>6</v>
      </c>
      <c r="S130" s="22"/>
    </row>
    <row r="131" spans="1:19">
      <c r="A131" s="15" t="s">
        <v>28</v>
      </c>
      <c r="B131" s="15" t="s">
        <v>30</v>
      </c>
      <c r="C131" s="15" t="s">
        <v>82</v>
      </c>
      <c r="D131" s="15" t="s">
        <v>83</v>
      </c>
      <c r="E131" s="15" t="s">
        <v>133</v>
      </c>
      <c r="F131" s="15" t="s">
        <v>298</v>
      </c>
      <c r="G131" s="15" t="s">
        <v>243</v>
      </c>
      <c r="H131" s="15" t="s">
        <v>244</v>
      </c>
      <c r="I131" s="22"/>
      <c r="J131" s="22"/>
      <c r="K131" s="22"/>
      <c r="L131" s="22"/>
      <c r="M131" s="22"/>
      <c r="N131" s="22"/>
      <c r="O131" s="22"/>
      <c r="P131" s="22"/>
      <c r="Q131" s="22"/>
      <c r="R131" s="22"/>
      <c r="S131" s="22"/>
    </row>
    <row r="132" spans="1:19">
      <c r="A132" s="15" t="s">
        <v>28</v>
      </c>
      <c r="B132" s="15" t="s">
        <v>30</v>
      </c>
      <c r="C132" s="15" t="s">
        <v>82</v>
      </c>
      <c r="D132" s="15" t="s">
        <v>83</v>
      </c>
      <c r="E132" s="15" t="s">
        <v>133</v>
      </c>
      <c r="F132" s="15" t="s">
        <v>298</v>
      </c>
      <c r="G132" s="22"/>
      <c r="H132" s="22"/>
      <c r="I132" s="22"/>
      <c r="J132" s="15" t="s">
        <v>1974</v>
      </c>
      <c r="K132" s="15" t="s">
        <v>1975</v>
      </c>
      <c r="L132" s="15" t="s">
        <v>1976</v>
      </c>
      <c r="M132" s="15" t="s">
        <v>2094</v>
      </c>
      <c r="N132" s="15" t="s">
        <v>1978</v>
      </c>
      <c r="O132" s="15" t="s">
        <v>838</v>
      </c>
      <c r="P132" s="15" t="s">
        <v>1085</v>
      </c>
      <c r="Q132" s="15" t="s">
        <v>1809</v>
      </c>
      <c r="R132" s="15" t="s">
        <v>6</v>
      </c>
      <c r="S132" s="22"/>
    </row>
    <row r="133" spans="1:19">
      <c r="A133" s="15" t="s">
        <v>28</v>
      </c>
      <c r="B133" s="15" t="s">
        <v>30</v>
      </c>
      <c r="C133" s="15" t="s">
        <v>82</v>
      </c>
      <c r="D133" s="15" t="s">
        <v>83</v>
      </c>
      <c r="E133" s="15" t="s">
        <v>133</v>
      </c>
      <c r="F133" s="15" t="s">
        <v>298</v>
      </c>
      <c r="G133" s="22"/>
      <c r="H133" s="22"/>
      <c r="I133" s="22"/>
      <c r="J133" s="15" t="s">
        <v>1974</v>
      </c>
      <c r="K133" s="15" t="s">
        <v>1981</v>
      </c>
      <c r="L133" s="15" t="s">
        <v>1982</v>
      </c>
      <c r="M133" s="15" t="s">
        <v>2095</v>
      </c>
      <c r="N133" s="15" t="s">
        <v>1984</v>
      </c>
      <c r="O133" s="15" t="s">
        <v>1467</v>
      </c>
      <c r="P133" s="15" t="s">
        <v>1788</v>
      </c>
      <c r="Q133" s="15" t="s">
        <v>1809</v>
      </c>
      <c r="R133" s="15" t="s">
        <v>6</v>
      </c>
      <c r="S133" s="22"/>
    </row>
    <row r="134" spans="1:19">
      <c r="A134" s="15" t="s">
        <v>28</v>
      </c>
      <c r="B134" s="15" t="s">
        <v>30</v>
      </c>
      <c r="C134" s="15" t="s">
        <v>82</v>
      </c>
      <c r="D134" s="15" t="s">
        <v>83</v>
      </c>
      <c r="E134" s="15" t="s">
        <v>133</v>
      </c>
      <c r="F134" s="15" t="s">
        <v>298</v>
      </c>
      <c r="G134" s="22"/>
      <c r="H134" s="22"/>
      <c r="I134" s="22"/>
      <c r="J134" s="15" t="s">
        <v>1974</v>
      </c>
      <c r="K134" s="15" t="s">
        <v>1987</v>
      </c>
      <c r="L134" s="15" t="s">
        <v>1988</v>
      </c>
      <c r="M134" s="15" t="s">
        <v>2087</v>
      </c>
      <c r="N134" s="15" t="s">
        <v>1990</v>
      </c>
      <c r="O134" s="15" t="s">
        <v>1563</v>
      </c>
      <c r="P134" s="15" t="s">
        <v>1861</v>
      </c>
      <c r="Q134" s="15" t="s">
        <v>1809</v>
      </c>
      <c r="R134" s="15" t="s">
        <v>6</v>
      </c>
      <c r="S134" s="22"/>
    </row>
    <row r="135" spans="1:19">
      <c r="A135" s="15" t="s">
        <v>28</v>
      </c>
      <c r="B135" s="15" t="s">
        <v>30</v>
      </c>
      <c r="C135" s="15" t="s">
        <v>82</v>
      </c>
      <c r="D135" s="15" t="s">
        <v>83</v>
      </c>
      <c r="E135" s="15" t="s">
        <v>133</v>
      </c>
      <c r="F135" s="15" t="s">
        <v>298</v>
      </c>
      <c r="G135" s="22"/>
      <c r="H135" s="22"/>
      <c r="I135" s="22"/>
      <c r="J135" s="15" t="s">
        <v>1974</v>
      </c>
      <c r="K135" s="15" t="s">
        <v>1992</v>
      </c>
      <c r="L135" s="15" t="s">
        <v>1993</v>
      </c>
      <c r="M135" s="15" t="s">
        <v>2096</v>
      </c>
      <c r="N135" s="15" t="s">
        <v>1978</v>
      </c>
      <c r="O135" s="15" t="s">
        <v>1941</v>
      </c>
      <c r="P135" s="15" t="s">
        <v>2012</v>
      </c>
      <c r="Q135" s="15" t="s">
        <v>1809</v>
      </c>
      <c r="R135" s="15" t="s">
        <v>6</v>
      </c>
      <c r="S135" s="22"/>
    </row>
    <row r="136" spans="1:19">
      <c r="A136" s="15" t="s">
        <v>28</v>
      </c>
      <c r="B136" s="15" t="s">
        <v>30</v>
      </c>
      <c r="C136" s="15" t="s">
        <v>82</v>
      </c>
      <c r="D136" s="15" t="s">
        <v>83</v>
      </c>
      <c r="E136" s="15" t="s">
        <v>133</v>
      </c>
      <c r="F136" s="15" t="s">
        <v>298</v>
      </c>
      <c r="G136" s="22"/>
      <c r="H136" s="22"/>
      <c r="I136" s="22"/>
      <c r="J136" s="15" t="s">
        <v>1974</v>
      </c>
      <c r="K136" s="15" t="s">
        <v>1996</v>
      </c>
      <c r="L136" s="15" t="s">
        <v>1997</v>
      </c>
      <c r="M136" s="15" t="s">
        <v>2097</v>
      </c>
      <c r="N136" s="15" t="s">
        <v>1978</v>
      </c>
      <c r="O136" s="15" t="s">
        <v>280</v>
      </c>
      <c r="P136" s="15" t="s">
        <v>2089</v>
      </c>
      <c r="Q136" s="15" t="s">
        <v>1809</v>
      </c>
      <c r="R136" s="15" t="s">
        <v>6</v>
      </c>
      <c r="S136" s="22"/>
    </row>
    <row r="137" spans="1:19">
      <c r="A137" s="15" t="s">
        <v>28</v>
      </c>
      <c r="B137" s="15" t="s">
        <v>30</v>
      </c>
      <c r="C137" s="15" t="s">
        <v>82</v>
      </c>
      <c r="D137" s="15" t="s">
        <v>83</v>
      </c>
      <c r="E137" s="15" t="s">
        <v>133</v>
      </c>
      <c r="F137" s="15" t="s">
        <v>298</v>
      </c>
      <c r="G137" s="22"/>
      <c r="H137" s="22"/>
      <c r="I137" s="22"/>
      <c r="J137" s="15" t="s">
        <v>1974</v>
      </c>
      <c r="K137" s="15" t="s">
        <v>1999</v>
      </c>
      <c r="L137" s="15" t="s">
        <v>2000</v>
      </c>
      <c r="M137" s="15" t="s">
        <v>2098</v>
      </c>
      <c r="N137" s="15" t="s">
        <v>1978</v>
      </c>
      <c r="O137" s="15" t="s">
        <v>2047</v>
      </c>
      <c r="P137" s="15" t="s">
        <v>2091</v>
      </c>
      <c r="Q137" s="15" t="s">
        <v>1809</v>
      </c>
      <c r="R137" s="15" t="s">
        <v>6</v>
      </c>
      <c r="S137" s="22"/>
    </row>
    <row r="138" spans="1:19">
      <c r="A138" s="15" t="s">
        <v>28</v>
      </c>
      <c r="B138" s="15" t="s">
        <v>30</v>
      </c>
      <c r="C138" s="15" t="s">
        <v>82</v>
      </c>
      <c r="D138" s="15" t="s">
        <v>83</v>
      </c>
      <c r="E138" s="15" t="s">
        <v>133</v>
      </c>
      <c r="F138" s="15" t="s">
        <v>298</v>
      </c>
      <c r="G138" s="22"/>
      <c r="H138" s="22"/>
      <c r="I138" s="22"/>
      <c r="J138" s="15" t="s">
        <v>1974</v>
      </c>
      <c r="K138" s="15" t="s">
        <v>2003</v>
      </c>
      <c r="L138" s="15" t="s">
        <v>2004</v>
      </c>
      <c r="M138" s="15" t="s">
        <v>2002</v>
      </c>
      <c r="N138" s="15" t="s">
        <v>1978</v>
      </c>
      <c r="O138" s="15" t="s">
        <v>329</v>
      </c>
      <c r="P138" s="15" t="s">
        <v>1264</v>
      </c>
      <c r="Q138" s="15" t="s">
        <v>1809</v>
      </c>
      <c r="R138" s="15" t="s">
        <v>6</v>
      </c>
      <c r="S138" s="22"/>
    </row>
    <row r="139" spans="1:19">
      <c r="A139" s="15" t="s">
        <v>28</v>
      </c>
      <c r="B139" s="15" t="s">
        <v>30</v>
      </c>
      <c r="C139" s="15" t="s">
        <v>82</v>
      </c>
      <c r="D139" s="15" t="s">
        <v>83</v>
      </c>
      <c r="E139" s="15" t="s">
        <v>133</v>
      </c>
      <c r="F139" s="15" t="s">
        <v>298</v>
      </c>
      <c r="G139" s="22"/>
      <c r="H139" s="22"/>
      <c r="I139" s="22"/>
      <c r="J139" s="15" t="s">
        <v>1974</v>
      </c>
      <c r="K139" s="15" t="s">
        <v>2006</v>
      </c>
      <c r="L139" s="15" t="s">
        <v>2007</v>
      </c>
      <c r="M139" s="15" t="s">
        <v>2099</v>
      </c>
      <c r="N139" s="15" t="s">
        <v>1978</v>
      </c>
      <c r="O139" s="15" t="s">
        <v>2093</v>
      </c>
      <c r="P139" s="15" t="s">
        <v>838</v>
      </c>
      <c r="Q139" s="15" t="s">
        <v>1809</v>
      </c>
      <c r="R139" s="15" t="s">
        <v>6</v>
      </c>
      <c r="S139" s="22"/>
    </row>
    <row r="140" spans="1:19">
      <c r="A140" s="15" t="s">
        <v>28</v>
      </c>
      <c r="B140" s="15" t="s">
        <v>33</v>
      </c>
      <c r="C140" s="15" t="s">
        <v>82</v>
      </c>
      <c r="D140" s="15" t="s">
        <v>83</v>
      </c>
      <c r="E140" s="15" t="s">
        <v>143</v>
      </c>
      <c r="F140" s="15" t="s">
        <v>143</v>
      </c>
      <c r="G140" s="15" t="s">
        <v>243</v>
      </c>
      <c r="H140" s="15" t="s">
        <v>244</v>
      </c>
      <c r="I140" s="22"/>
      <c r="J140" s="22"/>
      <c r="K140" s="22"/>
      <c r="L140" s="22"/>
      <c r="M140" s="22"/>
      <c r="N140" s="22"/>
      <c r="O140" s="22"/>
      <c r="P140" s="22"/>
      <c r="Q140" s="22"/>
      <c r="R140" s="22"/>
      <c r="S140" s="22"/>
    </row>
    <row r="141" spans="1:19">
      <c r="A141" s="15" t="s">
        <v>28</v>
      </c>
      <c r="B141" s="15" t="s">
        <v>33</v>
      </c>
      <c r="C141" s="15" t="s">
        <v>82</v>
      </c>
      <c r="D141" s="15" t="s">
        <v>83</v>
      </c>
      <c r="E141" s="15" t="s">
        <v>143</v>
      </c>
      <c r="F141" s="15" t="s">
        <v>143</v>
      </c>
      <c r="G141" s="22"/>
      <c r="H141" s="22"/>
      <c r="I141" s="22"/>
      <c r="J141" s="15" t="s">
        <v>1974</v>
      </c>
      <c r="K141" s="15" t="s">
        <v>1975</v>
      </c>
      <c r="L141" s="15" t="s">
        <v>1976</v>
      </c>
      <c r="M141" s="15" t="s">
        <v>2100</v>
      </c>
      <c r="N141" s="15" t="s">
        <v>1978</v>
      </c>
      <c r="O141" s="15" t="s">
        <v>838</v>
      </c>
      <c r="P141" s="15" t="s">
        <v>1085</v>
      </c>
      <c r="Q141" s="15" t="s">
        <v>1809</v>
      </c>
      <c r="R141" s="15" t="s">
        <v>6</v>
      </c>
      <c r="S141" s="22"/>
    </row>
    <row r="142" spans="1:19">
      <c r="A142" s="15" t="s">
        <v>28</v>
      </c>
      <c r="B142" s="15" t="s">
        <v>33</v>
      </c>
      <c r="C142" s="15" t="s">
        <v>82</v>
      </c>
      <c r="D142" s="15" t="s">
        <v>83</v>
      </c>
      <c r="E142" s="15" t="s">
        <v>143</v>
      </c>
      <c r="F142" s="15" t="s">
        <v>143</v>
      </c>
      <c r="G142" s="22"/>
      <c r="H142" s="22"/>
      <c r="I142" s="22"/>
      <c r="J142" s="15" t="s">
        <v>1974</v>
      </c>
      <c r="K142" s="15" t="s">
        <v>1981</v>
      </c>
      <c r="L142" s="15" t="s">
        <v>1982</v>
      </c>
      <c r="M142" s="15" t="s">
        <v>2101</v>
      </c>
      <c r="N142" s="15" t="s">
        <v>1984</v>
      </c>
      <c r="O142" s="15" t="s">
        <v>1467</v>
      </c>
      <c r="P142" s="15" t="s">
        <v>1788</v>
      </c>
      <c r="Q142" s="15" t="s">
        <v>1809</v>
      </c>
      <c r="R142" s="15" t="s">
        <v>6</v>
      </c>
      <c r="S142" s="22"/>
    </row>
    <row r="143" spans="1:19">
      <c r="A143" s="15" t="s">
        <v>28</v>
      </c>
      <c r="B143" s="15" t="s">
        <v>33</v>
      </c>
      <c r="C143" s="15" t="s">
        <v>82</v>
      </c>
      <c r="D143" s="15" t="s">
        <v>83</v>
      </c>
      <c r="E143" s="15" t="s">
        <v>143</v>
      </c>
      <c r="F143" s="15" t="s">
        <v>143</v>
      </c>
      <c r="G143" s="22"/>
      <c r="H143" s="22"/>
      <c r="I143" s="22"/>
      <c r="J143" s="15" t="s">
        <v>1974</v>
      </c>
      <c r="K143" s="15" t="s">
        <v>1987</v>
      </c>
      <c r="L143" s="15" t="s">
        <v>1988</v>
      </c>
      <c r="M143" s="15" t="s">
        <v>2102</v>
      </c>
      <c r="N143" s="15" t="s">
        <v>1990</v>
      </c>
      <c r="O143" s="15" t="s">
        <v>1563</v>
      </c>
      <c r="P143" s="15" t="s">
        <v>1861</v>
      </c>
      <c r="Q143" s="15" t="s">
        <v>1809</v>
      </c>
      <c r="R143" s="15" t="s">
        <v>6</v>
      </c>
      <c r="S143" s="22"/>
    </row>
    <row r="144" spans="1:19">
      <c r="A144" s="15" t="s">
        <v>28</v>
      </c>
      <c r="B144" s="15" t="s">
        <v>33</v>
      </c>
      <c r="C144" s="15" t="s">
        <v>82</v>
      </c>
      <c r="D144" s="15" t="s">
        <v>83</v>
      </c>
      <c r="E144" s="15" t="s">
        <v>143</v>
      </c>
      <c r="F144" s="15" t="s">
        <v>143</v>
      </c>
      <c r="G144" s="22"/>
      <c r="H144" s="22"/>
      <c r="I144" s="22"/>
      <c r="J144" s="15" t="s">
        <v>1974</v>
      </c>
      <c r="K144" s="15" t="s">
        <v>1992</v>
      </c>
      <c r="L144" s="15" t="s">
        <v>1993</v>
      </c>
      <c r="M144" s="15" t="s">
        <v>2103</v>
      </c>
      <c r="N144" s="15" t="s">
        <v>1978</v>
      </c>
      <c r="O144" s="15" t="s">
        <v>1941</v>
      </c>
      <c r="P144" s="15" t="s">
        <v>2012</v>
      </c>
      <c r="Q144" s="15" t="s">
        <v>1873</v>
      </c>
      <c r="R144" s="15" t="s">
        <v>821</v>
      </c>
      <c r="S144" s="22"/>
    </row>
    <row r="145" spans="1:19">
      <c r="A145" s="15" t="s">
        <v>28</v>
      </c>
      <c r="B145" s="15" t="s">
        <v>33</v>
      </c>
      <c r="C145" s="15" t="s">
        <v>82</v>
      </c>
      <c r="D145" s="15" t="s">
        <v>83</v>
      </c>
      <c r="E145" s="15" t="s">
        <v>143</v>
      </c>
      <c r="F145" s="15" t="s">
        <v>143</v>
      </c>
      <c r="G145" s="22"/>
      <c r="H145" s="22"/>
      <c r="I145" s="22"/>
      <c r="J145" s="15" t="s">
        <v>1974</v>
      </c>
      <c r="K145" s="15" t="s">
        <v>1996</v>
      </c>
      <c r="L145" s="15" t="s">
        <v>1997</v>
      </c>
      <c r="M145" s="15" t="s">
        <v>2104</v>
      </c>
      <c r="N145" s="15" t="s">
        <v>1978</v>
      </c>
      <c r="O145" s="15" t="s">
        <v>280</v>
      </c>
      <c r="P145" s="15" t="s">
        <v>2089</v>
      </c>
      <c r="Q145" s="15" t="s">
        <v>1809</v>
      </c>
      <c r="R145" s="15" t="s">
        <v>6</v>
      </c>
      <c r="S145" s="22"/>
    </row>
    <row r="146" spans="1:19">
      <c r="A146" s="15" t="s">
        <v>28</v>
      </c>
      <c r="B146" s="15" t="s">
        <v>33</v>
      </c>
      <c r="C146" s="15" t="s">
        <v>82</v>
      </c>
      <c r="D146" s="15" t="s">
        <v>83</v>
      </c>
      <c r="E146" s="15" t="s">
        <v>143</v>
      </c>
      <c r="F146" s="15" t="s">
        <v>143</v>
      </c>
      <c r="G146" s="22"/>
      <c r="H146" s="22"/>
      <c r="I146" s="22"/>
      <c r="J146" s="15" t="s">
        <v>1974</v>
      </c>
      <c r="K146" s="15" t="s">
        <v>1999</v>
      </c>
      <c r="L146" s="15" t="s">
        <v>2000</v>
      </c>
      <c r="M146" s="15" t="s">
        <v>2014</v>
      </c>
      <c r="N146" s="15" t="s">
        <v>1978</v>
      </c>
      <c r="O146" s="15" t="s">
        <v>2047</v>
      </c>
      <c r="P146" s="15" t="s">
        <v>2091</v>
      </c>
      <c r="Q146" s="15" t="s">
        <v>1809</v>
      </c>
      <c r="R146" s="15" t="s">
        <v>6</v>
      </c>
      <c r="S146" s="22"/>
    </row>
    <row r="147" spans="1:19">
      <c r="A147" s="15" t="s">
        <v>28</v>
      </c>
      <c r="B147" s="15" t="s">
        <v>33</v>
      </c>
      <c r="C147" s="15" t="s">
        <v>82</v>
      </c>
      <c r="D147" s="15" t="s">
        <v>83</v>
      </c>
      <c r="E147" s="15" t="s">
        <v>143</v>
      </c>
      <c r="F147" s="15" t="s">
        <v>143</v>
      </c>
      <c r="G147" s="22"/>
      <c r="H147" s="22"/>
      <c r="I147" s="22"/>
      <c r="J147" s="15" t="s">
        <v>1974</v>
      </c>
      <c r="K147" s="15" t="s">
        <v>2003</v>
      </c>
      <c r="L147" s="15" t="s">
        <v>2004</v>
      </c>
      <c r="M147" s="15" t="s">
        <v>2005</v>
      </c>
      <c r="N147" s="15" t="s">
        <v>1978</v>
      </c>
      <c r="O147" s="15" t="s">
        <v>329</v>
      </c>
      <c r="P147" s="15" t="s">
        <v>1264</v>
      </c>
      <c r="Q147" s="15" t="s">
        <v>1809</v>
      </c>
      <c r="R147" s="15" t="s">
        <v>6</v>
      </c>
      <c r="S147" s="22"/>
    </row>
    <row r="148" spans="1:19">
      <c r="A148" s="15" t="s">
        <v>28</v>
      </c>
      <c r="B148" s="15" t="s">
        <v>33</v>
      </c>
      <c r="C148" s="15" t="s">
        <v>82</v>
      </c>
      <c r="D148" s="15" t="s">
        <v>83</v>
      </c>
      <c r="E148" s="15" t="s">
        <v>143</v>
      </c>
      <c r="F148" s="15" t="s">
        <v>143</v>
      </c>
      <c r="G148" s="22"/>
      <c r="H148" s="22"/>
      <c r="I148" s="22"/>
      <c r="J148" s="15" t="s">
        <v>1974</v>
      </c>
      <c r="K148" s="15" t="s">
        <v>2006</v>
      </c>
      <c r="L148" s="15" t="s">
        <v>2007</v>
      </c>
      <c r="M148" s="15" t="s">
        <v>2105</v>
      </c>
      <c r="N148" s="15" t="s">
        <v>1978</v>
      </c>
      <c r="O148" s="15" t="s">
        <v>2093</v>
      </c>
      <c r="P148" s="15" t="s">
        <v>838</v>
      </c>
      <c r="Q148" s="15" t="s">
        <v>1809</v>
      </c>
      <c r="R148" s="15" t="s">
        <v>6</v>
      </c>
      <c r="S148" s="22"/>
    </row>
    <row r="149" spans="1:19">
      <c r="A149" s="15" t="s">
        <v>36</v>
      </c>
      <c r="B149" s="15" t="s">
        <v>37</v>
      </c>
      <c r="C149" s="15" t="s">
        <v>82</v>
      </c>
      <c r="D149" s="15" t="s">
        <v>83</v>
      </c>
      <c r="E149" s="15" t="s">
        <v>148</v>
      </c>
      <c r="F149" s="15" t="s">
        <v>148</v>
      </c>
      <c r="G149" s="15" t="s">
        <v>243</v>
      </c>
      <c r="H149" s="15" t="s">
        <v>244</v>
      </c>
      <c r="I149" s="22"/>
      <c r="J149" s="22"/>
      <c r="K149" s="22"/>
      <c r="L149" s="22"/>
      <c r="M149" s="22"/>
      <c r="N149" s="22"/>
      <c r="O149" s="22"/>
      <c r="P149" s="22"/>
      <c r="Q149" s="22"/>
      <c r="R149" s="22"/>
      <c r="S149" s="22"/>
    </row>
    <row r="150" spans="1:19">
      <c r="A150" s="15" t="s">
        <v>36</v>
      </c>
      <c r="B150" s="15" t="s">
        <v>37</v>
      </c>
      <c r="C150" s="15" t="s">
        <v>82</v>
      </c>
      <c r="D150" s="15" t="s">
        <v>83</v>
      </c>
      <c r="E150" s="15" t="s">
        <v>148</v>
      </c>
      <c r="F150" s="15" t="s">
        <v>148</v>
      </c>
      <c r="G150" s="22"/>
      <c r="H150" s="22"/>
      <c r="I150" s="22"/>
      <c r="J150" s="15" t="s">
        <v>1974</v>
      </c>
      <c r="K150" s="15" t="s">
        <v>1975</v>
      </c>
      <c r="L150" s="15" t="s">
        <v>1976</v>
      </c>
      <c r="M150" s="15" t="s">
        <v>2106</v>
      </c>
      <c r="N150" s="15" t="s">
        <v>1978</v>
      </c>
      <c r="O150" s="15" t="s">
        <v>1467</v>
      </c>
      <c r="P150" s="15" t="s">
        <v>2107</v>
      </c>
      <c r="Q150" s="15" t="s">
        <v>1809</v>
      </c>
      <c r="R150" s="15" t="s">
        <v>6</v>
      </c>
      <c r="S150" s="22"/>
    </row>
    <row r="151" spans="1:19">
      <c r="A151" s="15" t="s">
        <v>36</v>
      </c>
      <c r="B151" s="15" t="s">
        <v>37</v>
      </c>
      <c r="C151" s="15" t="s">
        <v>82</v>
      </c>
      <c r="D151" s="15" t="s">
        <v>83</v>
      </c>
      <c r="E151" s="15" t="s">
        <v>148</v>
      </c>
      <c r="F151" s="15" t="s">
        <v>148</v>
      </c>
      <c r="G151" s="22"/>
      <c r="H151" s="22"/>
      <c r="I151" s="22"/>
      <c r="J151" s="15" t="s">
        <v>1974</v>
      </c>
      <c r="K151" s="15" t="s">
        <v>1981</v>
      </c>
      <c r="L151" s="15" t="s">
        <v>1982</v>
      </c>
      <c r="M151" s="15" t="s">
        <v>2108</v>
      </c>
      <c r="N151" s="15" t="s">
        <v>1984</v>
      </c>
      <c r="O151" s="15" t="s">
        <v>1786</v>
      </c>
      <c r="P151" s="15" t="s">
        <v>2109</v>
      </c>
      <c r="Q151" s="15" t="s">
        <v>1809</v>
      </c>
      <c r="R151" s="15" t="s">
        <v>6</v>
      </c>
      <c r="S151" s="22"/>
    </row>
    <row r="152" spans="1:19">
      <c r="A152" s="15" t="s">
        <v>36</v>
      </c>
      <c r="B152" s="15" t="s">
        <v>37</v>
      </c>
      <c r="C152" s="15" t="s">
        <v>82</v>
      </c>
      <c r="D152" s="15" t="s">
        <v>83</v>
      </c>
      <c r="E152" s="15" t="s">
        <v>148</v>
      </c>
      <c r="F152" s="15" t="s">
        <v>148</v>
      </c>
      <c r="G152" s="22"/>
      <c r="H152" s="22"/>
      <c r="I152" s="22"/>
      <c r="J152" s="15" t="s">
        <v>1974</v>
      </c>
      <c r="K152" s="15" t="s">
        <v>1987</v>
      </c>
      <c r="L152" s="15" t="s">
        <v>1988</v>
      </c>
      <c r="M152" s="15" t="s">
        <v>2110</v>
      </c>
      <c r="N152" s="15" t="s">
        <v>1990</v>
      </c>
      <c r="O152" s="15" t="s">
        <v>1574</v>
      </c>
      <c r="P152" s="15" t="s">
        <v>1861</v>
      </c>
      <c r="Q152" s="15" t="s">
        <v>1809</v>
      </c>
      <c r="R152" s="15" t="s">
        <v>6</v>
      </c>
      <c r="S152" s="22"/>
    </row>
    <row r="153" spans="1:19">
      <c r="A153" s="15" t="s">
        <v>36</v>
      </c>
      <c r="B153" s="15" t="s">
        <v>37</v>
      </c>
      <c r="C153" s="15" t="s">
        <v>82</v>
      </c>
      <c r="D153" s="15" t="s">
        <v>83</v>
      </c>
      <c r="E153" s="15" t="s">
        <v>148</v>
      </c>
      <c r="F153" s="15" t="s">
        <v>148</v>
      </c>
      <c r="G153" s="22"/>
      <c r="H153" s="22"/>
      <c r="I153" s="22"/>
      <c r="J153" s="15" t="s">
        <v>1974</v>
      </c>
      <c r="K153" s="15" t="s">
        <v>1992</v>
      </c>
      <c r="L153" s="15" t="s">
        <v>1993</v>
      </c>
      <c r="M153" s="15" t="s">
        <v>2111</v>
      </c>
      <c r="N153" s="15" t="s">
        <v>1978</v>
      </c>
      <c r="O153" s="15" t="s">
        <v>1575</v>
      </c>
      <c r="P153" s="15" t="s">
        <v>2112</v>
      </c>
      <c r="Q153" s="15" t="s">
        <v>1809</v>
      </c>
      <c r="R153" s="15" t="s">
        <v>6</v>
      </c>
      <c r="S153" s="22"/>
    </row>
    <row r="154" spans="1:19">
      <c r="A154" s="15" t="s">
        <v>36</v>
      </c>
      <c r="B154" s="15" t="s">
        <v>37</v>
      </c>
      <c r="C154" s="15" t="s">
        <v>82</v>
      </c>
      <c r="D154" s="15" t="s">
        <v>83</v>
      </c>
      <c r="E154" s="15" t="s">
        <v>148</v>
      </c>
      <c r="F154" s="15" t="s">
        <v>148</v>
      </c>
      <c r="G154" s="22"/>
      <c r="H154" s="22"/>
      <c r="I154" s="22"/>
      <c r="J154" s="15" t="s">
        <v>1974</v>
      </c>
      <c r="K154" s="15" t="s">
        <v>1996</v>
      </c>
      <c r="L154" s="15" t="s">
        <v>1997</v>
      </c>
      <c r="M154" s="15" t="s">
        <v>2113</v>
      </c>
      <c r="N154" s="15" t="s">
        <v>1978</v>
      </c>
      <c r="O154" s="15" t="s">
        <v>1484</v>
      </c>
      <c r="P154" s="15" t="s">
        <v>1769</v>
      </c>
      <c r="Q154" s="15" t="s">
        <v>1809</v>
      </c>
      <c r="R154" s="15" t="s">
        <v>6</v>
      </c>
      <c r="S154" s="22"/>
    </row>
    <row r="155" spans="1:19">
      <c r="A155" s="15" t="s">
        <v>36</v>
      </c>
      <c r="B155" s="15" t="s">
        <v>37</v>
      </c>
      <c r="C155" s="15" t="s">
        <v>82</v>
      </c>
      <c r="D155" s="15" t="s">
        <v>83</v>
      </c>
      <c r="E155" s="15" t="s">
        <v>148</v>
      </c>
      <c r="F155" s="15" t="s">
        <v>148</v>
      </c>
      <c r="G155" s="22"/>
      <c r="H155" s="22"/>
      <c r="I155" s="22"/>
      <c r="J155" s="15" t="s">
        <v>1974</v>
      </c>
      <c r="K155" s="15" t="s">
        <v>1999</v>
      </c>
      <c r="L155" s="15" t="s">
        <v>2000</v>
      </c>
      <c r="M155" s="15" t="s">
        <v>2014</v>
      </c>
      <c r="N155" s="15" t="s">
        <v>1978</v>
      </c>
      <c r="O155" s="15" t="s">
        <v>2002</v>
      </c>
      <c r="P155" s="15" t="s">
        <v>2114</v>
      </c>
      <c r="Q155" s="15" t="s">
        <v>1809</v>
      </c>
      <c r="R155" s="15" t="s">
        <v>6</v>
      </c>
      <c r="S155" s="22"/>
    </row>
    <row r="156" spans="1:19">
      <c r="A156" s="15" t="s">
        <v>36</v>
      </c>
      <c r="B156" s="15" t="s">
        <v>37</v>
      </c>
      <c r="C156" s="15" t="s">
        <v>82</v>
      </c>
      <c r="D156" s="15" t="s">
        <v>83</v>
      </c>
      <c r="E156" s="15" t="s">
        <v>148</v>
      </c>
      <c r="F156" s="15" t="s">
        <v>148</v>
      </c>
      <c r="G156" s="22"/>
      <c r="H156" s="22"/>
      <c r="I156" s="22"/>
      <c r="J156" s="15" t="s">
        <v>1974</v>
      </c>
      <c r="K156" s="15" t="s">
        <v>2003</v>
      </c>
      <c r="L156" s="15" t="s">
        <v>2004</v>
      </c>
      <c r="M156" s="15" t="s">
        <v>2035</v>
      </c>
      <c r="N156" s="15" t="s">
        <v>1978</v>
      </c>
      <c r="O156" s="15" t="s">
        <v>329</v>
      </c>
      <c r="P156" s="15" t="s">
        <v>2028</v>
      </c>
      <c r="Q156" s="15" t="s">
        <v>1809</v>
      </c>
      <c r="R156" s="15" t="s">
        <v>6</v>
      </c>
      <c r="S156" s="22"/>
    </row>
    <row r="157" spans="1:19">
      <c r="A157" s="15" t="s">
        <v>36</v>
      </c>
      <c r="B157" s="15" t="s">
        <v>37</v>
      </c>
      <c r="C157" s="15" t="s">
        <v>82</v>
      </c>
      <c r="D157" s="15" t="s">
        <v>83</v>
      </c>
      <c r="E157" s="15" t="s">
        <v>148</v>
      </c>
      <c r="F157" s="15" t="s">
        <v>148</v>
      </c>
      <c r="G157" s="22"/>
      <c r="H157" s="22"/>
      <c r="I157" s="22"/>
      <c r="J157" s="15" t="s">
        <v>1974</v>
      </c>
      <c r="K157" s="15" t="s">
        <v>2006</v>
      </c>
      <c r="L157" s="15" t="s">
        <v>2007</v>
      </c>
      <c r="M157" s="15" t="s">
        <v>2115</v>
      </c>
      <c r="N157" s="15" t="s">
        <v>1978</v>
      </c>
      <c r="O157" s="15" t="s">
        <v>254</v>
      </c>
      <c r="P157" s="15" t="s">
        <v>1791</v>
      </c>
      <c r="Q157" s="15" t="s">
        <v>1809</v>
      </c>
      <c r="R157" s="15" t="s">
        <v>6</v>
      </c>
      <c r="S157" s="22"/>
    </row>
    <row r="158" spans="1:19">
      <c r="A158" s="15" t="s">
        <v>36</v>
      </c>
      <c r="B158" s="15" t="s">
        <v>38</v>
      </c>
      <c r="C158" s="15" t="s">
        <v>82</v>
      </c>
      <c r="D158" s="15" t="s">
        <v>83</v>
      </c>
      <c r="E158" s="15" t="s">
        <v>151</v>
      </c>
      <c r="F158" s="15" t="s">
        <v>151</v>
      </c>
      <c r="G158" s="15" t="s">
        <v>243</v>
      </c>
      <c r="H158" s="15" t="s">
        <v>244</v>
      </c>
      <c r="I158" s="22"/>
      <c r="J158" s="22"/>
      <c r="K158" s="22"/>
      <c r="L158" s="22"/>
      <c r="M158" s="22"/>
      <c r="N158" s="22"/>
      <c r="O158" s="22"/>
      <c r="P158" s="22"/>
      <c r="Q158" s="22"/>
      <c r="R158" s="22"/>
      <c r="S158" s="22"/>
    </row>
    <row r="159" spans="1:19">
      <c r="A159" s="15" t="s">
        <v>36</v>
      </c>
      <c r="B159" s="15" t="s">
        <v>38</v>
      </c>
      <c r="C159" s="15" t="s">
        <v>82</v>
      </c>
      <c r="D159" s="15" t="s">
        <v>83</v>
      </c>
      <c r="E159" s="15" t="s">
        <v>151</v>
      </c>
      <c r="F159" s="15" t="s">
        <v>151</v>
      </c>
      <c r="G159" s="22"/>
      <c r="H159" s="22"/>
      <c r="I159" s="22"/>
      <c r="J159" s="15" t="s">
        <v>1974</v>
      </c>
      <c r="K159" s="15" t="s">
        <v>1975</v>
      </c>
      <c r="L159" s="15" t="s">
        <v>1976</v>
      </c>
      <c r="M159" s="15" t="s">
        <v>2116</v>
      </c>
      <c r="N159" s="15" t="s">
        <v>1978</v>
      </c>
      <c r="O159" s="15" t="s">
        <v>1467</v>
      </c>
      <c r="P159" s="15" t="s">
        <v>2107</v>
      </c>
      <c r="Q159" s="15" t="s">
        <v>1809</v>
      </c>
      <c r="R159" s="15" t="s">
        <v>6</v>
      </c>
      <c r="S159" s="22"/>
    </row>
    <row r="160" spans="1:19">
      <c r="A160" s="15" t="s">
        <v>36</v>
      </c>
      <c r="B160" s="15" t="s">
        <v>38</v>
      </c>
      <c r="C160" s="15" t="s">
        <v>82</v>
      </c>
      <c r="D160" s="15" t="s">
        <v>83</v>
      </c>
      <c r="E160" s="15" t="s">
        <v>151</v>
      </c>
      <c r="F160" s="15" t="s">
        <v>151</v>
      </c>
      <c r="G160" s="22"/>
      <c r="H160" s="22"/>
      <c r="I160" s="22"/>
      <c r="J160" s="15" t="s">
        <v>1974</v>
      </c>
      <c r="K160" s="15" t="s">
        <v>1981</v>
      </c>
      <c r="L160" s="15" t="s">
        <v>1982</v>
      </c>
      <c r="M160" s="15" t="s">
        <v>2117</v>
      </c>
      <c r="N160" s="15" t="s">
        <v>1984</v>
      </c>
      <c r="O160" s="15" t="s">
        <v>1786</v>
      </c>
      <c r="P160" s="15" t="s">
        <v>2109</v>
      </c>
      <c r="Q160" s="15" t="s">
        <v>1809</v>
      </c>
      <c r="R160" s="15" t="s">
        <v>6</v>
      </c>
      <c r="S160" s="22"/>
    </row>
    <row r="161" spans="1:19">
      <c r="A161" s="15" t="s">
        <v>36</v>
      </c>
      <c r="B161" s="15" t="s">
        <v>38</v>
      </c>
      <c r="C161" s="15" t="s">
        <v>82</v>
      </c>
      <c r="D161" s="15" t="s">
        <v>83</v>
      </c>
      <c r="E161" s="15" t="s">
        <v>151</v>
      </c>
      <c r="F161" s="15" t="s">
        <v>151</v>
      </c>
      <c r="G161" s="22"/>
      <c r="H161" s="22"/>
      <c r="I161" s="22"/>
      <c r="J161" s="15" t="s">
        <v>1974</v>
      </c>
      <c r="K161" s="15" t="s">
        <v>1987</v>
      </c>
      <c r="L161" s="15" t="s">
        <v>1988</v>
      </c>
      <c r="M161" s="15" t="s">
        <v>2118</v>
      </c>
      <c r="N161" s="15" t="s">
        <v>1990</v>
      </c>
      <c r="O161" s="15" t="s">
        <v>1574</v>
      </c>
      <c r="P161" s="15" t="s">
        <v>1861</v>
      </c>
      <c r="Q161" s="15" t="s">
        <v>1873</v>
      </c>
      <c r="R161" s="15" t="s">
        <v>821</v>
      </c>
      <c r="S161" s="22"/>
    </row>
    <row r="162" spans="1:19">
      <c r="A162" s="15" t="s">
        <v>36</v>
      </c>
      <c r="B162" s="15" t="s">
        <v>38</v>
      </c>
      <c r="C162" s="15" t="s">
        <v>82</v>
      </c>
      <c r="D162" s="15" t="s">
        <v>83</v>
      </c>
      <c r="E162" s="15" t="s">
        <v>151</v>
      </c>
      <c r="F162" s="15" t="s">
        <v>151</v>
      </c>
      <c r="G162" s="22"/>
      <c r="H162" s="22"/>
      <c r="I162" s="22"/>
      <c r="J162" s="15" t="s">
        <v>1974</v>
      </c>
      <c r="K162" s="15" t="s">
        <v>1992</v>
      </c>
      <c r="L162" s="15" t="s">
        <v>1993</v>
      </c>
      <c r="M162" s="15" t="s">
        <v>2119</v>
      </c>
      <c r="N162" s="15" t="s">
        <v>1978</v>
      </c>
      <c r="O162" s="15" t="s">
        <v>1575</v>
      </c>
      <c r="P162" s="15" t="s">
        <v>2112</v>
      </c>
      <c r="Q162" s="15" t="s">
        <v>1809</v>
      </c>
      <c r="R162" s="15" t="s">
        <v>6</v>
      </c>
      <c r="S162" s="22"/>
    </row>
    <row r="163" spans="1:19">
      <c r="A163" s="15" t="s">
        <v>36</v>
      </c>
      <c r="B163" s="15" t="s">
        <v>38</v>
      </c>
      <c r="C163" s="15" t="s">
        <v>82</v>
      </c>
      <c r="D163" s="15" t="s">
        <v>83</v>
      </c>
      <c r="E163" s="15" t="s">
        <v>151</v>
      </c>
      <c r="F163" s="15" t="s">
        <v>151</v>
      </c>
      <c r="G163" s="22"/>
      <c r="H163" s="22"/>
      <c r="I163" s="22"/>
      <c r="J163" s="15" t="s">
        <v>1974</v>
      </c>
      <c r="K163" s="15" t="s">
        <v>1996</v>
      </c>
      <c r="L163" s="15" t="s">
        <v>1997</v>
      </c>
      <c r="M163" s="15" t="s">
        <v>2120</v>
      </c>
      <c r="N163" s="15" t="s">
        <v>1978</v>
      </c>
      <c r="O163" s="15" t="s">
        <v>1484</v>
      </c>
      <c r="P163" s="15" t="s">
        <v>1769</v>
      </c>
      <c r="Q163" s="15" t="s">
        <v>1809</v>
      </c>
      <c r="R163" s="15" t="s">
        <v>6</v>
      </c>
      <c r="S163" s="22"/>
    </row>
    <row r="164" spans="1:19">
      <c r="A164" s="15" t="s">
        <v>36</v>
      </c>
      <c r="B164" s="15" t="s">
        <v>38</v>
      </c>
      <c r="C164" s="15" t="s">
        <v>82</v>
      </c>
      <c r="D164" s="15" t="s">
        <v>83</v>
      </c>
      <c r="E164" s="15" t="s">
        <v>151</v>
      </c>
      <c r="F164" s="15" t="s">
        <v>151</v>
      </c>
      <c r="G164" s="22"/>
      <c r="H164" s="22"/>
      <c r="I164" s="22"/>
      <c r="J164" s="15" t="s">
        <v>1974</v>
      </c>
      <c r="K164" s="15" t="s">
        <v>1999</v>
      </c>
      <c r="L164" s="15" t="s">
        <v>2000</v>
      </c>
      <c r="M164" s="15" t="s">
        <v>2121</v>
      </c>
      <c r="N164" s="15" t="s">
        <v>1978</v>
      </c>
      <c r="O164" s="15" t="s">
        <v>2002</v>
      </c>
      <c r="P164" s="15" t="s">
        <v>2114</v>
      </c>
      <c r="Q164" s="15" t="s">
        <v>1809</v>
      </c>
      <c r="R164" s="15" t="s">
        <v>6</v>
      </c>
      <c r="S164" s="22"/>
    </row>
    <row r="165" spans="1:19">
      <c r="A165" s="15" t="s">
        <v>36</v>
      </c>
      <c r="B165" s="15" t="s">
        <v>38</v>
      </c>
      <c r="C165" s="15" t="s">
        <v>82</v>
      </c>
      <c r="D165" s="15" t="s">
        <v>83</v>
      </c>
      <c r="E165" s="15" t="s">
        <v>151</v>
      </c>
      <c r="F165" s="15" t="s">
        <v>151</v>
      </c>
      <c r="G165" s="22"/>
      <c r="H165" s="22"/>
      <c r="I165" s="22"/>
      <c r="J165" s="15" t="s">
        <v>1974</v>
      </c>
      <c r="K165" s="15" t="s">
        <v>2003</v>
      </c>
      <c r="L165" s="15" t="s">
        <v>2004</v>
      </c>
      <c r="M165" s="15" t="s">
        <v>329</v>
      </c>
      <c r="N165" s="15" t="s">
        <v>1978</v>
      </c>
      <c r="O165" s="15" t="s">
        <v>329</v>
      </c>
      <c r="P165" s="15" t="s">
        <v>2028</v>
      </c>
      <c r="Q165" s="15" t="s">
        <v>1809</v>
      </c>
      <c r="R165" s="15" t="s">
        <v>6</v>
      </c>
      <c r="S165" s="22"/>
    </row>
    <row r="166" spans="1:19">
      <c r="A166" s="15" t="s">
        <v>36</v>
      </c>
      <c r="B166" s="15" t="s">
        <v>38</v>
      </c>
      <c r="C166" s="15" t="s">
        <v>82</v>
      </c>
      <c r="D166" s="15" t="s">
        <v>83</v>
      </c>
      <c r="E166" s="15" t="s">
        <v>151</v>
      </c>
      <c r="F166" s="15" t="s">
        <v>151</v>
      </c>
      <c r="G166" s="22"/>
      <c r="H166" s="22"/>
      <c r="I166" s="22"/>
      <c r="J166" s="15" t="s">
        <v>1974</v>
      </c>
      <c r="K166" s="15" t="s">
        <v>2006</v>
      </c>
      <c r="L166" s="15" t="s">
        <v>2007</v>
      </c>
      <c r="M166" s="15" t="s">
        <v>2072</v>
      </c>
      <c r="N166" s="15" t="s">
        <v>1978</v>
      </c>
      <c r="O166" s="15" t="s">
        <v>254</v>
      </c>
      <c r="P166" s="15" t="s">
        <v>1791</v>
      </c>
      <c r="Q166" s="15" t="s">
        <v>1809</v>
      </c>
      <c r="R166" s="15" t="s">
        <v>6</v>
      </c>
      <c r="S166" s="22"/>
    </row>
    <row r="167" spans="1:19">
      <c r="A167" s="15" t="s">
        <v>36</v>
      </c>
      <c r="B167" s="15" t="s">
        <v>38</v>
      </c>
      <c r="C167" s="15" t="s">
        <v>261</v>
      </c>
      <c r="D167" s="15" t="s">
        <v>262</v>
      </c>
      <c r="E167" s="15" t="s">
        <v>256</v>
      </c>
      <c r="F167" s="15" t="s">
        <v>256</v>
      </c>
      <c r="G167" s="15" t="s">
        <v>243</v>
      </c>
      <c r="H167" s="15" t="s">
        <v>244</v>
      </c>
      <c r="I167" s="22"/>
      <c r="J167" s="22"/>
      <c r="K167" s="22"/>
      <c r="L167" s="22"/>
      <c r="M167" s="22"/>
      <c r="N167" s="22"/>
      <c r="O167" s="22"/>
      <c r="P167" s="22"/>
      <c r="Q167" s="22"/>
      <c r="R167" s="22"/>
      <c r="S167" s="22"/>
    </row>
    <row r="168" spans="1:19">
      <c r="A168" s="15" t="s">
        <v>36</v>
      </c>
      <c r="B168" s="15" t="s">
        <v>38</v>
      </c>
      <c r="C168" s="15" t="s">
        <v>261</v>
      </c>
      <c r="D168" s="15" t="s">
        <v>262</v>
      </c>
      <c r="E168" s="15" t="s">
        <v>256</v>
      </c>
      <c r="F168" s="15" t="s">
        <v>256</v>
      </c>
      <c r="G168" s="22"/>
      <c r="H168" s="22"/>
      <c r="I168" s="22"/>
      <c r="J168" s="15" t="s">
        <v>1974</v>
      </c>
      <c r="K168" s="15" t="s">
        <v>1975</v>
      </c>
      <c r="L168" s="15" t="s">
        <v>1976</v>
      </c>
      <c r="M168" s="15" t="s">
        <v>2122</v>
      </c>
      <c r="N168" s="15" t="s">
        <v>1978</v>
      </c>
      <c r="O168" s="15" t="s">
        <v>1467</v>
      </c>
      <c r="P168" s="15" t="s">
        <v>2107</v>
      </c>
      <c r="Q168" s="15" t="s">
        <v>1809</v>
      </c>
      <c r="R168" s="15" t="s">
        <v>6</v>
      </c>
      <c r="S168" s="22"/>
    </row>
    <row r="169" spans="1:19">
      <c r="A169" s="15" t="s">
        <v>36</v>
      </c>
      <c r="B169" s="15" t="s">
        <v>38</v>
      </c>
      <c r="C169" s="15" t="s">
        <v>261</v>
      </c>
      <c r="D169" s="15" t="s">
        <v>262</v>
      </c>
      <c r="E169" s="15" t="s">
        <v>256</v>
      </c>
      <c r="F169" s="15" t="s">
        <v>256</v>
      </c>
      <c r="G169" s="22"/>
      <c r="H169" s="22"/>
      <c r="I169" s="22"/>
      <c r="J169" s="15" t="s">
        <v>1974</v>
      </c>
      <c r="K169" s="15" t="s">
        <v>1981</v>
      </c>
      <c r="L169" s="15" t="s">
        <v>1982</v>
      </c>
      <c r="M169" s="15" t="s">
        <v>2123</v>
      </c>
      <c r="N169" s="15" t="s">
        <v>1984</v>
      </c>
      <c r="O169" s="15" t="s">
        <v>1786</v>
      </c>
      <c r="P169" s="15" t="s">
        <v>2109</v>
      </c>
      <c r="Q169" s="15" t="s">
        <v>1809</v>
      </c>
      <c r="R169" s="15" t="s">
        <v>6</v>
      </c>
      <c r="S169" s="22"/>
    </row>
    <row r="170" spans="1:19">
      <c r="A170" s="15" t="s">
        <v>36</v>
      </c>
      <c r="B170" s="15" t="s">
        <v>38</v>
      </c>
      <c r="C170" s="15" t="s">
        <v>261</v>
      </c>
      <c r="D170" s="15" t="s">
        <v>262</v>
      </c>
      <c r="E170" s="15" t="s">
        <v>256</v>
      </c>
      <c r="F170" s="15" t="s">
        <v>256</v>
      </c>
      <c r="G170" s="22"/>
      <c r="H170" s="22"/>
      <c r="I170" s="22"/>
      <c r="J170" s="15" t="s">
        <v>1974</v>
      </c>
      <c r="K170" s="15" t="s">
        <v>1987</v>
      </c>
      <c r="L170" s="15" t="s">
        <v>1988</v>
      </c>
      <c r="M170" s="15" t="s">
        <v>2124</v>
      </c>
      <c r="N170" s="15" t="s">
        <v>1990</v>
      </c>
      <c r="O170" s="15" t="s">
        <v>1574</v>
      </c>
      <c r="P170" s="15" t="s">
        <v>1861</v>
      </c>
      <c r="Q170" s="15" t="s">
        <v>1873</v>
      </c>
      <c r="R170" s="15" t="s">
        <v>821</v>
      </c>
      <c r="S170" s="22"/>
    </row>
    <row r="171" spans="1:19">
      <c r="A171" s="15" t="s">
        <v>36</v>
      </c>
      <c r="B171" s="15" t="s">
        <v>38</v>
      </c>
      <c r="C171" s="15" t="s">
        <v>261</v>
      </c>
      <c r="D171" s="15" t="s">
        <v>262</v>
      </c>
      <c r="E171" s="15" t="s">
        <v>256</v>
      </c>
      <c r="F171" s="15" t="s">
        <v>256</v>
      </c>
      <c r="G171" s="22"/>
      <c r="H171" s="22"/>
      <c r="I171" s="22"/>
      <c r="J171" s="15" t="s">
        <v>1974</v>
      </c>
      <c r="K171" s="15" t="s">
        <v>1992</v>
      </c>
      <c r="L171" s="15" t="s">
        <v>1993</v>
      </c>
      <c r="M171" s="15" t="s">
        <v>2125</v>
      </c>
      <c r="N171" s="15" t="s">
        <v>1978</v>
      </c>
      <c r="O171" s="15" t="s">
        <v>1575</v>
      </c>
      <c r="P171" s="15" t="s">
        <v>2112</v>
      </c>
      <c r="Q171" s="15" t="s">
        <v>1809</v>
      </c>
      <c r="R171" s="15" t="s">
        <v>6</v>
      </c>
      <c r="S171" s="22"/>
    </row>
    <row r="172" spans="1:19">
      <c r="A172" s="15" t="s">
        <v>36</v>
      </c>
      <c r="B172" s="15" t="s">
        <v>38</v>
      </c>
      <c r="C172" s="15" t="s">
        <v>261</v>
      </c>
      <c r="D172" s="15" t="s">
        <v>262</v>
      </c>
      <c r="E172" s="15" t="s">
        <v>256</v>
      </c>
      <c r="F172" s="15" t="s">
        <v>256</v>
      </c>
      <c r="G172" s="22"/>
      <c r="H172" s="22"/>
      <c r="I172" s="22"/>
      <c r="J172" s="15" t="s">
        <v>1974</v>
      </c>
      <c r="K172" s="15" t="s">
        <v>1996</v>
      </c>
      <c r="L172" s="15" t="s">
        <v>1997</v>
      </c>
      <c r="M172" s="15" t="s">
        <v>2126</v>
      </c>
      <c r="N172" s="15" t="s">
        <v>1978</v>
      </c>
      <c r="O172" s="15" t="s">
        <v>1484</v>
      </c>
      <c r="P172" s="15" t="s">
        <v>1769</v>
      </c>
      <c r="Q172" s="15" t="s">
        <v>1809</v>
      </c>
      <c r="R172" s="15" t="s">
        <v>6</v>
      </c>
      <c r="S172" s="22"/>
    </row>
    <row r="173" spans="1:19">
      <c r="A173" s="15" t="s">
        <v>36</v>
      </c>
      <c r="B173" s="15" t="s">
        <v>38</v>
      </c>
      <c r="C173" s="15" t="s">
        <v>261</v>
      </c>
      <c r="D173" s="15" t="s">
        <v>262</v>
      </c>
      <c r="E173" s="15" t="s">
        <v>256</v>
      </c>
      <c r="F173" s="15" t="s">
        <v>256</v>
      </c>
      <c r="G173" s="22"/>
      <c r="H173" s="22"/>
      <c r="I173" s="22"/>
      <c r="J173" s="15" t="s">
        <v>1974</v>
      </c>
      <c r="K173" s="15" t="s">
        <v>1999</v>
      </c>
      <c r="L173" s="15" t="s">
        <v>2000</v>
      </c>
      <c r="M173" s="15" t="s">
        <v>2001</v>
      </c>
      <c r="N173" s="15" t="s">
        <v>1978</v>
      </c>
      <c r="O173" s="15" t="s">
        <v>2002</v>
      </c>
      <c r="P173" s="15" t="s">
        <v>2114</v>
      </c>
      <c r="Q173" s="15" t="s">
        <v>1809</v>
      </c>
      <c r="R173" s="15" t="s">
        <v>6</v>
      </c>
      <c r="S173" s="22"/>
    </row>
    <row r="174" spans="1:19">
      <c r="A174" s="15" t="s">
        <v>36</v>
      </c>
      <c r="B174" s="15" t="s">
        <v>38</v>
      </c>
      <c r="C174" s="15" t="s">
        <v>261</v>
      </c>
      <c r="D174" s="15" t="s">
        <v>262</v>
      </c>
      <c r="E174" s="15" t="s">
        <v>256</v>
      </c>
      <c r="F174" s="15" t="s">
        <v>256</v>
      </c>
      <c r="G174" s="22"/>
      <c r="H174" s="22"/>
      <c r="I174" s="22"/>
      <c r="J174" s="15" t="s">
        <v>1974</v>
      </c>
      <c r="K174" s="15" t="s">
        <v>2003</v>
      </c>
      <c r="L174" s="15" t="s">
        <v>2004</v>
      </c>
      <c r="M174" s="15" t="s">
        <v>2035</v>
      </c>
      <c r="N174" s="15" t="s">
        <v>1978</v>
      </c>
      <c r="O174" s="15" t="s">
        <v>329</v>
      </c>
      <c r="P174" s="15" t="s">
        <v>2028</v>
      </c>
      <c r="Q174" s="15" t="s">
        <v>1809</v>
      </c>
      <c r="R174" s="15" t="s">
        <v>6</v>
      </c>
      <c r="S174" s="22"/>
    </row>
    <row r="175" spans="1:19">
      <c r="A175" s="15" t="s">
        <v>36</v>
      </c>
      <c r="B175" s="15" t="s">
        <v>38</v>
      </c>
      <c r="C175" s="15" t="s">
        <v>261</v>
      </c>
      <c r="D175" s="15" t="s">
        <v>262</v>
      </c>
      <c r="E175" s="15" t="s">
        <v>256</v>
      </c>
      <c r="F175" s="15" t="s">
        <v>256</v>
      </c>
      <c r="G175" s="22"/>
      <c r="H175" s="22"/>
      <c r="I175" s="22"/>
      <c r="J175" s="15" t="s">
        <v>1974</v>
      </c>
      <c r="K175" s="15" t="s">
        <v>2006</v>
      </c>
      <c r="L175" s="15" t="s">
        <v>2007</v>
      </c>
      <c r="M175" s="15" t="s">
        <v>2127</v>
      </c>
      <c r="N175" s="15" t="s">
        <v>1978</v>
      </c>
      <c r="O175" s="15" t="s">
        <v>254</v>
      </c>
      <c r="P175" s="15" t="s">
        <v>1791</v>
      </c>
      <c r="Q175" s="15" t="s">
        <v>1809</v>
      </c>
      <c r="R175" s="15" t="s">
        <v>6</v>
      </c>
      <c r="S175" s="22"/>
    </row>
    <row r="176" spans="1:19">
      <c r="A176" s="15" t="s">
        <v>36</v>
      </c>
      <c r="B176" s="15" t="s">
        <v>38</v>
      </c>
      <c r="C176" s="15" t="s">
        <v>266</v>
      </c>
      <c r="D176" s="15" t="s">
        <v>267</v>
      </c>
      <c r="E176" s="15" t="s">
        <v>286</v>
      </c>
      <c r="F176" s="15"/>
      <c r="G176" s="15" t="s">
        <v>530</v>
      </c>
      <c r="H176" s="22"/>
      <c r="I176" s="22"/>
      <c r="J176" s="22"/>
      <c r="K176" s="22"/>
      <c r="L176" s="22"/>
      <c r="M176" s="22"/>
      <c r="N176" s="22"/>
      <c r="O176" s="22"/>
      <c r="P176" s="22"/>
      <c r="Q176" s="22"/>
      <c r="R176" s="22"/>
      <c r="S176" s="35" t="s">
        <v>3455</v>
      </c>
    </row>
    <row r="177" spans="1:19">
      <c r="A177" s="15" t="s">
        <v>36</v>
      </c>
      <c r="B177" s="15" t="s">
        <v>38</v>
      </c>
      <c r="C177" s="15" t="s">
        <v>272</v>
      </c>
      <c r="D177" s="15" t="s">
        <v>273</v>
      </c>
      <c r="E177" s="15" t="s">
        <v>191</v>
      </c>
      <c r="F177" s="15" t="s">
        <v>191</v>
      </c>
      <c r="G177" s="15" t="s">
        <v>243</v>
      </c>
      <c r="H177" s="15" t="s">
        <v>244</v>
      </c>
      <c r="I177" s="22"/>
      <c r="J177" s="22"/>
      <c r="K177" s="22"/>
      <c r="L177" s="22"/>
      <c r="M177" s="22"/>
      <c r="N177" s="22"/>
      <c r="O177" s="22"/>
      <c r="P177" s="22"/>
      <c r="Q177" s="22"/>
      <c r="R177" s="22"/>
      <c r="S177" s="22"/>
    </row>
    <row r="178" spans="1:19">
      <c r="A178" s="15" t="s">
        <v>36</v>
      </c>
      <c r="B178" s="15" t="s">
        <v>38</v>
      </c>
      <c r="C178" s="15" t="s">
        <v>272</v>
      </c>
      <c r="D178" s="15" t="s">
        <v>273</v>
      </c>
      <c r="E178" s="15" t="s">
        <v>191</v>
      </c>
      <c r="F178" s="15" t="s">
        <v>191</v>
      </c>
      <c r="G178" s="22"/>
      <c r="H178" s="22"/>
      <c r="I178" s="22"/>
      <c r="J178" s="15" t="s">
        <v>1974</v>
      </c>
      <c r="K178" s="15" t="s">
        <v>1975</v>
      </c>
      <c r="L178" s="15" t="s">
        <v>1976</v>
      </c>
      <c r="M178" s="15" t="s">
        <v>2128</v>
      </c>
      <c r="N178" s="15" t="s">
        <v>1978</v>
      </c>
      <c r="O178" s="15" t="s">
        <v>1467</v>
      </c>
      <c r="P178" s="15" t="s">
        <v>2107</v>
      </c>
      <c r="Q178" s="15" t="s">
        <v>1809</v>
      </c>
      <c r="R178" s="15" t="s">
        <v>6</v>
      </c>
      <c r="S178" s="22"/>
    </row>
    <row r="179" spans="1:19">
      <c r="A179" s="15" t="s">
        <v>36</v>
      </c>
      <c r="B179" s="15" t="s">
        <v>38</v>
      </c>
      <c r="C179" s="15" t="s">
        <v>272</v>
      </c>
      <c r="D179" s="15" t="s">
        <v>273</v>
      </c>
      <c r="E179" s="15" t="s">
        <v>191</v>
      </c>
      <c r="F179" s="15" t="s">
        <v>191</v>
      </c>
      <c r="G179" s="22"/>
      <c r="H179" s="22"/>
      <c r="I179" s="22"/>
      <c r="J179" s="15" t="s">
        <v>1974</v>
      </c>
      <c r="K179" s="15" t="s">
        <v>1981</v>
      </c>
      <c r="L179" s="15" t="s">
        <v>1982</v>
      </c>
      <c r="M179" s="15" t="s">
        <v>2020</v>
      </c>
      <c r="N179" s="15" t="s">
        <v>1984</v>
      </c>
      <c r="O179" s="15" t="s">
        <v>1786</v>
      </c>
      <c r="P179" s="15" t="s">
        <v>2109</v>
      </c>
      <c r="Q179" s="15" t="s">
        <v>1809</v>
      </c>
      <c r="R179" s="15" t="s">
        <v>6</v>
      </c>
      <c r="S179" s="22"/>
    </row>
    <row r="180" spans="1:19">
      <c r="A180" s="15" t="s">
        <v>36</v>
      </c>
      <c r="B180" s="15" t="s">
        <v>38</v>
      </c>
      <c r="C180" s="15" t="s">
        <v>272</v>
      </c>
      <c r="D180" s="15" t="s">
        <v>273</v>
      </c>
      <c r="E180" s="15" t="s">
        <v>191</v>
      </c>
      <c r="F180" s="15" t="s">
        <v>191</v>
      </c>
      <c r="G180" s="22"/>
      <c r="H180" s="22"/>
      <c r="I180" s="22"/>
      <c r="J180" s="15" t="s">
        <v>1974</v>
      </c>
      <c r="K180" s="15" t="s">
        <v>1987</v>
      </c>
      <c r="L180" s="15" t="s">
        <v>1988</v>
      </c>
      <c r="M180" s="15" t="s">
        <v>2129</v>
      </c>
      <c r="N180" s="15" t="s">
        <v>1990</v>
      </c>
      <c r="O180" s="15" t="s">
        <v>1574</v>
      </c>
      <c r="P180" s="15" t="s">
        <v>1861</v>
      </c>
      <c r="Q180" s="15" t="s">
        <v>1873</v>
      </c>
      <c r="R180" s="15" t="s">
        <v>821</v>
      </c>
      <c r="S180" s="22"/>
    </row>
    <row r="181" spans="1:19">
      <c r="A181" s="15" t="s">
        <v>36</v>
      </c>
      <c r="B181" s="15" t="s">
        <v>38</v>
      </c>
      <c r="C181" s="15" t="s">
        <v>272</v>
      </c>
      <c r="D181" s="15" t="s">
        <v>273</v>
      </c>
      <c r="E181" s="15" t="s">
        <v>191</v>
      </c>
      <c r="F181" s="15" t="s">
        <v>191</v>
      </c>
      <c r="G181" s="22"/>
      <c r="H181" s="22"/>
      <c r="I181" s="22"/>
      <c r="J181" s="15" t="s">
        <v>1974</v>
      </c>
      <c r="K181" s="15" t="s">
        <v>1992</v>
      </c>
      <c r="L181" s="15" t="s">
        <v>1993</v>
      </c>
      <c r="M181" s="15" t="s">
        <v>2130</v>
      </c>
      <c r="N181" s="15" t="s">
        <v>1978</v>
      </c>
      <c r="O181" s="15" t="s">
        <v>1575</v>
      </c>
      <c r="P181" s="15" t="s">
        <v>2112</v>
      </c>
      <c r="Q181" s="15" t="s">
        <v>1809</v>
      </c>
      <c r="R181" s="15" t="s">
        <v>6</v>
      </c>
      <c r="S181" s="22"/>
    </row>
    <row r="182" spans="1:19">
      <c r="A182" s="15" t="s">
        <v>36</v>
      </c>
      <c r="B182" s="15" t="s">
        <v>38</v>
      </c>
      <c r="C182" s="15" t="s">
        <v>272</v>
      </c>
      <c r="D182" s="15" t="s">
        <v>273</v>
      </c>
      <c r="E182" s="15" t="s">
        <v>191</v>
      </c>
      <c r="F182" s="15" t="s">
        <v>191</v>
      </c>
      <c r="G182" s="22"/>
      <c r="H182" s="22"/>
      <c r="I182" s="22"/>
      <c r="J182" s="15" t="s">
        <v>1974</v>
      </c>
      <c r="K182" s="15" t="s">
        <v>1996</v>
      </c>
      <c r="L182" s="15" t="s">
        <v>1997</v>
      </c>
      <c r="M182" s="15" t="s">
        <v>2131</v>
      </c>
      <c r="N182" s="15" t="s">
        <v>1978</v>
      </c>
      <c r="O182" s="15" t="s">
        <v>1484</v>
      </c>
      <c r="P182" s="15" t="s">
        <v>1769</v>
      </c>
      <c r="Q182" s="15" t="s">
        <v>1809</v>
      </c>
      <c r="R182" s="15" t="s">
        <v>6</v>
      </c>
      <c r="S182" s="22"/>
    </row>
    <row r="183" spans="1:19">
      <c r="A183" s="15" t="s">
        <v>36</v>
      </c>
      <c r="B183" s="15" t="s">
        <v>38</v>
      </c>
      <c r="C183" s="15" t="s">
        <v>272</v>
      </c>
      <c r="D183" s="15" t="s">
        <v>273</v>
      </c>
      <c r="E183" s="15" t="s">
        <v>191</v>
      </c>
      <c r="F183" s="15" t="s">
        <v>191</v>
      </c>
      <c r="G183" s="22"/>
      <c r="H183" s="22"/>
      <c r="I183" s="22"/>
      <c r="J183" s="15" t="s">
        <v>1974</v>
      </c>
      <c r="K183" s="15" t="s">
        <v>1999</v>
      </c>
      <c r="L183" s="15" t="s">
        <v>2000</v>
      </c>
      <c r="M183" s="15" t="s">
        <v>2001</v>
      </c>
      <c r="N183" s="15" t="s">
        <v>1978</v>
      </c>
      <c r="O183" s="15" t="s">
        <v>2002</v>
      </c>
      <c r="P183" s="15" t="s">
        <v>2114</v>
      </c>
      <c r="Q183" s="15" t="s">
        <v>1809</v>
      </c>
      <c r="R183" s="15" t="s">
        <v>6</v>
      </c>
      <c r="S183" s="22"/>
    </row>
    <row r="184" spans="1:19">
      <c r="A184" s="15" t="s">
        <v>36</v>
      </c>
      <c r="B184" s="15" t="s">
        <v>38</v>
      </c>
      <c r="C184" s="15" t="s">
        <v>272</v>
      </c>
      <c r="D184" s="15" t="s">
        <v>273</v>
      </c>
      <c r="E184" s="15" t="s">
        <v>191</v>
      </c>
      <c r="F184" s="15" t="s">
        <v>191</v>
      </c>
      <c r="G184" s="22"/>
      <c r="H184" s="22"/>
      <c r="I184" s="22"/>
      <c r="J184" s="15" t="s">
        <v>1974</v>
      </c>
      <c r="K184" s="15" t="s">
        <v>2003</v>
      </c>
      <c r="L184" s="15" t="s">
        <v>2004</v>
      </c>
      <c r="M184" s="15" t="s">
        <v>2035</v>
      </c>
      <c r="N184" s="15" t="s">
        <v>1978</v>
      </c>
      <c r="O184" s="15" t="s">
        <v>329</v>
      </c>
      <c r="P184" s="15" t="s">
        <v>2028</v>
      </c>
      <c r="Q184" s="15" t="s">
        <v>1809</v>
      </c>
      <c r="R184" s="15" t="s">
        <v>6</v>
      </c>
      <c r="S184" s="22"/>
    </row>
    <row r="185" spans="1:19">
      <c r="A185" s="15" t="s">
        <v>36</v>
      </c>
      <c r="B185" s="15" t="s">
        <v>38</v>
      </c>
      <c r="C185" s="15" t="s">
        <v>272</v>
      </c>
      <c r="D185" s="15" t="s">
        <v>273</v>
      </c>
      <c r="E185" s="15" t="s">
        <v>191</v>
      </c>
      <c r="F185" s="15" t="s">
        <v>191</v>
      </c>
      <c r="G185" s="22"/>
      <c r="H185" s="22"/>
      <c r="I185" s="22"/>
      <c r="J185" s="15" t="s">
        <v>1974</v>
      </c>
      <c r="K185" s="15" t="s">
        <v>2006</v>
      </c>
      <c r="L185" s="15" t="s">
        <v>2007</v>
      </c>
      <c r="M185" s="15" t="s">
        <v>2132</v>
      </c>
      <c r="N185" s="15" t="s">
        <v>1978</v>
      </c>
      <c r="O185" s="15" t="s">
        <v>254</v>
      </c>
      <c r="P185" s="15" t="s">
        <v>1791</v>
      </c>
      <c r="Q185" s="15" t="s">
        <v>1809</v>
      </c>
      <c r="R185" s="15" t="s">
        <v>6</v>
      </c>
      <c r="S185" s="22"/>
    </row>
    <row r="186" spans="1:19">
      <c r="A186" s="15" t="s">
        <v>36</v>
      </c>
      <c r="B186" s="15" t="s">
        <v>39</v>
      </c>
      <c r="C186" s="15" t="s">
        <v>82</v>
      </c>
      <c r="D186" s="15" t="s">
        <v>83</v>
      </c>
      <c r="E186" s="15" t="s">
        <v>154</v>
      </c>
      <c r="F186" s="15" t="s">
        <v>154</v>
      </c>
      <c r="G186" s="15" t="s">
        <v>243</v>
      </c>
      <c r="H186" s="15" t="s">
        <v>244</v>
      </c>
      <c r="I186" s="22"/>
      <c r="J186" s="22"/>
      <c r="K186" s="22"/>
      <c r="L186" s="22"/>
      <c r="M186" s="22"/>
      <c r="N186" s="22"/>
      <c r="O186" s="22"/>
      <c r="P186" s="22"/>
      <c r="Q186" s="22"/>
      <c r="R186" s="22"/>
      <c r="S186" s="22"/>
    </row>
    <row r="187" spans="1:19">
      <c r="A187" s="15" t="s">
        <v>36</v>
      </c>
      <c r="B187" s="15" t="s">
        <v>39</v>
      </c>
      <c r="C187" s="15" t="s">
        <v>82</v>
      </c>
      <c r="D187" s="15" t="s">
        <v>83</v>
      </c>
      <c r="E187" s="15" t="s">
        <v>154</v>
      </c>
      <c r="F187" s="15" t="s">
        <v>154</v>
      </c>
      <c r="G187" s="22"/>
      <c r="H187" s="22"/>
      <c r="I187" s="22"/>
      <c r="J187" s="15" t="s">
        <v>1974</v>
      </c>
      <c r="K187" s="15" t="s">
        <v>1975</v>
      </c>
      <c r="L187" s="15" t="s">
        <v>1976</v>
      </c>
      <c r="M187" s="15" t="s">
        <v>2122</v>
      </c>
      <c r="N187" s="15" t="s">
        <v>1978</v>
      </c>
      <c r="O187" s="15" t="s">
        <v>1467</v>
      </c>
      <c r="P187" s="15" t="s">
        <v>2107</v>
      </c>
      <c r="Q187" s="15" t="s">
        <v>1809</v>
      </c>
      <c r="R187" s="15" t="s">
        <v>6</v>
      </c>
      <c r="S187" s="22"/>
    </row>
    <row r="188" spans="1:19">
      <c r="A188" s="15" t="s">
        <v>36</v>
      </c>
      <c r="B188" s="15" t="s">
        <v>39</v>
      </c>
      <c r="C188" s="15" t="s">
        <v>82</v>
      </c>
      <c r="D188" s="15" t="s">
        <v>83</v>
      </c>
      <c r="E188" s="15" t="s">
        <v>154</v>
      </c>
      <c r="F188" s="15" t="s">
        <v>154</v>
      </c>
      <c r="G188" s="22"/>
      <c r="H188" s="22"/>
      <c r="I188" s="22"/>
      <c r="J188" s="15" t="s">
        <v>1974</v>
      </c>
      <c r="K188" s="15" t="s">
        <v>1981</v>
      </c>
      <c r="L188" s="15" t="s">
        <v>1982</v>
      </c>
      <c r="M188" s="15" t="s">
        <v>2027</v>
      </c>
      <c r="N188" s="15" t="s">
        <v>1984</v>
      </c>
      <c r="O188" s="15" t="s">
        <v>1786</v>
      </c>
      <c r="P188" s="15" t="s">
        <v>2109</v>
      </c>
      <c r="Q188" s="15" t="s">
        <v>1809</v>
      </c>
      <c r="R188" s="15" t="s">
        <v>6</v>
      </c>
      <c r="S188" s="22"/>
    </row>
    <row r="189" spans="1:19">
      <c r="A189" s="15" t="s">
        <v>36</v>
      </c>
      <c r="B189" s="15" t="s">
        <v>39</v>
      </c>
      <c r="C189" s="15" t="s">
        <v>82</v>
      </c>
      <c r="D189" s="15" t="s">
        <v>83</v>
      </c>
      <c r="E189" s="15" t="s">
        <v>154</v>
      </c>
      <c r="F189" s="15" t="s">
        <v>154</v>
      </c>
      <c r="G189" s="22"/>
      <c r="H189" s="22"/>
      <c r="I189" s="22"/>
      <c r="J189" s="15" t="s">
        <v>1974</v>
      </c>
      <c r="K189" s="15" t="s">
        <v>1987</v>
      </c>
      <c r="L189" s="15" t="s">
        <v>1988</v>
      </c>
      <c r="M189" s="15" t="s">
        <v>2133</v>
      </c>
      <c r="N189" s="15" t="s">
        <v>1990</v>
      </c>
      <c r="O189" s="15" t="s">
        <v>1574</v>
      </c>
      <c r="P189" s="15" t="s">
        <v>1861</v>
      </c>
      <c r="Q189" s="15" t="s">
        <v>1873</v>
      </c>
      <c r="R189" s="15" t="s">
        <v>821</v>
      </c>
      <c r="S189" s="22"/>
    </row>
    <row r="190" spans="1:19">
      <c r="A190" s="15" t="s">
        <v>36</v>
      </c>
      <c r="B190" s="15" t="s">
        <v>39</v>
      </c>
      <c r="C190" s="15" t="s">
        <v>82</v>
      </c>
      <c r="D190" s="15" t="s">
        <v>83</v>
      </c>
      <c r="E190" s="15" t="s">
        <v>154</v>
      </c>
      <c r="F190" s="15" t="s">
        <v>154</v>
      </c>
      <c r="G190" s="22"/>
      <c r="H190" s="22"/>
      <c r="I190" s="22"/>
      <c r="J190" s="15" t="s">
        <v>1974</v>
      </c>
      <c r="K190" s="15" t="s">
        <v>1992</v>
      </c>
      <c r="L190" s="15" t="s">
        <v>1993</v>
      </c>
      <c r="M190" s="15" t="s">
        <v>2125</v>
      </c>
      <c r="N190" s="15" t="s">
        <v>1978</v>
      </c>
      <c r="O190" s="15" t="s">
        <v>1575</v>
      </c>
      <c r="P190" s="15" t="s">
        <v>2112</v>
      </c>
      <c r="Q190" s="15" t="s">
        <v>1809</v>
      </c>
      <c r="R190" s="15" t="s">
        <v>6</v>
      </c>
      <c r="S190" s="22"/>
    </row>
    <row r="191" spans="1:19">
      <c r="A191" s="15" t="s">
        <v>36</v>
      </c>
      <c r="B191" s="15" t="s">
        <v>39</v>
      </c>
      <c r="C191" s="15" t="s">
        <v>82</v>
      </c>
      <c r="D191" s="15" t="s">
        <v>83</v>
      </c>
      <c r="E191" s="15" t="s">
        <v>154</v>
      </c>
      <c r="F191" s="15" t="s">
        <v>154</v>
      </c>
      <c r="G191" s="22"/>
      <c r="H191" s="22"/>
      <c r="I191" s="22"/>
      <c r="J191" s="15" t="s">
        <v>1974</v>
      </c>
      <c r="K191" s="15" t="s">
        <v>1996</v>
      </c>
      <c r="L191" s="15" t="s">
        <v>1997</v>
      </c>
      <c r="M191" s="15" t="s">
        <v>2134</v>
      </c>
      <c r="N191" s="15" t="s">
        <v>1978</v>
      </c>
      <c r="O191" s="15" t="s">
        <v>1484</v>
      </c>
      <c r="P191" s="15" t="s">
        <v>1769</v>
      </c>
      <c r="Q191" s="15" t="s">
        <v>1873</v>
      </c>
      <c r="R191" s="15" t="s">
        <v>821</v>
      </c>
      <c r="S191" s="22"/>
    </row>
    <row r="192" spans="1:19">
      <c r="A192" s="15" t="s">
        <v>36</v>
      </c>
      <c r="B192" s="15" t="s">
        <v>39</v>
      </c>
      <c r="C192" s="15" t="s">
        <v>82</v>
      </c>
      <c r="D192" s="15" t="s">
        <v>83</v>
      </c>
      <c r="E192" s="15" t="s">
        <v>154</v>
      </c>
      <c r="F192" s="15" t="s">
        <v>154</v>
      </c>
      <c r="G192" s="22"/>
      <c r="H192" s="22"/>
      <c r="I192" s="22"/>
      <c r="J192" s="15" t="s">
        <v>1974</v>
      </c>
      <c r="K192" s="15" t="s">
        <v>1999</v>
      </c>
      <c r="L192" s="15" t="s">
        <v>2000</v>
      </c>
      <c r="M192" s="15" t="s">
        <v>2054</v>
      </c>
      <c r="N192" s="15" t="s">
        <v>1978</v>
      </c>
      <c r="O192" s="15" t="s">
        <v>2002</v>
      </c>
      <c r="P192" s="15" t="s">
        <v>2114</v>
      </c>
      <c r="Q192" s="15" t="s">
        <v>1809</v>
      </c>
      <c r="R192" s="15" t="s">
        <v>6</v>
      </c>
      <c r="S192" s="22"/>
    </row>
    <row r="193" spans="1:19">
      <c r="A193" s="15" t="s">
        <v>36</v>
      </c>
      <c r="B193" s="15" t="s">
        <v>39</v>
      </c>
      <c r="C193" s="15" t="s">
        <v>82</v>
      </c>
      <c r="D193" s="15" t="s">
        <v>83</v>
      </c>
      <c r="E193" s="15" t="s">
        <v>154</v>
      </c>
      <c r="F193" s="15" t="s">
        <v>154</v>
      </c>
      <c r="G193" s="22"/>
      <c r="H193" s="22"/>
      <c r="I193" s="22"/>
      <c r="J193" s="15" t="s">
        <v>1974</v>
      </c>
      <c r="K193" s="15" t="s">
        <v>2003</v>
      </c>
      <c r="L193" s="15" t="s">
        <v>2004</v>
      </c>
      <c r="M193" s="15" t="s">
        <v>329</v>
      </c>
      <c r="N193" s="15" t="s">
        <v>1978</v>
      </c>
      <c r="O193" s="15" t="s">
        <v>329</v>
      </c>
      <c r="P193" s="15" t="s">
        <v>2028</v>
      </c>
      <c r="Q193" s="15" t="s">
        <v>1809</v>
      </c>
      <c r="R193" s="15" t="s">
        <v>6</v>
      </c>
      <c r="S193" s="22"/>
    </row>
    <row r="194" spans="1:19">
      <c r="A194" s="15" t="s">
        <v>36</v>
      </c>
      <c r="B194" s="15" t="s">
        <v>39</v>
      </c>
      <c r="C194" s="15" t="s">
        <v>82</v>
      </c>
      <c r="D194" s="15" t="s">
        <v>83</v>
      </c>
      <c r="E194" s="15" t="s">
        <v>154</v>
      </c>
      <c r="F194" s="15" t="s">
        <v>154</v>
      </c>
      <c r="G194" s="22"/>
      <c r="H194" s="22"/>
      <c r="I194" s="22"/>
      <c r="J194" s="15" t="s">
        <v>1974</v>
      </c>
      <c r="K194" s="15" t="s">
        <v>2006</v>
      </c>
      <c r="L194" s="15" t="s">
        <v>2007</v>
      </c>
      <c r="M194" s="15" t="s">
        <v>2135</v>
      </c>
      <c r="N194" s="15" t="s">
        <v>1978</v>
      </c>
      <c r="O194" s="15" t="s">
        <v>254</v>
      </c>
      <c r="P194" s="15" t="s">
        <v>1791</v>
      </c>
      <c r="Q194" s="15" t="s">
        <v>1809</v>
      </c>
      <c r="R194" s="15" t="s">
        <v>6</v>
      </c>
      <c r="S194" s="22"/>
    </row>
    <row r="195" spans="1:19">
      <c r="A195" s="15" t="s">
        <v>36</v>
      </c>
      <c r="B195" s="15" t="s">
        <v>40</v>
      </c>
      <c r="C195" s="15" t="s">
        <v>82</v>
      </c>
      <c r="D195" s="15" t="s">
        <v>83</v>
      </c>
      <c r="E195" s="15" t="s">
        <v>104</v>
      </c>
      <c r="F195" s="15" t="s">
        <v>104</v>
      </c>
      <c r="G195" s="15" t="s">
        <v>243</v>
      </c>
      <c r="H195" s="15" t="s">
        <v>244</v>
      </c>
      <c r="I195" s="22"/>
      <c r="J195" s="22"/>
      <c r="K195" s="22"/>
      <c r="L195" s="22"/>
      <c r="M195" s="22"/>
      <c r="N195" s="22"/>
      <c r="O195" s="22"/>
      <c r="P195" s="22"/>
      <c r="Q195" s="22"/>
      <c r="R195" s="22"/>
      <c r="S195" s="22"/>
    </row>
    <row r="196" spans="1:19">
      <c r="A196" s="15" t="s">
        <v>36</v>
      </c>
      <c r="B196" s="15" t="s">
        <v>40</v>
      </c>
      <c r="C196" s="15" t="s">
        <v>82</v>
      </c>
      <c r="D196" s="15" t="s">
        <v>83</v>
      </c>
      <c r="E196" s="15" t="s">
        <v>104</v>
      </c>
      <c r="F196" s="15" t="s">
        <v>104</v>
      </c>
      <c r="G196" s="22"/>
      <c r="H196" s="22"/>
      <c r="I196" s="22"/>
      <c r="J196" s="15" t="s">
        <v>1974</v>
      </c>
      <c r="K196" s="15" t="s">
        <v>1975</v>
      </c>
      <c r="L196" s="15" t="s">
        <v>1976</v>
      </c>
      <c r="M196" s="15" t="s">
        <v>2136</v>
      </c>
      <c r="N196" s="15" t="s">
        <v>1978</v>
      </c>
      <c r="O196" s="15" t="s">
        <v>1467</v>
      </c>
      <c r="P196" s="15" t="s">
        <v>2107</v>
      </c>
      <c r="Q196" s="15" t="s">
        <v>1809</v>
      </c>
      <c r="R196" s="15" t="s">
        <v>6</v>
      </c>
      <c r="S196" s="22"/>
    </row>
    <row r="197" spans="1:19">
      <c r="A197" s="15" t="s">
        <v>36</v>
      </c>
      <c r="B197" s="15" t="s">
        <v>40</v>
      </c>
      <c r="C197" s="15" t="s">
        <v>82</v>
      </c>
      <c r="D197" s="15" t="s">
        <v>83</v>
      </c>
      <c r="E197" s="15" t="s">
        <v>104</v>
      </c>
      <c r="F197" s="15" t="s">
        <v>104</v>
      </c>
      <c r="G197" s="22"/>
      <c r="H197" s="22"/>
      <c r="I197" s="22"/>
      <c r="J197" s="15" t="s">
        <v>1974</v>
      </c>
      <c r="K197" s="15" t="s">
        <v>1981</v>
      </c>
      <c r="L197" s="15" t="s">
        <v>1982</v>
      </c>
      <c r="M197" s="15" t="s">
        <v>2137</v>
      </c>
      <c r="N197" s="15" t="s">
        <v>1984</v>
      </c>
      <c r="O197" s="15" t="s">
        <v>1786</v>
      </c>
      <c r="P197" s="15" t="s">
        <v>2109</v>
      </c>
      <c r="Q197" s="15" t="s">
        <v>1809</v>
      </c>
      <c r="R197" s="15" t="s">
        <v>6</v>
      </c>
      <c r="S197" s="22"/>
    </row>
    <row r="198" spans="1:19">
      <c r="A198" s="15" t="s">
        <v>36</v>
      </c>
      <c r="B198" s="15" t="s">
        <v>40</v>
      </c>
      <c r="C198" s="15" t="s">
        <v>82</v>
      </c>
      <c r="D198" s="15" t="s">
        <v>83</v>
      </c>
      <c r="E198" s="15" t="s">
        <v>104</v>
      </c>
      <c r="F198" s="15" t="s">
        <v>104</v>
      </c>
      <c r="G198" s="22"/>
      <c r="H198" s="22"/>
      <c r="I198" s="22"/>
      <c r="J198" s="15" t="s">
        <v>1974</v>
      </c>
      <c r="K198" s="15" t="s">
        <v>1987</v>
      </c>
      <c r="L198" s="15" t="s">
        <v>1988</v>
      </c>
      <c r="M198" s="15" t="s">
        <v>2138</v>
      </c>
      <c r="N198" s="15" t="s">
        <v>1990</v>
      </c>
      <c r="O198" s="15" t="s">
        <v>1574</v>
      </c>
      <c r="P198" s="15" t="s">
        <v>1861</v>
      </c>
      <c r="Q198" s="15" t="s">
        <v>1809</v>
      </c>
      <c r="R198" s="15" t="s">
        <v>6</v>
      </c>
      <c r="S198" s="22"/>
    </row>
    <row r="199" spans="1:19">
      <c r="A199" s="15" t="s">
        <v>36</v>
      </c>
      <c r="B199" s="15" t="s">
        <v>40</v>
      </c>
      <c r="C199" s="15" t="s">
        <v>82</v>
      </c>
      <c r="D199" s="15" t="s">
        <v>83</v>
      </c>
      <c r="E199" s="15" t="s">
        <v>104</v>
      </c>
      <c r="F199" s="15" t="s">
        <v>104</v>
      </c>
      <c r="G199" s="22"/>
      <c r="H199" s="22"/>
      <c r="I199" s="22"/>
      <c r="J199" s="15" t="s">
        <v>1974</v>
      </c>
      <c r="K199" s="15" t="s">
        <v>1992</v>
      </c>
      <c r="L199" s="15" t="s">
        <v>1993</v>
      </c>
      <c r="M199" s="15" t="s">
        <v>2139</v>
      </c>
      <c r="N199" s="15" t="s">
        <v>1978</v>
      </c>
      <c r="O199" s="15" t="s">
        <v>1575</v>
      </c>
      <c r="P199" s="15" t="s">
        <v>2112</v>
      </c>
      <c r="Q199" s="15" t="s">
        <v>1809</v>
      </c>
      <c r="R199" s="15" t="s">
        <v>6</v>
      </c>
      <c r="S199" s="22"/>
    </row>
    <row r="200" spans="1:19">
      <c r="A200" s="15" t="s">
        <v>36</v>
      </c>
      <c r="B200" s="15" t="s">
        <v>40</v>
      </c>
      <c r="C200" s="15" t="s">
        <v>82</v>
      </c>
      <c r="D200" s="15" t="s">
        <v>83</v>
      </c>
      <c r="E200" s="15" t="s">
        <v>104</v>
      </c>
      <c r="F200" s="15" t="s">
        <v>104</v>
      </c>
      <c r="G200" s="22"/>
      <c r="H200" s="22"/>
      <c r="I200" s="22"/>
      <c r="J200" s="15" t="s">
        <v>1974</v>
      </c>
      <c r="K200" s="15" t="s">
        <v>1996</v>
      </c>
      <c r="L200" s="15" t="s">
        <v>1997</v>
      </c>
      <c r="M200" s="15" t="s">
        <v>2140</v>
      </c>
      <c r="N200" s="15" t="s">
        <v>1978</v>
      </c>
      <c r="O200" s="15" t="s">
        <v>1484</v>
      </c>
      <c r="P200" s="15" t="s">
        <v>1769</v>
      </c>
      <c r="Q200" s="15" t="s">
        <v>1809</v>
      </c>
      <c r="R200" s="15" t="s">
        <v>6</v>
      </c>
      <c r="S200" s="22"/>
    </row>
    <row r="201" spans="1:19">
      <c r="A201" s="15" t="s">
        <v>36</v>
      </c>
      <c r="B201" s="15" t="s">
        <v>40</v>
      </c>
      <c r="C201" s="15" t="s">
        <v>82</v>
      </c>
      <c r="D201" s="15" t="s">
        <v>83</v>
      </c>
      <c r="E201" s="15" t="s">
        <v>104</v>
      </c>
      <c r="F201" s="15" t="s">
        <v>104</v>
      </c>
      <c r="G201" s="22"/>
      <c r="H201" s="22"/>
      <c r="I201" s="22"/>
      <c r="J201" s="15" t="s">
        <v>1974</v>
      </c>
      <c r="K201" s="15" t="s">
        <v>1999</v>
      </c>
      <c r="L201" s="15" t="s">
        <v>2000</v>
      </c>
      <c r="M201" s="15" t="s">
        <v>2090</v>
      </c>
      <c r="N201" s="15" t="s">
        <v>1978</v>
      </c>
      <c r="O201" s="15" t="s">
        <v>2002</v>
      </c>
      <c r="P201" s="15" t="s">
        <v>2114</v>
      </c>
      <c r="Q201" s="15" t="s">
        <v>1809</v>
      </c>
      <c r="R201" s="15" t="s">
        <v>6</v>
      </c>
      <c r="S201" s="22"/>
    </row>
    <row r="202" spans="1:19">
      <c r="A202" s="15" t="s">
        <v>36</v>
      </c>
      <c r="B202" s="15" t="s">
        <v>40</v>
      </c>
      <c r="C202" s="15" t="s">
        <v>82</v>
      </c>
      <c r="D202" s="15" t="s">
        <v>83</v>
      </c>
      <c r="E202" s="15" t="s">
        <v>104</v>
      </c>
      <c r="F202" s="15" t="s">
        <v>104</v>
      </c>
      <c r="G202" s="22"/>
      <c r="H202" s="22"/>
      <c r="I202" s="22"/>
      <c r="J202" s="15" t="s">
        <v>1974</v>
      </c>
      <c r="K202" s="15" t="s">
        <v>2003</v>
      </c>
      <c r="L202" s="15" t="s">
        <v>2004</v>
      </c>
      <c r="M202" s="15" t="s">
        <v>329</v>
      </c>
      <c r="N202" s="15" t="s">
        <v>1978</v>
      </c>
      <c r="O202" s="15" t="s">
        <v>329</v>
      </c>
      <c r="P202" s="15" t="s">
        <v>2028</v>
      </c>
      <c r="Q202" s="15" t="s">
        <v>1809</v>
      </c>
      <c r="R202" s="15" t="s">
        <v>6</v>
      </c>
      <c r="S202" s="22"/>
    </row>
    <row r="203" spans="1:19">
      <c r="A203" s="15" t="s">
        <v>36</v>
      </c>
      <c r="B203" s="15" t="s">
        <v>40</v>
      </c>
      <c r="C203" s="15" t="s">
        <v>82</v>
      </c>
      <c r="D203" s="15" t="s">
        <v>83</v>
      </c>
      <c r="E203" s="15" t="s">
        <v>104</v>
      </c>
      <c r="F203" s="15" t="s">
        <v>104</v>
      </c>
      <c r="G203" s="22"/>
      <c r="H203" s="22"/>
      <c r="I203" s="22"/>
      <c r="J203" s="15" t="s">
        <v>1974</v>
      </c>
      <c r="K203" s="15" t="s">
        <v>2006</v>
      </c>
      <c r="L203" s="15" t="s">
        <v>2007</v>
      </c>
      <c r="M203" s="15" t="s">
        <v>2092</v>
      </c>
      <c r="N203" s="15" t="s">
        <v>1978</v>
      </c>
      <c r="O203" s="15" t="s">
        <v>254</v>
      </c>
      <c r="P203" s="15" t="s">
        <v>1791</v>
      </c>
      <c r="Q203" s="15" t="s">
        <v>1809</v>
      </c>
      <c r="R203" s="15" t="s">
        <v>6</v>
      </c>
      <c r="S203" s="22"/>
    </row>
    <row r="204" spans="1:19">
      <c r="A204" s="15" t="s">
        <v>36</v>
      </c>
      <c r="B204" s="15" t="s">
        <v>40</v>
      </c>
      <c r="C204" s="15" t="s">
        <v>261</v>
      </c>
      <c r="D204" s="15" t="s">
        <v>262</v>
      </c>
      <c r="E204" s="15" t="s">
        <v>288</v>
      </c>
      <c r="F204" s="15" t="s">
        <v>288</v>
      </c>
      <c r="G204" s="15" t="s">
        <v>243</v>
      </c>
      <c r="H204" s="15" t="s">
        <v>244</v>
      </c>
      <c r="I204" s="22"/>
      <c r="J204" s="22"/>
      <c r="K204" s="22"/>
      <c r="L204" s="22"/>
      <c r="M204" s="22"/>
      <c r="N204" s="22"/>
      <c r="O204" s="22"/>
      <c r="P204" s="22"/>
      <c r="Q204" s="22"/>
      <c r="R204" s="22"/>
      <c r="S204" s="22"/>
    </row>
    <row r="205" spans="1:19">
      <c r="A205" s="15" t="s">
        <v>36</v>
      </c>
      <c r="B205" s="15" t="s">
        <v>40</v>
      </c>
      <c r="C205" s="15" t="s">
        <v>261</v>
      </c>
      <c r="D205" s="15" t="s">
        <v>262</v>
      </c>
      <c r="E205" s="15" t="s">
        <v>288</v>
      </c>
      <c r="F205" s="15" t="s">
        <v>288</v>
      </c>
      <c r="G205" s="22"/>
      <c r="H205" s="22"/>
      <c r="I205" s="22"/>
      <c r="J205" s="15" t="s">
        <v>1974</v>
      </c>
      <c r="K205" s="15" t="s">
        <v>1975</v>
      </c>
      <c r="L205" s="15" t="s">
        <v>1976</v>
      </c>
      <c r="M205" s="15" t="s">
        <v>2117</v>
      </c>
      <c r="N205" s="15" t="s">
        <v>1978</v>
      </c>
      <c r="O205" s="15" t="s">
        <v>1467</v>
      </c>
      <c r="P205" s="15" t="s">
        <v>2107</v>
      </c>
      <c r="Q205" s="15" t="s">
        <v>1809</v>
      </c>
      <c r="R205" s="15" t="s">
        <v>6</v>
      </c>
      <c r="S205" s="22"/>
    </row>
    <row r="206" spans="1:19">
      <c r="A206" s="15" t="s">
        <v>36</v>
      </c>
      <c r="B206" s="15" t="s">
        <v>40</v>
      </c>
      <c r="C206" s="15" t="s">
        <v>261</v>
      </c>
      <c r="D206" s="15" t="s">
        <v>262</v>
      </c>
      <c r="E206" s="15" t="s">
        <v>288</v>
      </c>
      <c r="F206" s="15" t="s">
        <v>288</v>
      </c>
      <c r="G206" s="22"/>
      <c r="H206" s="22"/>
      <c r="I206" s="22"/>
      <c r="J206" s="15" t="s">
        <v>1974</v>
      </c>
      <c r="K206" s="15" t="s">
        <v>1981</v>
      </c>
      <c r="L206" s="15" t="s">
        <v>1982</v>
      </c>
      <c r="M206" s="15" t="s">
        <v>2141</v>
      </c>
      <c r="N206" s="15" t="s">
        <v>1984</v>
      </c>
      <c r="O206" s="15" t="s">
        <v>1786</v>
      </c>
      <c r="P206" s="15" t="s">
        <v>2109</v>
      </c>
      <c r="Q206" s="15" t="s">
        <v>1809</v>
      </c>
      <c r="R206" s="15" t="s">
        <v>6</v>
      </c>
      <c r="S206" s="22"/>
    </row>
    <row r="207" spans="1:19">
      <c r="A207" s="15" t="s">
        <v>36</v>
      </c>
      <c r="B207" s="15" t="s">
        <v>40</v>
      </c>
      <c r="C207" s="15" t="s">
        <v>261</v>
      </c>
      <c r="D207" s="15" t="s">
        <v>262</v>
      </c>
      <c r="E207" s="15" t="s">
        <v>288</v>
      </c>
      <c r="F207" s="15" t="s">
        <v>288</v>
      </c>
      <c r="G207" s="22"/>
      <c r="H207" s="22"/>
      <c r="I207" s="22"/>
      <c r="J207" s="15" t="s">
        <v>1974</v>
      </c>
      <c r="K207" s="15" t="s">
        <v>1987</v>
      </c>
      <c r="L207" s="15" t="s">
        <v>1988</v>
      </c>
      <c r="M207" s="15" t="s">
        <v>2142</v>
      </c>
      <c r="N207" s="15" t="s">
        <v>1990</v>
      </c>
      <c r="O207" s="15" t="s">
        <v>1574</v>
      </c>
      <c r="P207" s="15" t="s">
        <v>1861</v>
      </c>
      <c r="Q207" s="15" t="s">
        <v>1809</v>
      </c>
      <c r="R207" s="15" t="s">
        <v>6</v>
      </c>
      <c r="S207" s="22"/>
    </row>
    <row r="208" spans="1:19">
      <c r="A208" s="15" t="s">
        <v>36</v>
      </c>
      <c r="B208" s="15" t="s">
        <v>40</v>
      </c>
      <c r="C208" s="15" t="s">
        <v>261</v>
      </c>
      <c r="D208" s="15" t="s">
        <v>262</v>
      </c>
      <c r="E208" s="15" t="s">
        <v>288</v>
      </c>
      <c r="F208" s="15" t="s">
        <v>288</v>
      </c>
      <c r="G208" s="22"/>
      <c r="H208" s="22"/>
      <c r="I208" s="22"/>
      <c r="J208" s="15" t="s">
        <v>1974</v>
      </c>
      <c r="K208" s="15" t="s">
        <v>1992</v>
      </c>
      <c r="L208" s="15" t="s">
        <v>1993</v>
      </c>
      <c r="M208" s="15" t="s">
        <v>2143</v>
      </c>
      <c r="N208" s="15" t="s">
        <v>1978</v>
      </c>
      <c r="O208" s="15" t="s">
        <v>1575</v>
      </c>
      <c r="P208" s="15" t="s">
        <v>2112</v>
      </c>
      <c r="Q208" s="15" t="s">
        <v>1809</v>
      </c>
      <c r="R208" s="15" t="s">
        <v>6</v>
      </c>
      <c r="S208" s="22"/>
    </row>
    <row r="209" spans="1:19">
      <c r="A209" s="15" t="s">
        <v>36</v>
      </c>
      <c r="B209" s="15" t="s">
        <v>40</v>
      </c>
      <c r="C209" s="15" t="s">
        <v>261</v>
      </c>
      <c r="D209" s="15" t="s">
        <v>262</v>
      </c>
      <c r="E209" s="15" t="s">
        <v>288</v>
      </c>
      <c r="F209" s="15" t="s">
        <v>288</v>
      </c>
      <c r="G209" s="22"/>
      <c r="H209" s="22"/>
      <c r="I209" s="22"/>
      <c r="J209" s="15" t="s">
        <v>1974</v>
      </c>
      <c r="K209" s="15" t="s">
        <v>1996</v>
      </c>
      <c r="L209" s="15" t="s">
        <v>1997</v>
      </c>
      <c r="M209" s="15" t="s">
        <v>2144</v>
      </c>
      <c r="N209" s="15" t="s">
        <v>1978</v>
      </c>
      <c r="O209" s="15" t="s">
        <v>1484</v>
      </c>
      <c r="P209" s="15" t="s">
        <v>1769</v>
      </c>
      <c r="Q209" s="15" t="s">
        <v>1809</v>
      </c>
      <c r="R209" s="15" t="s">
        <v>6</v>
      </c>
      <c r="S209" s="22"/>
    </row>
    <row r="210" spans="1:19">
      <c r="A210" s="15" t="s">
        <v>36</v>
      </c>
      <c r="B210" s="15" t="s">
        <v>40</v>
      </c>
      <c r="C210" s="15" t="s">
        <v>261</v>
      </c>
      <c r="D210" s="15" t="s">
        <v>262</v>
      </c>
      <c r="E210" s="15" t="s">
        <v>288</v>
      </c>
      <c r="F210" s="15" t="s">
        <v>288</v>
      </c>
      <c r="G210" s="22"/>
      <c r="H210" s="22"/>
      <c r="I210" s="22"/>
      <c r="J210" s="15" t="s">
        <v>1974</v>
      </c>
      <c r="K210" s="15" t="s">
        <v>1999</v>
      </c>
      <c r="L210" s="15" t="s">
        <v>2000</v>
      </c>
      <c r="M210" s="15" t="s">
        <v>2145</v>
      </c>
      <c r="N210" s="15" t="s">
        <v>1978</v>
      </c>
      <c r="O210" s="15" t="s">
        <v>2002</v>
      </c>
      <c r="P210" s="15" t="s">
        <v>2114</v>
      </c>
      <c r="Q210" s="15" t="s">
        <v>1809</v>
      </c>
      <c r="R210" s="15" t="s">
        <v>6</v>
      </c>
      <c r="S210" s="22"/>
    </row>
    <row r="211" spans="1:19">
      <c r="A211" s="15" t="s">
        <v>36</v>
      </c>
      <c r="B211" s="15" t="s">
        <v>40</v>
      </c>
      <c r="C211" s="15" t="s">
        <v>261</v>
      </c>
      <c r="D211" s="15" t="s">
        <v>262</v>
      </c>
      <c r="E211" s="15" t="s">
        <v>288</v>
      </c>
      <c r="F211" s="15" t="s">
        <v>288</v>
      </c>
      <c r="G211" s="22"/>
      <c r="H211" s="22"/>
      <c r="I211" s="22"/>
      <c r="J211" s="15" t="s">
        <v>1974</v>
      </c>
      <c r="K211" s="15" t="s">
        <v>2003</v>
      </c>
      <c r="L211" s="15" t="s">
        <v>2004</v>
      </c>
      <c r="M211" s="15" t="s">
        <v>2035</v>
      </c>
      <c r="N211" s="15" t="s">
        <v>1978</v>
      </c>
      <c r="O211" s="15" t="s">
        <v>329</v>
      </c>
      <c r="P211" s="15" t="s">
        <v>2028</v>
      </c>
      <c r="Q211" s="15" t="s">
        <v>1809</v>
      </c>
      <c r="R211" s="15" t="s">
        <v>6</v>
      </c>
      <c r="S211" s="22"/>
    </row>
    <row r="212" spans="1:19">
      <c r="A212" s="15" t="s">
        <v>36</v>
      </c>
      <c r="B212" s="15" t="s">
        <v>40</v>
      </c>
      <c r="C212" s="15" t="s">
        <v>261</v>
      </c>
      <c r="D212" s="15" t="s">
        <v>262</v>
      </c>
      <c r="E212" s="15" t="s">
        <v>288</v>
      </c>
      <c r="F212" s="15" t="s">
        <v>288</v>
      </c>
      <c r="G212" s="22"/>
      <c r="H212" s="22"/>
      <c r="I212" s="22"/>
      <c r="J212" s="15" t="s">
        <v>1974</v>
      </c>
      <c r="K212" s="15" t="s">
        <v>2006</v>
      </c>
      <c r="L212" s="15" t="s">
        <v>2007</v>
      </c>
      <c r="M212" s="15" t="s">
        <v>2146</v>
      </c>
      <c r="N212" s="15" t="s">
        <v>1978</v>
      </c>
      <c r="O212" s="15" t="s">
        <v>254</v>
      </c>
      <c r="P212" s="15" t="s">
        <v>1791</v>
      </c>
      <c r="Q212" s="15" t="s">
        <v>1809</v>
      </c>
      <c r="R212" s="15" t="s">
        <v>6</v>
      </c>
      <c r="S212" s="22"/>
    </row>
    <row r="213" spans="1:19">
      <c r="A213" s="15" t="s">
        <v>36</v>
      </c>
      <c r="B213" s="15" t="s">
        <v>40</v>
      </c>
      <c r="C213" s="15" t="s">
        <v>266</v>
      </c>
      <c r="D213" s="15" t="s">
        <v>267</v>
      </c>
      <c r="E213" s="15" t="s">
        <v>286</v>
      </c>
      <c r="F213" s="15"/>
      <c r="G213" s="15" t="s">
        <v>530</v>
      </c>
      <c r="H213" s="22"/>
      <c r="I213" s="22"/>
      <c r="J213" s="22"/>
      <c r="K213" s="22"/>
      <c r="L213" s="22"/>
      <c r="M213" s="22"/>
      <c r="N213" s="22"/>
      <c r="O213" s="22"/>
      <c r="P213" s="22"/>
      <c r="Q213" s="22"/>
      <c r="R213" s="22"/>
      <c r="S213" s="35" t="s">
        <v>3455</v>
      </c>
    </row>
    <row r="214" spans="1:19">
      <c r="A214" s="15" t="s">
        <v>36</v>
      </c>
      <c r="B214" s="15" t="s">
        <v>40</v>
      </c>
      <c r="C214" s="15" t="s">
        <v>272</v>
      </c>
      <c r="D214" s="15" t="s">
        <v>273</v>
      </c>
      <c r="E214" s="15" t="s">
        <v>290</v>
      </c>
      <c r="F214" s="15" t="s">
        <v>290</v>
      </c>
      <c r="G214" s="15" t="s">
        <v>243</v>
      </c>
      <c r="H214" s="15" t="s">
        <v>244</v>
      </c>
      <c r="I214" s="22"/>
      <c r="J214" s="22"/>
      <c r="K214" s="22"/>
      <c r="L214" s="22"/>
      <c r="M214" s="22"/>
      <c r="N214" s="22"/>
      <c r="O214" s="22"/>
      <c r="P214" s="22"/>
      <c r="Q214" s="22"/>
      <c r="R214" s="22"/>
      <c r="S214" s="22"/>
    </row>
    <row r="215" spans="1:19">
      <c r="A215" s="15" t="s">
        <v>36</v>
      </c>
      <c r="B215" s="15" t="s">
        <v>40</v>
      </c>
      <c r="C215" s="15" t="s">
        <v>272</v>
      </c>
      <c r="D215" s="15" t="s">
        <v>273</v>
      </c>
      <c r="E215" s="15" t="s">
        <v>290</v>
      </c>
      <c r="F215" s="15" t="s">
        <v>290</v>
      </c>
      <c r="G215" s="22"/>
      <c r="H215" s="22"/>
      <c r="I215" s="22"/>
      <c r="J215" s="15" t="s">
        <v>1974</v>
      </c>
      <c r="K215" s="15" t="s">
        <v>1975</v>
      </c>
      <c r="L215" s="15" t="s">
        <v>1976</v>
      </c>
      <c r="M215" s="15" t="s">
        <v>2147</v>
      </c>
      <c r="N215" s="15" t="s">
        <v>1978</v>
      </c>
      <c r="O215" s="15" t="s">
        <v>1467</v>
      </c>
      <c r="P215" s="15" t="s">
        <v>2107</v>
      </c>
      <c r="Q215" s="15" t="s">
        <v>1809</v>
      </c>
      <c r="R215" s="15" t="s">
        <v>6</v>
      </c>
      <c r="S215" s="22"/>
    </row>
    <row r="216" spans="1:19">
      <c r="A216" s="15" t="s">
        <v>36</v>
      </c>
      <c r="B216" s="15" t="s">
        <v>40</v>
      </c>
      <c r="C216" s="15" t="s">
        <v>272</v>
      </c>
      <c r="D216" s="15" t="s">
        <v>273</v>
      </c>
      <c r="E216" s="15" t="s">
        <v>290</v>
      </c>
      <c r="F216" s="15" t="s">
        <v>290</v>
      </c>
      <c r="G216" s="22"/>
      <c r="H216" s="22"/>
      <c r="I216" s="22"/>
      <c r="J216" s="15" t="s">
        <v>1974</v>
      </c>
      <c r="K216" s="15" t="s">
        <v>1981</v>
      </c>
      <c r="L216" s="15" t="s">
        <v>1982</v>
      </c>
      <c r="M216" s="15" t="s">
        <v>2148</v>
      </c>
      <c r="N216" s="15" t="s">
        <v>1984</v>
      </c>
      <c r="O216" s="15" t="s">
        <v>1786</v>
      </c>
      <c r="P216" s="15" t="s">
        <v>2109</v>
      </c>
      <c r="Q216" s="15" t="s">
        <v>1809</v>
      </c>
      <c r="R216" s="15" t="s">
        <v>6</v>
      </c>
      <c r="S216" s="22"/>
    </row>
    <row r="217" spans="1:19">
      <c r="A217" s="15" t="s">
        <v>36</v>
      </c>
      <c r="B217" s="15" t="s">
        <v>40</v>
      </c>
      <c r="C217" s="15" t="s">
        <v>272</v>
      </c>
      <c r="D217" s="15" t="s">
        <v>273</v>
      </c>
      <c r="E217" s="15" t="s">
        <v>290</v>
      </c>
      <c r="F217" s="15" t="s">
        <v>290</v>
      </c>
      <c r="G217" s="22"/>
      <c r="H217" s="22"/>
      <c r="I217" s="22"/>
      <c r="J217" s="15" t="s">
        <v>1974</v>
      </c>
      <c r="K217" s="15" t="s">
        <v>1987</v>
      </c>
      <c r="L217" s="15" t="s">
        <v>1988</v>
      </c>
      <c r="M217" s="15" t="s">
        <v>2142</v>
      </c>
      <c r="N217" s="15" t="s">
        <v>1990</v>
      </c>
      <c r="O217" s="15" t="s">
        <v>1574</v>
      </c>
      <c r="P217" s="15" t="s">
        <v>1861</v>
      </c>
      <c r="Q217" s="15" t="s">
        <v>1809</v>
      </c>
      <c r="R217" s="15" t="s">
        <v>6</v>
      </c>
      <c r="S217" s="22"/>
    </row>
    <row r="218" spans="1:19">
      <c r="A218" s="15" t="s">
        <v>36</v>
      </c>
      <c r="B218" s="15" t="s">
        <v>40</v>
      </c>
      <c r="C218" s="15" t="s">
        <v>272</v>
      </c>
      <c r="D218" s="15" t="s">
        <v>273</v>
      </c>
      <c r="E218" s="15" t="s">
        <v>290</v>
      </c>
      <c r="F218" s="15" t="s">
        <v>290</v>
      </c>
      <c r="G218" s="22"/>
      <c r="H218" s="22"/>
      <c r="I218" s="22"/>
      <c r="J218" s="15" t="s">
        <v>1974</v>
      </c>
      <c r="K218" s="15" t="s">
        <v>1992</v>
      </c>
      <c r="L218" s="15" t="s">
        <v>1993</v>
      </c>
      <c r="M218" s="15" t="s">
        <v>2149</v>
      </c>
      <c r="N218" s="15" t="s">
        <v>1978</v>
      </c>
      <c r="O218" s="15" t="s">
        <v>1575</v>
      </c>
      <c r="P218" s="15" t="s">
        <v>2112</v>
      </c>
      <c r="Q218" s="15" t="s">
        <v>1809</v>
      </c>
      <c r="R218" s="15" t="s">
        <v>6</v>
      </c>
      <c r="S218" s="22"/>
    </row>
    <row r="219" spans="1:19">
      <c r="A219" s="15" t="s">
        <v>36</v>
      </c>
      <c r="B219" s="15" t="s">
        <v>40</v>
      </c>
      <c r="C219" s="15" t="s">
        <v>272</v>
      </c>
      <c r="D219" s="15" t="s">
        <v>273</v>
      </c>
      <c r="E219" s="15" t="s">
        <v>290</v>
      </c>
      <c r="F219" s="15" t="s">
        <v>290</v>
      </c>
      <c r="G219" s="22"/>
      <c r="H219" s="22"/>
      <c r="I219" s="22"/>
      <c r="J219" s="15" t="s">
        <v>1974</v>
      </c>
      <c r="K219" s="15" t="s">
        <v>1996</v>
      </c>
      <c r="L219" s="15" t="s">
        <v>1997</v>
      </c>
      <c r="M219" s="15" t="s">
        <v>2150</v>
      </c>
      <c r="N219" s="15" t="s">
        <v>1978</v>
      </c>
      <c r="O219" s="15" t="s">
        <v>1484</v>
      </c>
      <c r="P219" s="15" t="s">
        <v>1769</v>
      </c>
      <c r="Q219" s="15" t="s">
        <v>1809</v>
      </c>
      <c r="R219" s="15" t="s">
        <v>6</v>
      </c>
      <c r="S219" s="22"/>
    </row>
    <row r="220" spans="1:19">
      <c r="A220" s="15" t="s">
        <v>36</v>
      </c>
      <c r="B220" s="15" t="s">
        <v>40</v>
      </c>
      <c r="C220" s="15" t="s">
        <v>272</v>
      </c>
      <c r="D220" s="15" t="s">
        <v>273</v>
      </c>
      <c r="E220" s="15" t="s">
        <v>290</v>
      </c>
      <c r="F220" s="15" t="s">
        <v>290</v>
      </c>
      <c r="G220" s="22"/>
      <c r="H220" s="22"/>
      <c r="I220" s="22"/>
      <c r="J220" s="15" t="s">
        <v>1974</v>
      </c>
      <c r="K220" s="15" t="s">
        <v>1999</v>
      </c>
      <c r="L220" s="15" t="s">
        <v>2000</v>
      </c>
      <c r="M220" s="15" t="s">
        <v>2151</v>
      </c>
      <c r="N220" s="15" t="s">
        <v>1978</v>
      </c>
      <c r="O220" s="15" t="s">
        <v>2002</v>
      </c>
      <c r="P220" s="15" t="s">
        <v>2114</v>
      </c>
      <c r="Q220" s="15" t="s">
        <v>1809</v>
      </c>
      <c r="R220" s="15" t="s">
        <v>6</v>
      </c>
      <c r="S220" s="22"/>
    </row>
    <row r="221" spans="1:19">
      <c r="A221" s="15" t="s">
        <v>36</v>
      </c>
      <c r="B221" s="15" t="s">
        <v>40</v>
      </c>
      <c r="C221" s="15" t="s">
        <v>272</v>
      </c>
      <c r="D221" s="15" t="s">
        <v>273</v>
      </c>
      <c r="E221" s="15" t="s">
        <v>290</v>
      </c>
      <c r="F221" s="15" t="s">
        <v>290</v>
      </c>
      <c r="G221" s="22"/>
      <c r="H221" s="22"/>
      <c r="I221" s="22"/>
      <c r="J221" s="15" t="s">
        <v>1974</v>
      </c>
      <c r="K221" s="15" t="s">
        <v>2003</v>
      </c>
      <c r="L221" s="15" t="s">
        <v>2004</v>
      </c>
      <c r="M221" s="15" t="s">
        <v>2002</v>
      </c>
      <c r="N221" s="15" t="s">
        <v>1978</v>
      </c>
      <c r="O221" s="15" t="s">
        <v>329</v>
      </c>
      <c r="P221" s="15" t="s">
        <v>2028</v>
      </c>
      <c r="Q221" s="15" t="s">
        <v>1809</v>
      </c>
      <c r="R221" s="15" t="s">
        <v>6</v>
      </c>
      <c r="S221" s="22"/>
    </row>
    <row r="222" spans="1:19">
      <c r="A222" s="15" t="s">
        <v>36</v>
      </c>
      <c r="B222" s="15" t="s">
        <v>40</v>
      </c>
      <c r="C222" s="15" t="s">
        <v>272</v>
      </c>
      <c r="D222" s="15" t="s">
        <v>273</v>
      </c>
      <c r="E222" s="15" t="s">
        <v>290</v>
      </c>
      <c r="F222" s="15" t="s">
        <v>290</v>
      </c>
      <c r="G222" s="22"/>
      <c r="H222" s="22"/>
      <c r="I222" s="22"/>
      <c r="J222" s="15" t="s">
        <v>1974</v>
      </c>
      <c r="K222" s="15" t="s">
        <v>2006</v>
      </c>
      <c r="L222" s="15" t="s">
        <v>2007</v>
      </c>
      <c r="M222" s="15" t="s">
        <v>2152</v>
      </c>
      <c r="N222" s="15" t="s">
        <v>1978</v>
      </c>
      <c r="O222" s="15" t="s">
        <v>254</v>
      </c>
      <c r="P222" s="15" t="s">
        <v>1791</v>
      </c>
      <c r="Q222" s="15" t="s">
        <v>1809</v>
      </c>
      <c r="R222" s="15" t="s">
        <v>6</v>
      </c>
      <c r="S222" s="22"/>
    </row>
    <row r="223" spans="1:19">
      <c r="A223" s="15" t="s">
        <v>36</v>
      </c>
      <c r="B223" s="15" t="s">
        <v>42</v>
      </c>
      <c r="C223" s="15" t="s">
        <v>82</v>
      </c>
      <c r="D223" s="15" t="s">
        <v>83</v>
      </c>
      <c r="E223" s="15" t="s">
        <v>161</v>
      </c>
      <c r="F223" s="15" t="s">
        <v>161</v>
      </c>
      <c r="G223" s="15" t="s">
        <v>243</v>
      </c>
      <c r="H223" s="15" t="s">
        <v>244</v>
      </c>
      <c r="I223" s="22"/>
      <c r="J223" s="22"/>
      <c r="K223" s="22"/>
      <c r="L223" s="22"/>
      <c r="M223" s="22"/>
      <c r="N223" s="22"/>
      <c r="O223" s="22"/>
      <c r="P223" s="22"/>
      <c r="Q223" s="22"/>
      <c r="R223" s="22"/>
      <c r="S223" s="22"/>
    </row>
    <row r="224" spans="1:19">
      <c r="A224" s="15" t="s">
        <v>36</v>
      </c>
      <c r="B224" s="15" t="s">
        <v>42</v>
      </c>
      <c r="C224" s="15" t="s">
        <v>82</v>
      </c>
      <c r="D224" s="15" t="s">
        <v>83</v>
      </c>
      <c r="E224" s="15" t="s">
        <v>161</v>
      </c>
      <c r="F224" s="15" t="s">
        <v>161</v>
      </c>
      <c r="G224" s="22"/>
      <c r="H224" s="22"/>
      <c r="I224" s="22"/>
      <c r="J224" s="15" t="s">
        <v>1974</v>
      </c>
      <c r="K224" s="15" t="s">
        <v>1975</v>
      </c>
      <c r="L224" s="15" t="s">
        <v>1976</v>
      </c>
      <c r="M224" s="15" t="s">
        <v>2147</v>
      </c>
      <c r="N224" s="15" t="s">
        <v>1978</v>
      </c>
      <c r="O224" s="15" t="s">
        <v>1467</v>
      </c>
      <c r="P224" s="15" t="s">
        <v>2107</v>
      </c>
      <c r="Q224" s="15" t="s">
        <v>1809</v>
      </c>
      <c r="R224" s="15" t="s">
        <v>6</v>
      </c>
      <c r="S224" s="22"/>
    </row>
    <row r="225" spans="1:19">
      <c r="A225" s="15" t="s">
        <v>36</v>
      </c>
      <c r="B225" s="15" t="s">
        <v>42</v>
      </c>
      <c r="C225" s="15" t="s">
        <v>82</v>
      </c>
      <c r="D225" s="15" t="s">
        <v>83</v>
      </c>
      <c r="E225" s="15" t="s">
        <v>161</v>
      </c>
      <c r="F225" s="15" t="s">
        <v>161</v>
      </c>
      <c r="G225" s="22"/>
      <c r="H225" s="22"/>
      <c r="I225" s="22"/>
      <c r="J225" s="15" t="s">
        <v>1974</v>
      </c>
      <c r="K225" s="15" t="s">
        <v>1981</v>
      </c>
      <c r="L225" s="15" t="s">
        <v>1982</v>
      </c>
      <c r="M225" s="15" t="s">
        <v>2063</v>
      </c>
      <c r="N225" s="15" t="s">
        <v>1984</v>
      </c>
      <c r="O225" s="15" t="s">
        <v>1786</v>
      </c>
      <c r="P225" s="15" t="s">
        <v>2109</v>
      </c>
      <c r="Q225" s="15" t="s">
        <v>1809</v>
      </c>
      <c r="R225" s="15" t="s">
        <v>6</v>
      </c>
      <c r="S225" s="22"/>
    </row>
    <row r="226" spans="1:19">
      <c r="A226" s="15" t="s">
        <v>36</v>
      </c>
      <c r="B226" s="15" t="s">
        <v>42</v>
      </c>
      <c r="C226" s="15" t="s">
        <v>82</v>
      </c>
      <c r="D226" s="15" t="s">
        <v>83</v>
      </c>
      <c r="E226" s="15" t="s">
        <v>161</v>
      </c>
      <c r="F226" s="15" t="s">
        <v>161</v>
      </c>
      <c r="G226" s="22"/>
      <c r="H226" s="22"/>
      <c r="I226" s="22"/>
      <c r="J226" s="15" t="s">
        <v>1974</v>
      </c>
      <c r="K226" s="15" t="s">
        <v>1987</v>
      </c>
      <c r="L226" s="15" t="s">
        <v>1988</v>
      </c>
      <c r="M226" s="15" t="s">
        <v>2153</v>
      </c>
      <c r="N226" s="15" t="s">
        <v>1990</v>
      </c>
      <c r="O226" s="15" t="s">
        <v>1574</v>
      </c>
      <c r="P226" s="15" t="s">
        <v>1861</v>
      </c>
      <c r="Q226" s="15" t="s">
        <v>1873</v>
      </c>
      <c r="R226" s="15" t="s">
        <v>821</v>
      </c>
      <c r="S226" s="22"/>
    </row>
    <row r="227" spans="1:19">
      <c r="A227" s="15" t="s">
        <v>36</v>
      </c>
      <c r="B227" s="15" t="s">
        <v>42</v>
      </c>
      <c r="C227" s="15" t="s">
        <v>82</v>
      </c>
      <c r="D227" s="15" t="s">
        <v>83</v>
      </c>
      <c r="E227" s="15" t="s">
        <v>161</v>
      </c>
      <c r="F227" s="15" t="s">
        <v>161</v>
      </c>
      <c r="G227" s="22"/>
      <c r="H227" s="22"/>
      <c r="I227" s="22"/>
      <c r="J227" s="15" t="s">
        <v>1974</v>
      </c>
      <c r="K227" s="15" t="s">
        <v>1992</v>
      </c>
      <c r="L227" s="15" t="s">
        <v>1993</v>
      </c>
      <c r="M227" s="15" t="s">
        <v>2154</v>
      </c>
      <c r="N227" s="15" t="s">
        <v>1978</v>
      </c>
      <c r="O227" s="15" t="s">
        <v>1575</v>
      </c>
      <c r="P227" s="15" t="s">
        <v>2112</v>
      </c>
      <c r="Q227" s="15" t="s">
        <v>1809</v>
      </c>
      <c r="R227" s="15" t="s">
        <v>6</v>
      </c>
      <c r="S227" s="22"/>
    </row>
    <row r="228" spans="1:19">
      <c r="A228" s="15" t="s">
        <v>36</v>
      </c>
      <c r="B228" s="15" t="s">
        <v>42</v>
      </c>
      <c r="C228" s="15" t="s">
        <v>82</v>
      </c>
      <c r="D228" s="15" t="s">
        <v>83</v>
      </c>
      <c r="E228" s="15" t="s">
        <v>161</v>
      </c>
      <c r="F228" s="15" t="s">
        <v>161</v>
      </c>
      <c r="G228" s="22"/>
      <c r="H228" s="22"/>
      <c r="I228" s="22"/>
      <c r="J228" s="15" t="s">
        <v>1974</v>
      </c>
      <c r="K228" s="15" t="s">
        <v>1996</v>
      </c>
      <c r="L228" s="15" t="s">
        <v>1997</v>
      </c>
      <c r="M228" s="15" t="s">
        <v>2155</v>
      </c>
      <c r="N228" s="15" t="s">
        <v>1978</v>
      </c>
      <c r="O228" s="15" t="s">
        <v>1484</v>
      </c>
      <c r="P228" s="15" t="s">
        <v>1769</v>
      </c>
      <c r="Q228" s="15" t="s">
        <v>1809</v>
      </c>
      <c r="R228" s="15" t="s">
        <v>6</v>
      </c>
      <c r="S228" s="22"/>
    </row>
    <row r="229" spans="1:19">
      <c r="A229" s="15" t="s">
        <v>36</v>
      </c>
      <c r="B229" s="15" t="s">
        <v>42</v>
      </c>
      <c r="C229" s="15" t="s">
        <v>82</v>
      </c>
      <c r="D229" s="15" t="s">
        <v>83</v>
      </c>
      <c r="E229" s="15" t="s">
        <v>161</v>
      </c>
      <c r="F229" s="15" t="s">
        <v>161</v>
      </c>
      <c r="G229" s="22"/>
      <c r="H229" s="22"/>
      <c r="I229" s="22"/>
      <c r="J229" s="15" t="s">
        <v>1974</v>
      </c>
      <c r="K229" s="15" t="s">
        <v>1999</v>
      </c>
      <c r="L229" s="15" t="s">
        <v>2000</v>
      </c>
      <c r="M229" s="15" t="s">
        <v>2090</v>
      </c>
      <c r="N229" s="15" t="s">
        <v>1978</v>
      </c>
      <c r="O229" s="15" t="s">
        <v>2002</v>
      </c>
      <c r="P229" s="15" t="s">
        <v>2114</v>
      </c>
      <c r="Q229" s="15" t="s">
        <v>1809</v>
      </c>
      <c r="R229" s="15" t="s">
        <v>6</v>
      </c>
      <c r="S229" s="22"/>
    </row>
    <row r="230" spans="1:19">
      <c r="A230" s="15" t="s">
        <v>36</v>
      </c>
      <c r="B230" s="15" t="s">
        <v>42</v>
      </c>
      <c r="C230" s="15" t="s">
        <v>82</v>
      </c>
      <c r="D230" s="15" t="s">
        <v>83</v>
      </c>
      <c r="E230" s="15" t="s">
        <v>161</v>
      </c>
      <c r="F230" s="15" t="s">
        <v>161</v>
      </c>
      <c r="G230" s="22"/>
      <c r="H230" s="22"/>
      <c r="I230" s="22"/>
      <c r="J230" s="15" t="s">
        <v>1974</v>
      </c>
      <c r="K230" s="15" t="s">
        <v>2003</v>
      </c>
      <c r="L230" s="15" t="s">
        <v>2004</v>
      </c>
      <c r="M230" s="15" t="s">
        <v>2035</v>
      </c>
      <c r="N230" s="15" t="s">
        <v>1978</v>
      </c>
      <c r="O230" s="15" t="s">
        <v>329</v>
      </c>
      <c r="P230" s="15" t="s">
        <v>2028</v>
      </c>
      <c r="Q230" s="15" t="s">
        <v>1809</v>
      </c>
      <c r="R230" s="15" t="s">
        <v>6</v>
      </c>
      <c r="S230" s="22"/>
    </row>
    <row r="231" spans="1:19">
      <c r="A231" s="15" t="s">
        <v>36</v>
      </c>
      <c r="B231" s="15" t="s">
        <v>42</v>
      </c>
      <c r="C231" s="15" t="s">
        <v>82</v>
      </c>
      <c r="D231" s="15" t="s">
        <v>83</v>
      </c>
      <c r="E231" s="15" t="s">
        <v>161</v>
      </c>
      <c r="F231" s="15" t="s">
        <v>161</v>
      </c>
      <c r="G231" s="22"/>
      <c r="H231" s="22"/>
      <c r="I231" s="22"/>
      <c r="J231" s="15" t="s">
        <v>1974</v>
      </c>
      <c r="K231" s="15" t="s">
        <v>2006</v>
      </c>
      <c r="L231" s="15" t="s">
        <v>2007</v>
      </c>
      <c r="M231" s="15" t="s">
        <v>2156</v>
      </c>
      <c r="N231" s="15" t="s">
        <v>1978</v>
      </c>
      <c r="O231" s="15" t="s">
        <v>254</v>
      </c>
      <c r="P231" s="15" t="s">
        <v>1791</v>
      </c>
      <c r="Q231" s="15" t="s">
        <v>1809</v>
      </c>
      <c r="R231" s="15" t="s">
        <v>6</v>
      </c>
      <c r="S231" s="22"/>
    </row>
    <row r="232" spans="1:19">
      <c r="A232" s="15" t="s">
        <v>36</v>
      </c>
      <c r="B232" s="15" t="s">
        <v>43</v>
      </c>
      <c r="C232" s="15" t="s">
        <v>82</v>
      </c>
      <c r="D232" s="15" t="s">
        <v>83</v>
      </c>
      <c r="E232" s="15" t="s">
        <v>164</v>
      </c>
      <c r="F232" s="15" t="s">
        <v>164</v>
      </c>
      <c r="G232" s="15" t="s">
        <v>243</v>
      </c>
      <c r="H232" s="15" t="s">
        <v>244</v>
      </c>
      <c r="I232" s="22"/>
      <c r="J232" s="22"/>
      <c r="K232" s="22"/>
      <c r="L232" s="22"/>
      <c r="M232" s="22"/>
      <c r="N232" s="22"/>
      <c r="O232" s="22"/>
      <c r="P232" s="22"/>
      <c r="Q232" s="22"/>
      <c r="R232" s="22"/>
      <c r="S232" s="22"/>
    </row>
    <row r="233" spans="1:19">
      <c r="A233" s="15" t="s">
        <v>36</v>
      </c>
      <c r="B233" s="15" t="s">
        <v>43</v>
      </c>
      <c r="C233" s="15" t="s">
        <v>82</v>
      </c>
      <c r="D233" s="15" t="s">
        <v>83</v>
      </c>
      <c r="E233" s="15" t="s">
        <v>164</v>
      </c>
      <c r="F233" s="15" t="s">
        <v>164</v>
      </c>
      <c r="G233" s="22"/>
      <c r="H233" s="22"/>
      <c r="I233" s="22"/>
      <c r="J233" s="15" t="s">
        <v>1974</v>
      </c>
      <c r="K233" s="15" t="s">
        <v>1975</v>
      </c>
      <c r="L233" s="15" t="s">
        <v>1976</v>
      </c>
      <c r="M233" s="15" t="s">
        <v>2157</v>
      </c>
      <c r="N233" s="15" t="s">
        <v>1978</v>
      </c>
      <c r="O233" s="15" t="s">
        <v>1467</v>
      </c>
      <c r="P233" s="15" t="s">
        <v>2107</v>
      </c>
      <c r="Q233" s="15" t="s">
        <v>1809</v>
      </c>
      <c r="R233" s="15" t="s">
        <v>6</v>
      </c>
      <c r="S233" s="22"/>
    </row>
    <row r="234" spans="1:19">
      <c r="A234" s="15" t="s">
        <v>36</v>
      </c>
      <c r="B234" s="15" t="s">
        <v>43</v>
      </c>
      <c r="C234" s="15" t="s">
        <v>82</v>
      </c>
      <c r="D234" s="15" t="s">
        <v>83</v>
      </c>
      <c r="E234" s="15" t="s">
        <v>164</v>
      </c>
      <c r="F234" s="15" t="s">
        <v>164</v>
      </c>
      <c r="G234" s="22"/>
      <c r="H234" s="22"/>
      <c r="I234" s="22"/>
      <c r="J234" s="15" t="s">
        <v>1974</v>
      </c>
      <c r="K234" s="15" t="s">
        <v>1981</v>
      </c>
      <c r="L234" s="15" t="s">
        <v>1982</v>
      </c>
      <c r="M234" s="15" t="s">
        <v>2043</v>
      </c>
      <c r="N234" s="15" t="s">
        <v>1984</v>
      </c>
      <c r="O234" s="15" t="s">
        <v>1786</v>
      </c>
      <c r="P234" s="15" t="s">
        <v>2109</v>
      </c>
      <c r="Q234" s="15" t="s">
        <v>1809</v>
      </c>
      <c r="R234" s="15" t="s">
        <v>6</v>
      </c>
      <c r="S234" s="22"/>
    </row>
    <row r="235" spans="1:19">
      <c r="A235" s="15" t="s">
        <v>36</v>
      </c>
      <c r="B235" s="15" t="s">
        <v>43</v>
      </c>
      <c r="C235" s="15" t="s">
        <v>82</v>
      </c>
      <c r="D235" s="15" t="s">
        <v>83</v>
      </c>
      <c r="E235" s="15" t="s">
        <v>164</v>
      </c>
      <c r="F235" s="15" t="s">
        <v>164</v>
      </c>
      <c r="G235" s="22"/>
      <c r="H235" s="22"/>
      <c r="I235" s="22"/>
      <c r="J235" s="15" t="s">
        <v>1974</v>
      </c>
      <c r="K235" s="15" t="s">
        <v>1987</v>
      </c>
      <c r="L235" s="15" t="s">
        <v>1988</v>
      </c>
      <c r="M235" s="15" t="s">
        <v>2158</v>
      </c>
      <c r="N235" s="15" t="s">
        <v>1990</v>
      </c>
      <c r="O235" s="15" t="s">
        <v>1574</v>
      </c>
      <c r="P235" s="15" t="s">
        <v>1861</v>
      </c>
      <c r="Q235" s="15" t="s">
        <v>1809</v>
      </c>
      <c r="R235" s="15" t="s">
        <v>6</v>
      </c>
      <c r="S235" s="22"/>
    </row>
    <row r="236" spans="1:19">
      <c r="A236" s="15" t="s">
        <v>36</v>
      </c>
      <c r="B236" s="15" t="s">
        <v>43</v>
      </c>
      <c r="C236" s="15" t="s">
        <v>82</v>
      </c>
      <c r="D236" s="15" t="s">
        <v>83</v>
      </c>
      <c r="E236" s="15" t="s">
        <v>164</v>
      </c>
      <c r="F236" s="15" t="s">
        <v>164</v>
      </c>
      <c r="G236" s="22"/>
      <c r="H236" s="22"/>
      <c r="I236" s="22"/>
      <c r="J236" s="15" t="s">
        <v>1974</v>
      </c>
      <c r="K236" s="15" t="s">
        <v>1992</v>
      </c>
      <c r="L236" s="15" t="s">
        <v>1993</v>
      </c>
      <c r="M236" s="15" t="s">
        <v>2159</v>
      </c>
      <c r="N236" s="15" t="s">
        <v>1978</v>
      </c>
      <c r="O236" s="15" t="s">
        <v>1575</v>
      </c>
      <c r="P236" s="15" t="s">
        <v>2112</v>
      </c>
      <c r="Q236" s="15" t="s">
        <v>1809</v>
      </c>
      <c r="R236" s="15" t="s">
        <v>6</v>
      </c>
      <c r="S236" s="22"/>
    </row>
    <row r="237" spans="1:19">
      <c r="A237" s="15" t="s">
        <v>36</v>
      </c>
      <c r="B237" s="15" t="s">
        <v>43</v>
      </c>
      <c r="C237" s="15" t="s">
        <v>82</v>
      </c>
      <c r="D237" s="15" t="s">
        <v>83</v>
      </c>
      <c r="E237" s="15" t="s">
        <v>164</v>
      </c>
      <c r="F237" s="15" t="s">
        <v>164</v>
      </c>
      <c r="G237" s="22"/>
      <c r="H237" s="22"/>
      <c r="I237" s="22"/>
      <c r="J237" s="15" t="s">
        <v>1974</v>
      </c>
      <c r="K237" s="15" t="s">
        <v>1996</v>
      </c>
      <c r="L237" s="15" t="s">
        <v>1997</v>
      </c>
      <c r="M237" s="15" t="s">
        <v>2122</v>
      </c>
      <c r="N237" s="15" t="s">
        <v>1978</v>
      </c>
      <c r="O237" s="15" t="s">
        <v>1484</v>
      </c>
      <c r="P237" s="15" t="s">
        <v>1769</v>
      </c>
      <c r="Q237" s="15" t="s">
        <v>1809</v>
      </c>
      <c r="R237" s="15" t="s">
        <v>6</v>
      </c>
      <c r="S237" s="22"/>
    </row>
    <row r="238" spans="1:19">
      <c r="A238" s="15" t="s">
        <v>36</v>
      </c>
      <c r="B238" s="15" t="s">
        <v>43</v>
      </c>
      <c r="C238" s="15" t="s">
        <v>82</v>
      </c>
      <c r="D238" s="15" t="s">
        <v>83</v>
      </c>
      <c r="E238" s="15" t="s">
        <v>164</v>
      </c>
      <c r="F238" s="15" t="s">
        <v>164</v>
      </c>
      <c r="G238" s="22"/>
      <c r="H238" s="22"/>
      <c r="I238" s="22"/>
      <c r="J238" s="15" t="s">
        <v>1974</v>
      </c>
      <c r="K238" s="15" t="s">
        <v>1999</v>
      </c>
      <c r="L238" s="15" t="s">
        <v>2000</v>
      </c>
      <c r="M238" s="15" t="s">
        <v>2160</v>
      </c>
      <c r="N238" s="15" t="s">
        <v>1978</v>
      </c>
      <c r="O238" s="15" t="s">
        <v>2002</v>
      </c>
      <c r="P238" s="15" t="s">
        <v>2114</v>
      </c>
      <c r="Q238" s="15" t="s">
        <v>1809</v>
      </c>
      <c r="R238" s="15" t="s">
        <v>6</v>
      </c>
      <c r="S238" s="22"/>
    </row>
    <row r="239" spans="1:19">
      <c r="A239" s="15" t="s">
        <v>36</v>
      </c>
      <c r="B239" s="15" t="s">
        <v>43</v>
      </c>
      <c r="C239" s="15" t="s">
        <v>82</v>
      </c>
      <c r="D239" s="15" t="s">
        <v>83</v>
      </c>
      <c r="E239" s="15" t="s">
        <v>164</v>
      </c>
      <c r="F239" s="15" t="s">
        <v>164</v>
      </c>
      <c r="G239" s="22"/>
      <c r="H239" s="22"/>
      <c r="I239" s="22"/>
      <c r="J239" s="15" t="s">
        <v>1974</v>
      </c>
      <c r="K239" s="15" t="s">
        <v>2003</v>
      </c>
      <c r="L239" s="15" t="s">
        <v>2004</v>
      </c>
      <c r="M239" s="15" t="s">
        <v>2035</v>
      </c>
      <c r="N239" s="15" t="s">
        <v>1978</v>
      </c>
      <c r="O239" s="15" t="s">
        <v>329</v>
      </c>
      <c r="P239" s="15" t="s">
        <v>2028</v>
      </c>
      <c r="Q239" s="15" t="s">
        <v>1809</v>
      </c>
      <c r="R239" s="15" t="s">
        <v>6</v>
      </c>
      <c r="S239" s="22"/>
    </row>
    <row r="240" spans="1:19">
      <c r="A240" s="15" t="s">
        <v>36</v>
      </c>
      <c r="B240" s="15" t="s">
        <v>43</v>
      </c>
      <c r="C240" s="15" t="s">
        <v>82</v>
      </c>
      <c r="D240" s="15" t="s">
        <v>83</v>
      </c>
      <c r="E240" s="15" t="s">
        <v>164</v>
      </c>
      <c r="F240" s="15" t="s">
        <v>164</v>
      </c>
      <c r="G240" s="22"/>
      <c r="H240" s="22"/>
      <c r="I240" s="22"/>
      <c r="J240" s="15" t="s">
        <v>1974</v>
      </c>
      <c r="K240" s="15" t="s">
        <v>2006</v>
      </c>
      <c r="L240" s="15" t="s">
        <v>2007</v>
      </c>
      <c r="M240" s="15" t="s">
        <v>2161</v>
      </c>
      <c r="N240" s="15" t="s">
        <v>1978</v>
      </c>
      <c r="O240" s="15" t="s">
        <v>254</v>
      </c>
      <c r="P240" s="15" t="s">
        <v>1791</v>
      </c>
      <c r="Q240" s="15" t="s">
        <v>1809</v>
      </c>
      <c r="R240" s="15" t="s">
        <v>6</v>
      </c>
      <c r="S240" s="22"/>
    </row>
    <row r="241" spans="1:19">
      <c r="A241" s="15" t="s">
        <v>36</v>
      </c>
      <c r="B241" s="15" t="s">
        <v>43</v>
      </c>
      <c r="C241" s="15" t="s">
        <v>261</v>
      </c>
      <c r="D241" s="15" t="s">
        <v>262</v>
      </c>
      <c r="E241" s="15" t="s">
        <v>219</v>
      </c>
      <c r="F241" s="15" t="s">
        <v>219</v>
      </c>
      <c r="G241" s="15" t="s">
        <v>243</v>
      </c>
      <c r="H241" s="15" t="s">
        <v>244</v>
      </c>
      <c r="I241" s="22"/>
      <c r="J241" s="22"/>
      <c r="K241" s="22"/>
      <c r="L241" s="22"/>
      <c r="M241" s="22"/>
      <c r="N241" s="22"/>
      <c r="O241" s="22"/>
      <c r="P241" s="22"/>
      <c r="Q241" s="22"/>
      <c r="R241" s="22"/>
      <c r="S241" s="22"/>
    </row>
    <row r="242" spans="1:19">
      <c r="A242" s="15" t="s">
        <v>36</v>
      </c>
      <c r="B242" s="15" t="s">
        <v>43</v>
      </c>
      <c r="C242" s="15" t="s">
        <v>261</v>
      </c>
      <c r="D242" s="15" t="s">
        <v>262</v>
      </c>
      <c r="E242" s="15" t="s">
        <v>219</v>
      </c>
      <c r="F242" s="15" t="s">
        <v>219</v>
      </c>
      <c r="G242" s="22"/>
      <c r="H242" s="22"/>
      <c r="I242" s="22"/>
      <c r="J242" s="15" t="s">
        <v>1974</v>
      </c>
      <c r="K242" s="15" t="s">
        <v>1975</v>
      </c>
      <c r="L242" s="15" t="s">
        <v>1976</v>
      </c>
      <c r="M242" s="15" t="s">
        <v>2162</v>
      </c>
      <c r="N242" s="15" t="s">
        <v>1978</v>
      </c>
      <c r="O242" s="15" t="s">
        <v>1467</v>
      </c>
      <c r="P242" s="15" t="s">
        <v>2107</v>
      </c>
      <c r="Q242" s="15" t="s">
        <v>1809</v>
      </c>
      <c r="R242" s="15" t="s">
        <v>6</v>
      </c>
      <c r="S242" s="22"/>
    </row>
    <row r="243" spans="1:19">
      <c r="A243" s="15" t="s">
        <v>36</v>
      </c>
      <c r="B243" s="15" t="s">
        <v>43</v>
      </c>
      <c r="C243" s="15" t="s">
        <v>261</v>
      </c>
      <c r="D243" s="15" t="s">
        <v>262</v>
      </c>
      <c r="E243" s="15" t="s">
        <v>219</v>
      </c>
      <c r="F243" s="15" t="s">
        <v>219</v>
      </c>
      <c r="G243" s="22"/>
      <c r="H243" s="22"/>
      <c r="I243" s="22"/>
      <c r="J243" s="15" t="s">
        <v>1974</v>
      </c>
      <c r="K243" s="15" t="s">
        <v>1981</v>
      </c>
      <c r="L243" s="15" t="s">
        <v>1982</v>
      </c>
      <c r="M243" s="15" t="s">
        <v>2163</v>
      </c>
      <c r="N243" s="15" t="s">
        <v>1984</v>
      </c>
      <c r="O243" s="15" t="s">
        <v>1786</v>
      </c>
      <c r="P243" s="15" t="s">
        <v>2109</v>
      </c>
      <c r="Q243" s="15" t="s">
        <v>1809</v>
      </c>
      <c r="R243" s="15" t="s">
        <v>6</v>
      </c>
      <c r="S243" s="22"/>
    </row>
    <row r="244" spans="1:19">
      <c r="A244" s="15" t="s">
        <v>36</v>
      </c>
      <c r="B244" s="15" t="s">
        <v>43</v>
      </c>
      <c r="C244" s="15" t="s">
        <v>261</v>
      </c>
      <c r="D244" s="15" t="s">
        <v>262</v>
      </c>
      <c r="E244" s="15" t="s">
        <v>219</v>
      </c>
      <c r="F244" s="15" t="s">
        <v>219</v>
      </c>
      <c r="G244" s="22"/>
      <c r="H244" s="22"/>
      <c r="I244" s="22"/>
      <c r="J244" s="15" t="s">
        <v>1974</v>
      </c>
      <c r="K244" s="15" t="s">
        <v>1987</v>
      </c>
      <c r="L244" s="15" t="s">
        <v>1988</v>
      </c>
      <c r="M244" s="15" t="s">
        <v>2164</v>
      </c>
      <c r="N244" s="15" t="s">
        <v>1990</v>
      </c>
      <c r="O244" s="15" t="s">
        <v>1574</v>
      </c>
      <c r="P244" s="15" t="s">
        <v>1861</v>
      </c>
      <c r="Q244" s="15" t="s">
        <v>1809</v>
      </c>
      <c r="R244" s="15" t="s">
        <v>6</v>
      </c>
      <c r="S244" s="22"/>
    </row>
    <row r="245" spans="1:19">
      <c r="A245" s="15" t="s">
        <v>36</v>
      </c>
      <c r="B245" s="15" t="s">
        <v>43</v>
      </c>
      <c r="C245" s="15" t="s">
        <v>261</v>
      </c>
      <c r="D245" s="15" t="s">
        <v>262</v>
      </c>
      <c r="E245" s="15" t="s">
        <v>219</v>
      </c>
      <c r="F245" s="15" t="s">
        <v>219</v>
      </c>
      <c r="G245" s="22"/>
      <c r="H245" s="22"/>
      <c r="I245" s="22"/>
      <c r="J245" s="15" t="s">
        <v>1974</v>
      </c>
      <c r="K245" s="15" t="s">
        <v>1992</v>
      </c>
      <c r="L245" s="15" t="s">
        <v>1993</v>
      </c>
      <c r="M245" s="15" t="s">
        <v>2165</v>
      </c>
      <c r="N245" s="15" t="s">
        <v>1978</v>
      </c>
      <c r="O245" s="15" t="s">
        <v>1575</v>
      </c>
      <c r="P245" s="15" t="s">
        <v>2112</v>
      </c>
      <c r="Q245" s="15" t="s">
        <v>1809</v>
      </c>
      <c r="R245" s="15" t="s">
        <v>6</v>
      </c>
      <c r="S245" s="22"/>
    </row>
    <row r="246" spans="1:19">
      <c r="A246" s="15" t="s">
        <v>36</v>
      </c>
      <c r="B246" s="15" t="s">
        <v>43</v>
      </c>
      <c r="C246" s="15" t="s">
        <v>261</v>
      </c>
      <c r="D246" s="15" t="s">
        <v>262</v>
      </c>
      <c r="E246" s="15" t="s">
        <v>219</v>
      </c>
      <c r="F246" s="15" t="s">
        <v>219</v>
      </c>
      <c r="G246" s="22"/>
      <c r="H246" s="22"/>
      <c r="I246" s="22"/>
      <c r="J246" s="15" t="s">
        <v>1974</v>
      </c>
      <c r="K246" s="15" t="s">
        <v>1996</v>
      </c>
      <c r="L246" s="15" t="s">
        <v>1997</v>
      </c>
      <c r="M246" s="15" t="s">
        <v>2166</v>
      </c>
      <c r="N246" s="15" t="s">
        <v>1978</v>
      </c>
      <c r="O246" s="15" t="s">
        <v>1484</v>
      </c>
      <c r="P246" s="15" t="s">
        <v>1769</v>
      </c>
      <c r="Q246" s="15" t="s">
        <v>1809</v>
      </c>
      <c r="R246" s="15" t="s">
        <v>6</v>
      </c>
      <c r="S246" s="22"/>
    </row>
    <row r="247" spans="1:19">
      <c r="A247" s="15" t="s">
        <v>36</v>
      </c>
      <c r="B247" s="15" t="s">
        <v>43</v>
      </c>
      <c r="C247" s="15" t="s">
        <v>261</v>
      </c>
      <c r="D247" s="15" t="s">
        <v>262</v>
      </c>
      <c r="E247" s="15" t="s">
        <v>219</v>
      </c>
      <c r="F247" s="15" t="s">
        <v>219</v>
      </c>
      <c r="G247" s="22"/>
      <c r="H247" s="22"/>
      <c r="I247" s="22"/>
      <c r="J247" s="15" t="s">
        <v>1974</v>
      </c>
      <c r="K247" s="15" t="s">
        <v>1999</v>
      </c>
      <c r="L247" s="15" t="s">
        <v>2000</v>
      </c>
      <c r="M247" s="15" t="s">
        <v>2167</v>
      </c>
      <c r="N247" s="15" t="s">
        <v>1978</v>
      </c>
      <c r="O247" s="15" t="s">
        <v>2002</v>
      </c>
      <c r="P247" s="15" t="s">
        <v>2114</v>
      </c>
      <c r="Q247" s="15" t="s">
        <v>1809</v>
      </c>
      <c r="R247" s="15" t="s">
        <v>6</v>
      </c>
      <c r="S247" s="22"/>
    </row>
    <row r="248" spans="1:19">
      <c r="A248" s="15" t="s">
        <v>36</v>
      </c>
      <c r="B248" s="15" t="s">
        <v>43</v>
      </c>
      <c r="C248" s="15" t="s">
        <v>261</v>
      </c>
      <c r="D248" s="15" t="s">
        <v>262</v>
      </c>
      <c r="E248" s="15" t="s">
        <v>219</v>
      </c>
      <c r="F248" s="15" t="s">
        <v>219</v>
      </c>
      <c r="G248" s="22"/>
      <c r="H248" s="22"/>
      <c r="I248" s="22"/>
      <c r="J248" s="15" t="s">
        <v>1974</v>
      </c>
      <c r="K248" s="15" t="s">
        <v>2003</v>
      </c>
      <c r="L248" s="15" t="s">
        <v>2004</v>
      </c>
      <c r="M248" s="15" t="s">
        <v>2035</v>
      </c>
      <c r="N248" s="15" t="s">
        <v>1978</v>
      </c>
      <c r="O248" s="15" t="s">
        <v>329</v>
      </c>
      <c r="P248" s="15" t="s">
        <v>2028</v>
      </c>
      <c r="Q248" s="15" t="s">
        <v>1809</v>
      </c>
      <c r="R248" s="15" t="s">
        <v>6</v>
      </c>
      <c r="S248" s="22"/>
    </row>
    <row r="249" spans="1:19">
      <c r="A249" s="15" t="s">
        <v>36</v>
      </c>
      <c r="B249" s="15" t="s">
        <v>43</v>
      </c>
      <c r="C249" s="15" t="s">
        <v>261</v>
      </c>
      <c r="D249" s="15" t="s">
        <v>262</v>
      </c>
      <c r="E249" s="15" t="s">
        <v>219</v>
      </c>
      <c r="F249" s="15" t="s">
        <v>219</v>
      </c>
      <c r="G249" s="22"/>
      <c r="H249" s="22"/>
      <c r="I249" s="22"/>
      <c r="J249" s="15" t="s">
        <v>1974</v>
      </c>
      <c r="K249" s="15" t="s">
        <v>2006</v>
      </c>
      <c r="L249" s="15" t="s">
        <v>2007</v>
      </c>
      <c r="M249" s="15" t="s">
        <v>2084</v>
      </c>
      <c r="N249" s="15" t="s">
        <v>1978</v>
      </c>
      <c r="O249" s="15" t="s">
        <v>254</v>
      </c>
      <c r="P249" s="15" t="s">
        <v>1791</v>
      </c>
      <c r="Q249" s="15" t="s">
        <v>1809</v>
      </c>
      <c r="R249" s="15" t="s">
        <v>6</v>
      </c>
      <c r="S249" s="22"/>
    </row>
    <row r="250" spans="1:19">
      <c r="A250" s="15" t="s">
        <v>36</v>
      </c>
      <c r="B250" s="15" t="s">
        <v>43</v>
      </c>
      <c r="C250" s="15" t="s">
        <v>266</v>
      </c>
      <c r="D250" s="15" t="s">
        <v>267</v>
      </c>
      <c r="E250" s="15" t="s">
        <v>291</v>
      </c>
      <c r="F250" s="15" t="s">
        <v>291</v>
      </c>
      <c r="G250" s="15" t="s">
        <v>243</v>
      </c>
      <c r="H250" s="15" t="s">
        <v>244</v>
      </c>
      <c r="I250" s="22"/>
      <c r="J250" s="22"/>
      <c r="K250" s="22"/>
      <c r="L250" s="22"/>
      <c r="M250" s="22"/>
      <c r="N250" s="22"/>
      <c r="O250" s="22"/>
      <c r="P250" s="22"/>
      <c r="Q250" s="22"/>
      <c r="R250" s="22"/>
      <c r="S250" s="22"/>
    </row>
    <row r="251" spans="1:19">
      <c r="A251" s="15" t="s">
        <v>36</v>
      </c>
      <c r="B251" s="15" t="s">
        <v>43</v>
      </c>
      <c r="C251" s="15" t="s">
        <v>266</v>
      </c>
      <c r="D251" s="15" t="s">
        <v>267</v>
      </c>
      <c r="E251" s="15" t="s">
        <v>291</v>
      </c>
      <c r="F251" s="15" t="s">
        <v>291</v>
      </c>
      <c r="G251" s="22"/>
      <c r="H251" s="22"/>
      <c r="I251" s="22"/>
      <c r="J251" s="15" t="s">
        <v>1974</v>
      </c>
      <c r="K251" s="15" t="s">
        <v>1975</v>
      </c>
      <c r="L251" s="15" t="s">
        <v>1976</v>
      </c>
      <c r="M251" s="15" t="s">
        <v>2168</v>
      </c>
      <c r="N251" s="15" t="s">
        <v>1978</v>
      </c>
      <c r="O251" s="15" t="s">
        <v>1467</v>
      </c>
      <c r="P251" s="15" t="s">
        <v>2107</v>
      </c>
      <c r="Q251" s="15" t="s">
        <v>1809</v>
      </c>
      <c r="R251" s="15" t="s">
        <v>6</v>
      </c>
      <c r="S251" s="22"/>
    </row>
    <row r="252" spans="1:19">
      <c r="A252" s="15" t="s">
        <v>36</v>
      </c>
      <c r="B252" s="15" t="s">
        <v>43</v>
      </c>
      <c r="C252" s="15" t="s">
        <v>266</v>
      </c>
      <c r="D252" s="15" t="s">
        <v>267</v>
      </c>
      <c r="E252" s="15" t="s">
        <v>291</v>
      </c>
      <c r="F252" s="15" t="s">
        <v>291</v>
      </c>
      <c r="G252" s="22"/>
      <c r="H252" s="22"/>
      <c r="I252" s="22"/>
      <c r="J252" s="15" t="s">
        <v>1974</v>
      </c>
      <c r="K252" s="15" t="s">
        <v>1981</v>
      </c>
      <c r="L252" s="15" t="s">
        <v>1982</v>
      </c>
      <c r="M252" s="15" t="s">
        <v>2169</v>
      </c>
      <c r="N252" s="15" t="s">
        <v>1984</v>
      </c>
      <c r="O252" s="15" t="s">
        <v>1786</v>
      </c>
      <c r="P252" s="15" t="s">
        <v>2109</v>
      </c>
      <c r="Q252" s="15" t="s">
        <v>1809</v>
      </c>
      <c r="R252" s="15" t="s">
        <v>6</v>
      </c>
      <c r="S252" s="22"/>
    </row>
    <row r="253" spans="1:19">
      <c r="A253" s="15" t="s">
        <v>36</v>
      </c>
      <c r="B253" s="15" t="s">
        <v>43</v>
      </c>
      <c r="C253" s="15" t="s">
        <v>266</v>
      </c>
      <c r="D253" s="15" t="s">
        <v>267</v>
      </c>
      <c r="E253" s="15" t="s">
        <v>291</v>
      </c>
      <c r="F253" s="15" t="s">
        <v>291</v>
      </c>
      <c r="G253" s="22"/>
      <c r="H253" s="22"/>
      <c r="I253" s="22"/>
      <c r="J253" s="15" t="s">
        <v>1974</v>
      </c>
      <c r="K253" s="15" t="s">
        <v>1987</v>
      </c>
      <c r="L253" s="15" t="s">
        <v>1988</v>
      </c>
      <c r="M253" s="15" t="s">
        <v>2170</v>
      </c>
      <c r="N253" s="15" t="s">
        <v>1990</v>
      </c>
      <c r="O253" s="15" t="s">
        <v>1574</v>
      </c>
      <c r="P253" s="15" t="s">
        <v>1861</v>
      </c>
      <c r="Q253" s="15" t="s">
        <v>1809</v>
      </c>
      <c r="R253" s="15" t="s">
        <v>6</v>
      </c>
      <c r="S253" s="22"/>
    </row>
    <row r="254" spans="1:19">
      <c r="A254" s="15" t="s">
        <v>36</v>
      </c>
      <c r="B254" s="15" t="s">
        <v>43</v>
      </c>
      <c r="C254" s="15" t="s">
        <v>266</v>
      </c>
      <c r="D254" s="15" t="s">
        <v>267</v>
      </c>
      <c r="E254" s="15" t="s">
        <v>291</v>
      </c>
      <c r="F254" s="15" t="s">
        <v>291</v>
      </c>
      <c r="G254" s="22"/>
      <c r="H254" s="22"/>
      <c r="I254" s="22"/>
      <c r="J254" s="15" t="s">
        <v>1974</v>
      </c>
      <c r="K254" s="15" t="s">
        <v>1992</v>
      </c>
      <c r="L254" s="15" t="s">
        <v>1993</v>
      </c>
      <c r="M254" s="15" t="s">
        <v>2171</v>
      </c>
      <c r="N254" s="15" t="s">
        <v>1978</v>
      </c>
      <c r="O254" s="15" t="s">
        <v>1575</v>
      </c>
      <c r="P254" s="15" t="s">
        <v>2112</v>
      </c>
      <c r="Q254" s="15" t="s">
        <v>1809</v>
      </c>
      <c r="R254" s="15" t="s">
        <v>6</v>
      </c>
      <c r="S254" s="22"/>
    </row>
    <row r="255" spans="1:19">
      <c r="A255" s="15" t="s">
        <v>36</v>
      </c>
      <c r="B255" s="15" t="s">
        <v>43</v>
      </c>
      <c r="C255" s="15" t="s">
        <v>266</v>
      </c>
      <c r="D255" s="15" t="s">
        <v>267</v>
      </c>
      <c r="E255" s="15" t="s">
        <v>291</v>
      </c>
      <c r="F255" s="15" t="s">
        <v>291</v>
      </c>
      <c r="G255" s="22"/>
      <c r="H255" s="22"/>
      <c r="I255" s="22"/>
      <c r="J255" s="15" t="s">
        <v>1974</v>
      </c>
      <c r="K255" s="15" t="s">
        <v>1996</v>
      </c>
      <c r="L255" s="15" t="s">
        <v>1997</v>
      </c>
      <c r="M255" s="15" t="s">
        <v>2172</v>
      </c>
      <c r="N255" s="15" t="s">
        <v>1978</v>
      </c>
      <c r="O255" s="15" t="s">
        <v>1484</v>
      </c>
      <c r="P255" s="15" t="s">
        <v>1769</v>
      </c>
      <c r="Q255" s="15" t="s">
        <v>1809</v>
      </c>
      <c r="R255" s="15" t="s">
        <v>6</v>
      </c>
      <c r="S255" s="22"/>
    </row>
    <row r="256" spans="1:19">
      <c r="A256" s="15" t="s">
        <v>36</v>
      </c>
      <c r="B256" s="15" t="s">
        <v>43</v>
      </c>
      <c r="C256" s="15" t="s">
        <v>266</v>
      </c>
      <c r="D256" s="15" t="s">
        <v>267</v>
      </c>
      <c r="E256" s="15" t="s">
        <v>291</v>
      </c>
      <c r="F256" s="15" t="s">
        <v>291</v>
      </c>
      <c r="G256" s="22"/>
      <c r="H256" s="22"/>
      <c r="I256" s="22"/>
      <c r="J256" s="15" t="s">
        <v>1974</v>
      </c>
      <c r="K256" s="15" t="s">
        <v>1999</v>
      </c>
      <c r="L256" s="15" t="s">
        <v>2000</v>
      </c>
      <c r="M256" s="15" t="s">
        <v>2173</v>
      </c>
      <c r="N256" s="15" t="s">
        <v>1978</v>
      </c>
      <c r="O256" s="15" t="s">
        <v>2002</v>
      </c>
      <c r="P256" s="15" t="s">
        <v>2114</v>
      </c>
      <c r="Q256" s="15" t="s">
        <v>1809</v>
      </c>
      <c r="R256" s="15" t="s">
        <v>6</v>
      </c>
      <c r="S256" s="22"/>
    </row>
    <row r="257" spans="1:19">
      <c r="A257" s="15" t="s">
        <v>36</v>
      </c>
      <c r="B257" s="15" t="s">
        <v>43</v>
      </c>
      <c r="C257" s="15" t="s">
        <v>266</v>
      </c>
      <c r="D257" s="15" t="s">
        <v>267</v>
      </c>
      <c r="E257" s="15" t="s">
        <v>291</v>
      </c>
      <c r="F257" s="15" t="s">
        <v>291</v>
      </c>
      <c r="G257" s="22"/>
      <c r="H257" s="22"/>
      <c r="I257" s="22"/>
      <c r="J257" s="15" t="s">
        <v>1974</v>
      </c>
      <c r="K257" s="15" t="s">
        <v>2003</v>
      </c>
      <c r="L257" s="15" t="s">
        <v>2004</v>
      </c>
      <c r="M257" s="15" t="s">
        <v>2035</v>
      </c>
      <c r="N257" s="15" t="s">
        <v>1978</v>
      </c>
      <c r="O257" s="15" t="s">
        <v>329</v>
      </c>
      <c r="P257" s="15" t="s">
        <v>2028</v>
      </c>
      <c r="Q257" s="15" t="s">
        <v>1809</v>
      </c>
      <c r="R257" s="15" t="s">
        <v>6</v>
      </c>
      <c r="S257" s="22"/>
    </row>
    <row r="258" spans="1:19">
      <c r="A258" s="15" t="s">
        <v>36</v>
      </c>
      <c r="B258" s="15" t="s">
        <v>43</v>
      </c>
      <c r="C258" s="15" t="s">
        <v>266</v>
      </c>
      <c r="D258" s="15" t="s">
        <v>267</v>
      </c>
      <c r="E258" s="15" t="s">
        <v>291</v>
      </c>
      <c r="F258" s="15" t="s">
        <v>291</v>
      </c>
      <c r="G258" s="22"/>
      <c r="H258" s="22"/>
      <c r="I258" s="22"/>
      <c r="J258" s="15" t="s">
        <v>1974</v>
      </c>
      <c r="K258" s="15" t="s">
        <v>2006</v>
      </c>
      <c r="L258" s="15" t="s">
        <v>2007</v>
      </c>
      <c r="M258" s="15" t="s">
        <v>2174</v>
      </c>
      <c r="N258" s="15" t="s">
        <v>1978</v>
      </c>
      <c r="O258" s="15" t="s">
        <v>254</v>
      </c>
      <c r="P258" s="15" t="s">
        <v>1791</v>
      </c>
      <c r="Q258" s="15" t="s">
        <v>1809</v>
      </c>
      <c r="R258" s="15" t="s">
        <v>6</v>
      </c>
      <c r="S258" s="22"/>
    </row>
    <row r="259" spans="1:19">
      <c r="A259" s="15" t="s">
        <v>36</v>
      </c>
      <c r="B259" s="15" t="s">
        <v>45</v>
      </c>
      <c r="C259" s="15" t="s">
        <v>82</v>
      </c>
      <c r="D259" s="15" t="s">
        <v>83</v>
      </c>
      <c r="E259" s="15" t="s">
        <v>170</v>
      </c>
      <c r="F259" s="15" t="s">
        <v>298</v>
      </c>
      <c r="G259" s="15" t="s">
        <v>243</v>
      </c>
      <c r="H259" s="15" t="s">
        <v>244</v>
      </c>
      <c r="I259" s="22"/>
      <c r="J259" s="22"/>
      <c r="K259" s="22"/>
      <c r="L259" s="22"/>
      <c r="M259" s="22"/>
      <c r="N259" s="22"/>
      <c r="O259" s="22"/>
      <c r="P259" s="22"/>
      <c r="Q259" s="22"/>
      <c r="R259" s="22"/>
      <c r="S259" s="22"/>
    </row>
    <row r="260" spans="1:19">
      <c r="A260" s="15" t="s">
        <v>36</v>
      </c>
      <c r="B260" s="15" t="s">
        <v>45</v>
      </c>
      <c r="C260" s="15" t="s">
        <v>82</v>
      </c>
      <c r="D260" s="15" t="s">
        <v>83</v>
      </c>
      <c r="E260" s="15" t="s">
        <v>170</v>
      </c>
      <c r="F260" s="15" t="s">
        <v>298</v>
      </c>
      <c r="G260" s="22"/>
      <c r="H260" s="22"/>
      <c r="I260" s="22"/>
      <c r="J260" s="15" t="s">
        <v>1974</v>
      </c>
      <c r="K260" s="15" t="s">
        <v>1975</v>
      </c>
      <c r="L260" s="15" t="s">
        <v>1976</v>
      </c>
      <c r="M260" s="15" t="s">
        <v>2175</v>
      </c>
      <c r="N260" s="15" t="s">
        <v>1978</v>
      </c>
      <c r="O260" s="15" t="s">
        <v>1467</v>
      </c>
      <c r="P260" s="15" t="s">
        <v>2107</v>
      </c>
      <c r="Q260" s="15" t="s">
        <v>1809</v>
      </c>
      <c r="R260" s="15" t="s">
        <v>6</v>
      </c>
      <c r="S260" s="22"/>
    </row>
    <row r="261" spans="1:19">
      <c r="A261" s="15" t="s">
        <v>36</v>
      </c>
      <c r="B261" s="15" t="s">
        <v>45</v>
      </c>
      <c r="C261" s="15" t="s">
        <v>82</v>
      </c>
      <c r="D261" s="15" t="s">
        <v>83</v>
      </c>
      <c r="E261" s="15" t="s">
        <v>170</v>
      </c>
      <c r="F261" s="15" t="s">
        <v>298</v>
      </c>
      <c r="G261" s="22"/>
      <c r="H261" s="22"/>
      <c r="I261" s="22"/>
      <c r="J261" s="15" t="s">
        <v>1974</v>
      </c>
      <c r="K261" s="15" t="s">
        <v>1981</v>
      </c>
      <c r="L261" s="15" t="s">
        <v>1982</v>
      </c>
      <c r="M261" s="15" t="s">
        <v>2176</v>
      </c>
      <c r="N261" s="15" t="s">
        <v>1984</v>
      </c>
      <c r="O261" s="15" t="s">
        <v>1786</v>
      </c>
      <c r="P261" s="15" t="s">
        <v>2109</v>
      </c>
      <c r="Q261" s="15" t="s">
        <v>1809</v>
      </c>
      <c r="R261" s="15" t="s">
        <v>6</v>
      </c>
      <c r="S261" s="22"/>
    </row>
    <row r="262" spans="1:19">
      <c r="A262" s="15" t="s">
        <v>36</v>
      </c>
      <c r="B262" s="15" t="s">
        <v>45</v>
      </c>
      <c r="C262" s="15" t="s">
        <v>82</v>
      </c>
      <c r="D262" s="15" t="s">
        <v>83</v>
      </c>
      <c r="E262" s="15" t="s">
        <v>170</v>
      </c>
      <c r="F262" s="15" t="s">
        <v>298</v>
      </c>
      <c r="G262" s="22"/>
      <c r="H262" s="22"/>
      <c r="I262" s="22"/>
      <c r="J262" s="15" t="s">
        <v>1974</v>
      </c>
      <c r="K262" s="15" t="s">
        <v>1987</v>
      </c>
      <c r="L262" s="15" t="s">
        <v>1988</v>
      </c>
      <c r="M262" s="15" t="s">
        <v>2177</v>
      </c>
      <c r="N262" s="15" t="s">
        <v>1990</v>
      </c>
      <c r="O262" s="15" t="s">
        <v>1574</v>
      </c>
      <c r="P262" s="15" t="s">
        <v>1861</v>
      </c>
      <c r="Q262" s="15" t="s">
        <v>1809</v>
      </c>
      <c r="R262" s="15" t="s">
        <v>6</v>
      </c>
      <c r="S262" s="22"/>
    </row>
    <row r="263" spans="1:19">
      <c r="A263" s="15" t="s">
        <v>36</v>
      </c>
      <c r="B263" s="15" t="s">
        <v>45</v>
      </c>
      <c r="C263" s="15" t="s">
        <v>82</v>
      </c>
      <c r="D263" s="15" t="s">
        <v>83</v>
      </c>
      <c r="E263" s="15" t="s">
        <v>170</v>
      </c>
      <c r="F263" s="15" t="s">
        <v>298</v>
      </c>
      <c r="G263" s="22"/>
      <c r="H263" s="22"/>
      <c r="I263" s="22"/>
      <c r="J263" s="15" t="s">
        <v>1974</v>
      </c>
      <c r="K263" s="15" t="s">
        <v>1992</v>
      </c>
      <c r="L263" s="15" t="s">
        <v>1993</v>
      </c>
      <c r="M263" s="15" t="s">
        <v>2178</v>
      </c>
      <c r="N263" s="15" t="s">
        <v>1978</v>
      </c>
      <c r="O263" s="15" t="s">
        <v>1575</v>
      </c>
      <c r="P263" s="15" t="s">
        <v>2112</v>
      </c>
      <c r="Q263" s="15" t="s">
        <v>1809</v>
      </c>
      <c r="R263" s="15" t="s">
        <v>6</v>
      </c>
      <c r="S263" s="22"/>
    </row>
    <row r="264" spans="1:19">
      <c r="A264" s="15" t="s">
        <v>36</v>
      </c>
      <c r="B264" s="15" t="s">
        <v>45</v>
      </c>
      <c r="C264" s="15" t="s">
        <v>82</v>
      </c>
      <c r="D264" s="15" t="s">
        <v>83</v>
      </c>
      <c r="E264" s="15" t="s">
        <v>170</v>
      </c>
      <c r="F264" s="15" t="s">
        <v>298</v>
      </c>
      <c r="G264" s="22"/>
      <c r="H264" s="22"/>
      <c r="I264" s="22"/>
      <c r="J264" s="15" t="s">
        <v>1974</v>
      </c>
      <c r="K264" s="15" t="s">
        <v>1996</v>
      </c>
      <c r="L264" s="15" t="s">
        <v>1997</v>
      </c>
      <c r="M264" s="15" t="s">
        <v>2179</v>
      </c>
      <c r="N264" s="15" t="s">
        <v>1978</v>
      </c>
      <c r="O264" s="15" t="s">
        <v>1484</v>
      </c>
      <c r="P264" s="15" t="s">
        <v>1769</v>
      </c>
      <c r="Q264" s="15" t="s">
        <v>1809</v>
      </c>
      <c r="R264" s="15" t="s">
        <v>6</v>
      </c>
      <c r="S264" s="22"/>
    </row>
    <row r="265" spans="1:19">
      <c r="A265" s="15" t="s">
        <v>36</v>
      </c>
      <c r="B265" s="15" t="s">
        <v>45</v>
      </c>
      <c r="C265" s="15" t="s">
        <v>82</v>
      </c>
      <c r="D265" s="15" t="s">
        <v>83</v>
      </c>
      <c r="E265" s="15" t="s">
        <v>170</v>
      </c>
      <c r="F265" s="15" t="s">
        <v>298</v>
      </c>
      <c r="G265" s="22"/>
      <c r="H265" s="22"/>
      <c r="I265" s="22"/>
      <c r="J265" s="15" t="s">
        <v>1974</v>
      </c>
      <c r="K265" s="15" t="s">
        <v>1999</v>
      </c>
      <c r="L265" s="15" t="s">
        <v>2000</v>
      </c>
      <c r="M265" s="15" t="s">
        <v>2002</v>
      </c>
      <c r="N265" s="15" t="s">
        <v>1978</v>
      </c>
      <c r="O265" s="15" t="s">
        <v>2002</v>
      </c>
      <c r="P265" s="15" t="s">
        <v>2114</v>
      </c>
      <c r="Q265" s="15" t="s">
        <v>1809</v>
      </c>
      <c r="R265" s="15" t="s">
        <v>6</v>
      </c>
      <c r="S265" s="22"/>
    </row>
    <row r="266" spans="1:19">
      <c r="A266" s="15" t="s">
        <v>36</v>
      </c>
      <c r="B266" s="15" t="s">
        <v>45</v>
      </c>
      <c r="C266" s="15" t="s">
        <v>82</v>
      </c>
      <c r="D266" s="15" t="s">
        <v>83</v>
      </c>
      <c r="E266" s="15" t="s">
        <v>170</v>
      </c>
      <c r="F266" s="15" t="s">
        <v>298</v>
      </c>
      <c r="G266" s="22"/>
      <c r="H266" s="22"/>
      <c r="I266" s="22"/>
      <c r="J266" s="15" t="s">
        <v>1974</v>
      </c>
      <c r="K266" s="15" t="s">
        <v>2003</v>
      </c>
      <c r="L266" s="15" t="s">
        <v>2004</v>
      </c>
      <c r="M266" s="15" t="s">
        <v>329</v>
      </c>
      <c r="N266" s="15" t="s">
        <v>1978</v>
      </c>
      <c r="O266" s="15" t="s">
        <v>329</v>
      </c>
      <c r="P266" s="15" t="s">
        <v>2028</v>
      </c>
      <c r="Q266" s="15" t="s">
        <v>1809</v>
      </c>
      <c r="R266" s="15" t="s">
        <v>6</v>
      </c>
      <c r="S266" s="22"/>
    </row>
    <row r="267" spans="1:19">
      <c r="A267" s="15" t="s">
        <v>36</v>
      </c>
      <c r="B267" s="15" t="s">
        <v>45</v>
      </c>
      <c r="C267" s="15" t="s">
        <v>82</v>
      </c>
      <c r="D267" s="15" t="s">
        <v>83</v>
      </c>
      <c r="E267" s="15" t="s">
        <v>170</v>
      </c>
      <c r="F267" s="15" t="s">
        <v>298</v>
      </c>
      <c r="G267" s="22"/>
      <c r="H267" s="22"/>
      <c r="I267" s="22"/>
      <c r="J267" s="15" t="s">
        <v>1974</v>
      </c>
      <c r="K267" s="15" t="s">
        <v>2006</v>
      </c>
      <c r="L267" s="15" t="s">
        <v>2007</v>
      </c>
      <c r="M267" s="15" t="s">
        <v>2180</v>
      </c>
      <c r="N267" s="15" t="s">
        <v>1978</v>
      </c>
      <c r="O267" s="15" t="s">
        <v>254</v>
      </c>
      <c r="P267" s="15" t="s">
        <v>1791</v>
      </c>
      <c r="Q267" s="15" t="s">
        <v>1809</v>
      </c>
      <c r="R267" s="15" t="s">
        <v>6</v>
      </c>
      <c r="S267" s="22"/>
    </row>
    <row r="268" spans="1:19">
      <c r="A268" s="15" t="s">
        <v>47</v>
      </c>
      <c r="B268" s="15" t="s">
        <v>48</v>
      </c>
      <c r="C268" s="15" t="s">
        <v>82</v>
      </c>
      <c r="D268" s="15" t="s">
        <v>83</v>
      </c>
      <c r="E268" s="15" t="s">
        <v>175</v>
      </c>
      <c r="F268" s="15" t="s">
        <v>1482</v>
      </c>
      <c r="G268" s="15" t="s">
        <v>243</v>
      </c>
      <c r="H268" s="15" t="s">
        <v>244</v>
      </c>
      <c r="I268" s="22"/>
      <c r="J268" s="22"/>
      <c r="K268" s="22"/>
      <c r="L268" s="22"/>
      <c r="M268" s="22"/>
      <c r="N268" s="22"/>
      <c r="O268" s="22"/>
      <c r="P268" s="22"/>
      <c r="Q268" s="22"/>
      <c r="R268" s="22"/>
      <c r="S268" s="22"/>
    </row>
    <row r="269" spans="1:19">
      <c r="A269" s="15" t="s">
        <v>47</v>
      </c>
      <c r="B269" s="15" t="s">
        <v>48</v>
      </c>
      <c r="C269" s="15" t="s">
        <v>82</v>
      </c>
      <c r="D269" s="15" t="s">
        <v>83</v>
      </c>
      <c r="E269" s="15" t="s">
        <v>175</v>
      </c>
      <c r="F269" s="15" t="s">
        <v>1482</v>
      </c>
      <c r="G269" s="22"/>
      <c r="H269" s="22"/>
      <c r="I269" s="22"/>
      <c r="J269" s="15" t="s">
        <v>1974</v>
      </c>
      <c r="K269" s="15" t="s">
        <v>1975</v>
      </c>
      <c r="L269" s="15" t="s">
        <v>1976</v>
      </c>
      <c r="M269" s="15" t="s">
        <v>2181</v>
      </c>
      <c r="N269" s="15" t="s">
        <v>1978</v>
      </c>
      <c r="O269" s="15" t="s">
        <v>1467</v>
      </c>
      <c r="P269" s="15" t="s">
        <v>2107</v>
      </c>
      <c r="Q269" s="15" t="s">
        <v>1809</v>
      </c>
      <c r="R269" s="15" t="s">
        <v>6</v>
      </c>
      <c r="S269" s="22"/>
    </row>
    <row r="270" spans="1:19">
      <c r="A270" s="15" t="s">
        <v>47</v>
      </c>
      <c r="B270" s="15" t="s">
        <v>48</v>
      </c>
      <c r="C270" s="15" t="s">
        <v>82</v>
      </c>
      <c r="D270" s="15" t="s">
        <v>83</v>
      </c>
      <c r="E270" s="15" t="s">
        <v>175</v>
      </c>
      <c r="F270" s="15" t="s">
        <v>1482</v>
      </c>
      <c r="G270" s="22"/>
      <c r="H270" s="22"/>
      <c r="I270" s="22"/>
      <c r="J270" s="15" t="s">
        <v>1974</v>
      </c>
      <c r="K270" s="15" t="s">
        <v>1981</v>
      </c>
      <c r="L270" s="15" t="s">
        <v>1982</v>
      </c>
      <c r="M270" s="15" t="s">
        <v>2182</v>
      </c>
      <c r="N270" s="15" t="s">
        <v>1984</v>
      </c>
      <c r="O270" s="15" t="s">
        <v>1786</v>
      </c>
      <c r="P270" s="15" t="s">
        <v>2109</v>
      </c>
      <c r="Q270" s="15" t="s">
        <v>1809</v>
      </c>
      <c r="R270" s="15" t="s">
        <v>6</v>
      </c>
      <c r="S270" s="22"/>
    </row>
    <row r="271" spans="1:19">
      <c r="A271" s="15" t="s">
        <v>47</v>
      </c>
      <c r="B271" s="15" t="s">
        <v>48</v>
      </c>
      <c r="C271" s="15" t="s">
        <v>82</v>
      </c>
      <c r="D271" s="15" t="s">
        <v>83</v>
      </c>
      <c r="E271" s="15" t="s">
        <v>175</v>
      </c>
      <c r="F271" s="15" t="s">
        <v>1482</v>
      </c>
      <c r="G271" s="22"/>
      <c r="H271" s="22"/>
      <c r="I271" s="22"/>
      <c r="J271" s="15" t="s">
        <v>1974</v>
      </c>
      <c r="K271" s="15" t="s">
        <v>1987</v>
      </c>
      <c r="L271" s="15" t="s">
        <v>1988</v>
      </c>
      <c r="M271" s="15" t="s">
        <v>1875</v>
      </c>
      <c r="N271" s="15" t="s">
        <v>1990</v>
      </c>
      <c r="O271" s="15" t="s">
        <v>1574</v>
      </c>
      <c r="P271" s="15" t="s">
        <v>1861</v>
      </c>
      <c r="Q271" s="15" t="s">
        <v>1809</v>
      </c>
      <c r="R271" s="15" t="s">
        <v>6</v>
      </c>
      <c r="S271" s="22"/>
    </row>
    <row r="272" spans="1:19">
      <c r="A272" s="15" t="s">
        <v>47</v>
      </c>
      <c r="B272" s="15" t="s">
        <v>48</v>
      </c>
      <c r="C272" s="15" t="s">
        <v>82</v>
      </c>
      <c r="D272" s="15" t="s">
        <v>83</v>
      </c>
      <c r="E272" s="15" t="s">
        <v>175</v>
      </c>
      <c r="F272" s="15" t="s">
        <v>1482</v>
      </c>
      <c r="G272" s="22"/>
      <c r="H272" s="22"/>
      <c r="I272" s="22"/>
      <c r="J272" s="15" t="s">
        <v>1974</v>
      </c>
      <c r="K272" s="15" t="s">
        <v>1992</v>
      </c>
      <c r="L272" s="15" t="s">
        <v>1993</v>
      </c>
      <c r="M272" s="15" t="s">
        <v>2183</v>
      </c>
      <c r="N272" s="15" t="s">
        <v>1978</v>
      </c>
      <c r="O272" s="15" t="s">
        <v>1575</v>
      </c>
      <c r="P272" s="15" t="s">
        <v>2112</v>
      </c>
      <c r="Q272" s="15" t="s">
        <v>1809</v>
      </c>
      <c r="R272" s="15" t="s">
        <v>6</v>
      </c>
      <c r="S272" s="22"/>
    </row>
    <row r="273" spans="1:19">
      <c r="A273" s="15" t="s">
        <v>47</v>
      </c>
      <c r="B273" s="15" t="s">
        <v>48</v>
      </c>
      <c r="C273" s="15" t="s">
        <v>82</v>
      </c>
      <c r="D273" s="15" t="s">
        <v>83</v>
      </c>
      <c r="E273" s="15" t="s">
        <v>175</v>
      </c>
      <c r="F273" s="15" t="s">
        <v>1482</v>
      </c>
      <c r="G273" s="22"/>
      <c r="H273" s="22"/>
      <c r="I273" s="22"/>
      <c r="J273" s="15" t="s">
        <v>1974</v>
      </c>
      <c r="K273" s="15" t="s">
        <v>1996</v>
      </c>
      <c r="L273" s="15" t="s">
        <v>1997</v>
      </c>
      <c r="M273" s="15" t="s">
        <v>1985</v>
      </c>
      <c r="N273" s="15" t="s">
        <v>1978</v>
      </c>
      <c r="O273" s="15" t="s">
        <v>1484</v>
      </c>
      <c r="P273" s="15" t="s">
        <v>1769</v>
      </c>
      <c r="Q273" s="15" t="s">
        <v>1809</v>
      </c>
      <c r="R273" s="15" t="s">
        <v>6</v>
      </c>
      <c r="S273" s="22"/>
    </row>
    <row r="274" spans="1:19">
      <c r="A274" s="15" t="s">
        <v>47</v>
      </c>
      <c r="B274" s="15" t="s">
        <v>48</v>
      </c>
      <c r="C274" s="15" t="s">
        <v>82</v>
      </c>
      <c r="D274" s="15" t="s">
        <v>83</v>
      </c>
      <c r="E274" s="15" t="s">
        <v>175</v>
      </c>
      <c r="F274" s="15" t="s">
        <v>1482</v>
      </c>
      <c r="G274" s="22"/>
      <c r="H274" s="22"/>
      <c r="I274" s="22"/>
      <c r="J274" s="15" t="s">
        <v>1974</v>
      </c>
      <c r="K274" s="15" t="s">
        <v>1999</v>
      </c>
      <c r="L274" s="15" t="s">
        <v>2000</v>
      </c>
      <c r="M274" s="15" t="s">
        <v>2021</v>
      </c>
      <c r="N274" s="15" t="s">
        <v>1978</v>
      </c>
      <c r="O274" s="15" t="s">
        <v>2002</v>
      </c>
      <c r="P274" s="15" t="s">
        <v>2114</v>
      </c>
      <c r="Q274" s="15" t="s">
        <v>1809</v>
      </c>
      <c r="R274" s="15" t="s">
        <v>6</v>
      </c>
      <c r="S274" s="22"/>
    </row>
    <row r="275" spans="1:19">
      <c r="A275" s="15" t="s">
        <v>47</v>
      </c>
      <c r="B275" s="15" t="s">
        <v>48</v>
      </c>
      <c r="C275" s="15" t="s">
        <v>82</v>
      </c>
      <c r="D275" s="15" t="s">
        <v>83</v>
      </c>
      <c r="E275" s="15" t="s">
        <v>175</v>
      </c>
      <c r="F275" s="15" t="s">
        <v>1482</v>
      </c>
      <c r="G275" s="22"/>
      <c r="H275" s="22"/>
      <c r="I275" s="22"/>
      <c r="J275" s="15" t="s">
        <v>1974</v>
      </c>
      <c r="K275" s="15" t="s">
        <v>2003</v>
      </c>
      <c r="L275" s="15" t="s">
        <v>2004</v>
      </c>
      <c r="M275" s="15" t="s">
        <v>2005</v>
      </c>
      <c r="N275" s="15" t="s">
        <v>1978</v>
      </c>
      <c r="O275" s="15" t="s">
        <v>329</v>
      </c>
      <c r="P275" s="15" t="s">
        <v>2028</v>
      </c>
      <c r="Q275" s="15" t="s">
        <v>1809</v>
      </c>
      <c r="R275" s="15" t="s">
        <v>6</v>
      </c>
      <c r="S275" s="22"/>
    </row>
    <row r="276" spans="1:19">
      <c r="A276" s="15" t="s">
        <v>47</v>
      </c>
      <c r="B276" s="15" t="s">
        <v>48</v>
      </c>
      <c r="C276" s="15" t="s">
        <v>82</v>
      </c>
      <c r="D276" s="15" t="s">
        <v>83</v>
      </c>
      <c r="E276" s="15" t="s">
        <v>175</v>
      </c>
      <c r="F276" s="15" t="s">
        <v>1482</v>
      </c>
      <c r="G276" s="22"/>
      <c r="H276" s="22"/>
      <c r="I276" s="22"/>
      <c r="J276" s="15" t="s">
        <v>1974</v>
      </c>
      <c r="K276" s="15" t="s">
        <v>2006</v>
      </c>
      <c r="L276" s="15" t="s">
        <v>2007</v>
      </c>
      <c r="M276" s="15" t="s">
        <v>2053</v>
      </c>
      <c r="N276" s="15" t="s">
        <v>1978</v>
      </c>
      <c r="O276" s="15" t="s">
        <v>254</v>
      </c>
      <c r="P276" s="15" t="s">
        <v>1791</v>
      </c>
      <c r="Q276" s="15" t="s">
        <v>1809</v>
      </c>
      <c r="R276" s="15" t="s">
        <v>6</v>
      </c>
      <c r="S276" s="22"/>
    </row>
    <row r="277" spans="1:19">
      <c r="A277" s="15" t="s">
        <v>47</v>
      </c>
      <c r="B277" s="15" t="s">
        <v>48</v>
      </c>
      <c r="C277" s="15" t="s">
        <v>261</v>
      </c>
      <c r="D277" s="15" t="s">
        <v>262</v>
      </c>
      <c r="E277" s="15" t="s">
        <v>292</v>
      </c>
      <c r="F277" s="15"/>
      <c r="G277" s="15" t="s">
        <v>279</v>
      </c>
      <c r="H277" s="15" t="s">
        <v>280</v>
      </c>
      <c r="I277" s="15" t="s">
        <v>2184</v>
      </c>
      <c r="J277" s="22"/>
      <c r="K277" s="22"/>
      <c r="L277" s="22"/>
      <c r="M277" s="22"/>
      <c r="N277" s="22"/>
      <c r="O277" s="22"/>
      <c r="P277" s="22"/>
      <c r="Q277" s="22"/>
      <c r="R277" s="22"/>
      <c r="S277" s="22"/>
    </row>
    <row r="278" spans="1:19">
      <c r="A278" s="15" t="s">
        <v>47</v>
      </c>
      <c r="B278" s="15" t="s">
        <v>50</v>
      </c>
      <c r="C278" s="15" t="s">
        <v>82</v>
      </c>
      <c r="D278" s="15" t="s">
        <v>83</v>
      </c>
      <c r="E278" s="15" t="s">
        <v>178</v>
      </c>
      <c r="F278" s="15" t="s">
        <v>178</v>
      </c>
      <c r="G278" s="15" t="s">
        <v>243</v>
      </c>
      <c r="H278" s="15" t="s">
        <v>244</v>
      </c>
      <c r="I278" s="22"/>
      <c r="J278" s="22"/>
      <c r="K278" s="22"/>
      <c r="L278" s="22"/>
      <c r="M278" s="22"/>
      <c r="N278" s="22"/>
      <c r="O278" s="22"/>
      <c r="P278" s="22"/>
      <c r="Q278" s="22"/>
      <c r="R278" s="22"/>
      <c r="S278" s="22"/>
    </row>
    <row r="279" spans="1:19">
      <c r="A279" s="15" t="s">
        <v>47</v>
      </c>
      <c r="B279" s="15" t="s">
        <v>50</v>
      </c>
      <c r="C279" s="15" t="s">
        <v>82</v>
      </c>
      <c r="D279" s="15" t="s">
        <v>83</v>
      </c>
      <c r="E279" s="15" t="s">
        <v>178</v>
      </c>
      <c r="F279" s="15" t="s">
        <v>178</v>
      </c>
      <c r="G279" s="22"/>
      <c r="H279" s="22"/>
      <c r="I279" s="22"/>
      <c r="J279" s="15" t="s">
        <v>1974</v>
      </c>
      <c r="K279" s="15" t="s">
        <v>1975</v>
      </c>
      <c r="L279" s="15" t="s">
        <v>1976</v>
      </c>
      <c r="M279" s="15" t="s">
        <v>2185</v>
      </c>
      <c r="N279" s="15" t="s">
        <v>1978</v>
      </c>
      <c r="O279" s="15" t="s">
        <v>1467</v>
      </c>
      <c r="P279" s="15" t="s">
        <v>2107</v>
      </c>
      <c r="Q279" s="15" t="s">
        <v>1809</v>
      </c>
      <c r="R279" s="15" t="s">
        <v>6</v>
      </c>
      <c r="S279" s="22"/>
    </row>
    <row r="280" spans="1:19">
      <c r="A280" s="15" t="s">
        <v>47</v>
      </c>
      <c r="B280" s="15" t="s">
        <v>50</v>
      </c>
      <c r="C280" s="15" t="s">
        <v>82</v>
      </c>
      <c r="D280" s="15" t="s">
        <v>83</v>
      </c>
      <c r="E280" s="15" t="s">
        <v>178</v>
      </c>
      <c r="F280" s="15" t="s">
        <v>178</v>
      </c>
      <c r="G280" s="22"/>
      <c r="H280" s="22"/>
      <c r="I280" s="22"/>
      <c r="J280" s="15" t="s">
        <v>1974</v>
      </c>
      <c r="K280" s="15" t="s">
        <v>1981</v>
      </c>
      <c r="L280" s="15" t="s">
        <v>1982</v>
      </c>
      <c r="M280" s="15" t="s">
        <v>2031</v>
      </c>
      <c r="N280" s="15" t="s">
        <v>1984</v>
      </c>
      <c r="O280" s="15" t="s">
        <v>1786</v>
      </c>
      <c r="P280" s="15" t="s">
        <v>2109</v>
      </c>
      <c r="Q280" s="15" t="s">
        <v>1809</v>
      </c>
      <c r="R280" s="15" t="s">
        <v>6</v>
      </c>
      <c r="S280" s="22"/>
    </row>
    <row r="281" spans="1:19">
      <c r="A281" s="15" t="s">
        <v>47</v>
      </c>
      <c r="B281" s="15" t="s">
        <v>50</v>
      </c>
      <c r="C281" s="15" t="s">
        <v>82</v>
      </c>
      <c r="D281" s="15" t="s">
        <v>83</v>
      </c>
      <c r="E281" s="15" t="s">
        <v>178</v>
      </c>
      <c r="F281" s="15" t="s">
        <v>178</v>
      </c>
      <c r="G281" s="22"/>
      <c r="H281" s="22"/>
      <c r="I281" s="22"/>
      <c r="J281" s="15" t="s">
        <v>1974</v>
      </c>
      <c r="K281" s="15" t="s">
        <v>1987</v>
      </c>
      <c r="L281" s="15" t="s">
        <v>1988</v>
      </c>
      <c r="M281" s="15" t="s">
        <v>1588</v>
      </c>
      <c r="N281" s="15" t="s">
        <v>1990</v>
      </c>
      <c r="O281" s="15" t="s">
        <v>1574</v>
      </c>
      <c r="P281" s="15" t="s">
        <v>1861</v>
      </c>
      <c r="Q281" s="15" t="s">
        <v>1809</v>
      </c>
      <c r="R281" s="15" t="s">
        <v>6</v>
      </c>
      <c r="S281" s="22"/>
    </row>
    <row r="282" spans="1:19">
      <c r="A282" s="15" t="s">
        <v>47</v>
      </c>
      <c r="B282" s="15" t="s">
        <v>50</v>
      </c>
      <c r="C282" s="15" t="s">
        <v>82</v>
      </c>
      <c r="D282" s="15" t="s">
        <v>83</v>
      </c>
      <c r="E282" s="15" t="s">
        <v>178</v>
      </c>
      <c r="F282" s="15" t="s">
        <v>178</v>
      </c>
      <c r="G282" s="22"/>
      <c r="H282" s="22"/>
      <c r="I282" s="22"/>
      <c r="J282" s="15" t="s">
        <v>1974</v>
      </c>
      <c r="K282" s="15" t="s">
        <v>1992</v>
      </c>
      <c r="L282" s="15" t="s">
        <v>1993</v>
      </c>
      <c r="M282" s="15" t="s">
        <v>2186</v>
      </c>
      <c r="N282" s="15" t="s">
        <v>1978</v>
      </c>
      <c r="O282" s="15" t="s">
        <v>1575</v>
      </c>
      <c r="P282" s="15" t="s">
        <v>2112</v>
      </c>
      <c r="Q282" s="15" t="s">
        <v>1809</v>
      </c>
      <c r="R282" s="15" t="s">
        <v>6</v>
      </c>
      <c r="S282" s="22"/>
    </row>
    <row r="283" spans="1:19">
      <c r="A283" s="15" t="s">
        <v>47</v>
      </c>
      <c r="B283" s="15" t="s">
        <v>50</v>
      </c>
      <c r="C283" s="15" t="s">
        <v>82</v>
      </c>
      <c r="D283" s="15" t="s">
        <v>83</v>
      </c>
      <c r="E283" s="15" t="s">
        <v>178</v>
      </c>
      <c r="F283" s="15" t="s">
        <v>178</v>
      </c>
      <c r="G283" s="22"/>
      <c r="H283" s="22"/>
      <c r="I283" s="22"/>
      <c r="J283" s="15" t="s">
        <v>1974</v>
      </c>
      <c r="K283" s="15" t="s">
        <v>1996</v>
      </c>
      <c r="L283" s="15" t="s">
        <v>1997</v>
      </c>
      <c r="M283" s="15" t="s">
        <v>2049</v>
      </c>
      <c r="N283" s="15" t="s">
        <v>1978</v>
      </c>
      <c r="O283" s="15" t="s">
        <v>1484</v>
      </c>
      <c r="P283" s="15" t="s">
        <v>1769</v>
      </c>
      <c r="Q283" s="15" t="s">
        <v>1809</v>
      </c>
      <c r="R283" s="15" t="s">
        <v>6</v>
      </c>
      <c r="S283" s="22"/>
    </row>
    <row r="284" spans="1:19">
      <c r="A284" s="15" t="s">
        <v>47</v>
      </c>
      <c r="B284" s="15" t="s">
        <v>50</v>
      </c>
      <c r="C284" s="15" t="s">
        <v>82</v>
      </c>
      <c r="D284" s="15" t="s">
        <v>83</v>
      </c>
      <c r="E284" s="15" t="s">
        <v>178</v>
      </c>
      <c r="F284" s="15" t="s">
        <v>178</v>
      </c>
      <c r="G284" s="22"/>
      <c r="H284" s="22"/>
      <c r="I284" s="22"/>
      <c r="J284" s="15" t="s">
        <v>1974</v>
      </c>
      <c r="K284" s="15" t="s">
        <v>1999</v>
      </c>
      <c r="L284" s="15" t="s">
        <v>2000</v>
      </c>
      <c r="M284" s="15" t="s">
        <v>2090</v>
      </c>
      <c r="N284" s="15" t="s">
        <v>1978</v>
      </c>
      <c r="O284" s="15" t="s">
        <v>2002</v>
      </c>
      <c r="P284" s="15" t="s">
        <v>2114</v>
      </c>
      <c r="Q284" s="15" t="s">
        <v>1809</v>
      </c>
      <c r="R284" s="15" t="s">
        <v>6</v>
      </c>
      <c r="S284" s="22"/>
    </row>
    <row r="285" spans="1:19">
      <c r="A285" s="15" t="s">
        <v>47</v>
      </c>
      <c r="B285" s="15" t="s">
        <v>50</v>
      </c>
      <c r="C285" s="15" t="s">
        <v>82</v>
      </c>
      <c r="D285" s="15" t="s">
        <v>83</v>
      </c>
      <c r="E285" s="15" t="s">
        <v>178</v>
      </c>
      <c r="F285" s="15" t="s">
        <v>178</v>
      </c>
      <c r="G285" s="22"/>
      <c r="H285" s="22"/>
      <c r="I285" s="22"/>
      <c r="J285" s="15" t="s">
        <v>1974</v>
      </c>
      <c r="K285" s="15" t="s">
        <v>2003</v>
      </c>
      <c r="L285" s="15" t="s">
        <v>2004</v>
      </c>
      <c r="M285" s="15" t="s">
        <v>2002</v>
      </c>
      <c r="N285" s="15" t="s">
        <v>1978</v>
      </c>
      <c r="O285" s="15" t="s">
        <v>329</v>
      </c>
      <c r="P285" s="15" t="s">
        <v>2028</v>
      </c>
      <c r="Q285" s="15" t="s">
        <v>1809</v>
      </c>
      <c r="R285" s="15" t="s">
        <v>6</v>
      </c>
      <c r="S285" s="22"/>
    </row>
    <row r="286" spans="1:19">
      <c r="A286" s="15" t="s">
        <v>47</v>
      </c>
      <c r="B286" s="15" t="s">
        <v>50</v>
      </c>
      <c r="C286" s="15" t="s">
        <v>82</v>
      </c>
      <c r="D286" s="15" t="s">
        <v>83</v>
      </c>
      <c r="E286" s="15" t="s">
        <v>178</v>
      </c>
      <c r="F286" s="15" t="s">
        <v>178</v>
      </c>
      <c r="G286" s="22"/>
      <c r="H286" s="22"/>
      <c r="I286" s="22"/>
      <c r="J286" s="15" t="s">
        <v>1974</v>
      </c>
      <c r="K286" s="15" t="s">
        <v>2006</v>
      </c>
      <c r="L286" s="15" t="s">
        <v>2007</v>
      </c>
      <c r="M286" s="15" t="s">
        <v>2187</v>
      </c>
      <c r="N286" s="15" t="s">
        <v>1978</v>
      </c>
      <c r="O286" s="15" t="s">
        <v>254</v>
      </c>
      <c r="P286" s="15" t="s">
        <v>1791</v>
      </c>
      <c r="Q286" s="15" t="s">
        <v>1809</v>
      </c>
      <c r="R286" s="15" t="s">
        <v>6</v>
      </c>
      <c r="S286" s="22"/>
    </row>
    <row r="287" spans="1:19">
      <c r="A287" s="15" t="s">
        <v>47</v>
      </c>
      <c r="B287" s="15" t="s">
        <v>50</v>
      </c>
      <c r="C287" s="15" t="s">
        <v>261</v>
      </c>
      <c r="D287" s="15" t="s">
        <v>262</v>
      </c>
      <c r="E287" s="15" t="s">
        <v>186</v>
      </c>
      <c r="F287" s="15" t="s">
        <v>186</v>
      </c>
      <c r="G287" s="15" t="s">
        <v>243</v>
      </c>
      <c r="H287" s="15" t="s">
        <v>244</v>
      </c>
      <c r="I287" s="22"/>
      <c r="J287" s="22"/>
      <c r="K287" s="22"/>
      <c r="L287" s="22"/>
      <c r="M287" s="22"/>
      <c r="N287" s="22"/>
      <c r="O287" s="22"/>
      <c r="P287" s="22"/>
      <c r="Q287" s="22"/>
      <c r="R287" s="22"/>
      <c r="S287" s="22"/>
    </row>
    <row r="288" spans="1:19">
      <c r="A288" s="15" t="s">
        <v>47</v>
      </c>
      <c r="B288" s="15" t="s">
        <v>50</v>
      </c>
      <c r="C288" s="15" t="s">
        <v>261</v>
      </c>
      <c r="D288" s="15" t="s">
        <v>262</v>
      </c>
      <c r="E288" s="15" t="s">
        <v>186</v>
      </c>
      <c r="F288" s="15" t="s">
        <v>186</v>
      </c>
      <c r="G288" s="22"/>
      <c r="H288" s="22"/>
      <c r="I288" s="22"/>
      <c r="J288" s="15" t="s">
        <v>1974</v>
      </c>
      <c r="K288" s="15" t="s">
        <v>1975</v>
      </c>
      <c r="L288" s="15" t="s">
        <v>1976</v>
      </c>
      <c r="M288" s="15" t="s">
        <v>2188</v>
      </c>
      <c r="N288" s="15" t="s">
        <v>1978</v>
      </c>
      <c r="O288" s="15" t="s">
        <v>1467</v>
      </c>
      <c r="P288" s="15" t="s">
        <v>2107</v>
      </c>
      <c r="Q288" s="15" t="s">
        <v>1809</v>
      </c>
      <c r="R288" s="15" t="s">
        <v>6</v>
      </c>
      <c r="S288" s="22"/>
    </row>
    <row r="289" spans="1:19">
      <c r="A289" s="15" t="s">
        <v>47</v>
      </c>
      <c r="B289" s="15" t="s">
        <v>50</v>
      </c>
      <c r="C289" s="15" t="s">
        <v>261</v>
      </c>
      <c r="D289" s="15" t="s">
        <v>262</v>
      </c>
      <c r="E289" s="15" t="s">
        <v>186</v>
      </c>
      <c r="F289" s="15" t="s">
        <v>186</v>
      </c>
      <c r="G289" s="22"/>
      <c r="H289" s="22"/>
      <c r="I289" s="22"/>
      <c r="J289" s="15" t="s">
        <v>1974</v>
      </c>
      <c r="K289" s="15" t="s">
        <v>1981</v>
      </c>
      <c r="L289" s="15" t="s">
        <v>1982</v>
      </c>
      <c r="M289" s="15" t="s">
        <v>2189</v>
      </c>
      <c r="N289" s="15" t="s">
        <v>1984</v>
      </c>
      <c r="O289" s="15" t="s">
        <v>1786</v>
      </c>
      <c r="P289" s="15" t="s">
        <v>2109</v>
      </c>
      <c r="Q289" s="15" t="s">
        <v>1809</v>
      </c>
      <c r="R289" s="15" t="s">
        <v>6</v>
      </c>
      <c r="S289" s="22"/>
    </row>
    <row r="290" spans="1:19">
      <c r="A290" s="15" t="s">
        <v>47</v>
      </c>
      <c r="B290" s="15" t="s">
        <v>50</v>
      </c>
      <c r="C290" s="15" t="s">
        <v>261</v>
      </c>
      <c r="D290" s="15" t="s">
        <v>262</v>
      </c>
      <c r="E290" s="15" t="s">
        <v>186</v>
      </c>
      <c r="F290" s="15" t="s">
        <v>186</v>
      </c>
      <c r="G290" s="22"/>
      <c r="H290" s="22"/>
      <c r="I290" s="22"/>
      <c r="J290" s="15" t="s">
        <v>1974</v>
      </c>
      <c r="K290" s="15" t="s">
        <v>1987</v>
      </c>
      <c r="L290" s="15" t="s">
        <v>1988</v>
      </c>
      <c r="M290" s="15" t="s">
        <v>2190</v>
      </c>
      <c r="N290" s="15" t="s">
        <v>1990</v>
      </c>
      <c r="O290" s="15" t="s">
        <v>1574</v>
      </c>
      <c r="P290" s="15" t="s">
        <v>1861</v>
      </c>
      <c r="Q290" s="15" t="s">
        <v>1809</v>
      </c>
      <c r="R290" s="15" t="s">
        <v>6</v>
      </c>
      <c r="S290" s="22"/>
    </row>
    <row r="291" spans="1:19">
      <c r="A291" s="15" t="s">
        <v>47</v>
      </c>
      <c r="B291" s="15" t="s">
        <v>50</v>
      </c>
      <c r="C291" s="15" t="s">
        <v>261</v>
      </c>
      <c r="D291" s="15" t="s">
        <v>262</v>
      </c>
      <c r="E291" s="15" t="s">
        <v>186</v>
      </c>
      <c r="F291" s="15" t="s">
        <v>186</v>
      </c>
      <c r="G291" s="22"/>
      <c r="H291" s="22"/>
      <c r="I291" s="22"/>
      <c r="J291" s="15" t="s">
        <v>1974</v>
      </c>
      <c r="K291" s="15" t="s">
        <v>1992</v>
      </c>
      <c r="L291" s="15" t="s">
        <v>1993</v>
      </c>
      <c r="M291" s="15" t="s">
        <v>2191</v>
      </c>
      <c r="N291" s="15" t="s">
        <v>1978</v>
      </c>
      <c r="O291" s="15" t="s">
        <v>1575</v>
      </c>
      <c r="P291" s="15" t="s">
        <v>2112</v>
      </c>
      <c r="Q291" s="15" t="s">
        <v>1809</v>
      </c>
      <c r="R291" s="15" t="s">
        <v>6</v>
      </c>
      <c r="S291" s="22"/>
    </row>
    <row r="292" spans="1:19">
      <c r="A292" s="15" t="s">
        <v>47</v>
      </c>
      <c r="B292" s="15" t="s">
        <v>50</v>
      </c>
      <c r="C292" s="15" t="s">
        <v>261</v>
      </c>
      <c r="D292" s="15" t="s">
        <v>262</v>
      </c>
      <c r="E292" s="15" t="s">
        <v>186</v>
      </c>
      <c r="F292" s="15" t="s">
        <v>186</v>
      </c>
      <c r="G292" s="22"/>
      <c r="H292" s="22"/>
      <c r="I292" s="22"/>
      <c r="J292" s="15" t="s">
        <v>1974</v>
      </c>
      <c r="K292" s="15" t="s">
        <v>1996</v>
      </c>
      <c r="L292" s="15" t="s">
        <v>1997</v>
      </c>
      <c r="M292" s="15" t="s">
        <v>2192</v>
      </c>
      <c r="N292" s="15" t="s">
        <v>1978</v>
      </c>
      <c r="O292" s="15" t="s">
        <v>1484</v>
      </c>
      <c r="P292" s="15" t="s">
        <v>1769</v>
      </c>
      <c r="Q292" s="15" t="s">
        <v>1809</v>
      </c>
      <c r="R292" s="15" t="s">
        <v>6</v>
      </c>
      <c r="S292" s="22"/>
    </row>
    <row r="293" spans="1:19">
      <c r="A293" s="15" t="s">
        <v>47</v>
      </c>
      <c r="B293" s="15" t="s">
        <v>50</v>
      </c>
      <c r="C293" s="15" t="s">
        <v>261</v>
      </c>
      <c r="D293" s="15" t="s">
        <v>262</v>
      </c>
      <c r="E293" s="15" t="s">
        <v>186</v>
      </c>
      <c r="F293" s="15" t="s">
        <v>186</v>
      </c>
      <c r="G293" s="22"/>
      <c r="H293" s="22"/>
      <c r="I293" s="22"/>
      <c r="J293" s="15" t="s">
        <v>1974</v>
      </c>
      <c r="K293" s="15" t="s">
        <v>1999</v>
      </c>
      <c r="L293" s="15" t="s">
        <v>2000</v>
      </c>
      <c r="M293" s="15" t="s">
        <v>2028</v>
      </c>
      <c r="N293" s="15" t="s">
        <v>1978</v>
      </c>
      <c r="O293" s="15" t="s">
        <v>2002</v>
      </c>
      <c r="P293" s="15" t="s">
        <v>2114</v>
      </c>
      <c r="Q293" s="15" t="s">
        <v>1809</v>
      </c>
      <c r="R293" s="15" t="s">
        <v>6</v>
      </c>
      <c r="S293" s="22"/>
    </row>
    <row r="294" spans="1:19">
      <c r="A294" s="15" t="s">
        <v>47</v>
      </c>
      <c r="B294" s="15" t="s">
        <v>50</v>
      </c>
      <c r="C294" s="15" t="s">
        <v>261</v>
      </c>
      <c r="D294" s="15" t="s">
        <v>262</v>
      </c>
      <c r="E294" s="15" t="s">
        <v>186</v>
      </c>
      <c r="F294" s="15" t="s">
        <v>186</v>
      </c>
      <c r="G294" s="22"/>
      <c r="H294" s="22"/>
      <c r="I294" s="22"/>
      <c r="J294" s="15" t="s">
        <v>1974</v>
      </c>
      <c r="K294" s="15" t="s">
        <v>2003</v>
      </c>
      <c r="L294" s="15" t="s">
        <v>2004</v>
      </c>
      <c r="M294" s="15" t="s">
        <v>2002</v>
      </c>
      <c r="N294" s="15" t="s">
        <v>1978</v>
      </c>
      <c r="O294" s="15" t="s">
        <v>329</v>
      </c>
      <c r="P294" s="15" t="s">
        <v>2028</v>
      </c>
      <c r="Q294" s="15" t="s">
        <v>1809</v>
      </c>
      <c r="R294" s="15" t="s">
        <v>6</v>
      </c>
      <c r="S294" s="22"/>
    </row>
    <row r="295" spans="1:19">
      <c r="A295" s="15" t="s">
        <v>47</v>
      </c>
      <c r="B295" s="15" t="s">
        <v>50</v>
      </c>
      <c r="C295" s="15" t="s">
        <v>261</v>
      </c>
      <c r="D295" s="15" t="s">
        <v>262</v>
      </c>
      <c r="E295" s="15" t="s">
        <v>186</v>
      </c>
      <c r="F295" s="15" t="s">
        <v>186</v>
      </c>
      <c r="G295" s="22"/>
      <c r="H295" s="22"/>
      <c r="I295" s="22"/>
      <c r="J295" s="15" t="s">
        <v>1974</v>
      </c>
      <c r="K295" s="15" t="s">
        <v>2006</v>
      </c>
      <c r="L295" s="15" t="s">
        <v>2007</v>
      </c>
      <c r="M295" s="15" t="s">
        <v>2193</v>
      </c>
      <c r="N295" s="15" t="s">
        <v>1978</v>
      </c>
      <c r="O295" s="15" t="s">
        <v>254</v>
      </c>
      <c r="P295" s="15" t="s">
        <v>1791</v>
      </c>
      <c r="Q295" s="15" t="s">
        <v>1809</v>
      </c>
      <c r="R295" s="15" t="s">
        <v>6</v>
      </c>
      <c r="S295" s="22"/>
    </row>
    <row r="296" spans="1:19">
      <c r="A296" s="15" t="s">
        <v>47</v>
      </c>
      <c r="B296" s="15" t="s">
        <v>49</v>
      </c>
      <c r="C296" s="15" t="s">
        <v>82</v>
      </c>
      <c r="D296" s="15" t="s">
        <v>83</v>
      </c>
      <c r="E296" s="15" t="s">
        <v>178</v>
      </c>
      <c r="F296" s="15" t="s">
        <v>178</v>
      </c>
      <c r="G296" s="15" t="s">
        <v>243</v>
      </c>
      <c r="H296" s="15" t="s">
        <v>244</v>
      </c>
      <c r="I296" s="22"/>
      <c r="J296" s="22"/>
      <c r="K296" s="22"/>
      <c r="L296" s="22"/>
      <c r="M296" s="22"/>
      <c r="N296" s="22"/>
      <c r="O296" s="22"/>
      <c r="P296" s="22"/>
      <c r="Q296" s="22"/>
      <c r="R296" s="22"/>
      <c r="S296" s="22"/>
    </row>
    <row r="297" spans="1:19">
      <c r="A297" s="15" t="s">
        <v>47</v>
      </c>
      <c r="B297" s="15" t="s">
        <v>49</v>
      </c>
      <c r="C297" s="15" t="s">
        <v>82</v>
      </c>
      <c r="D297" s="15" t="s">
        <v>83</v>
      </c>
      <c r="E297" s="15" t="s">
        <v>178</v>
      </c>
      <c r="F297" s="15" t="s">
        <v>178</v>
      </c>
      <c r="G297" s="22"/>
      <c r="H297" s="22"/>
      <c r="I297" s="22"/>
      <c r="J297" s="15" t="s">
        <v>1974</v>
      </c>
      <c r="K297" s="15" t="s">
        <v>1975</v>
      </c>
      <c r="L297" s="15" t="s">
        <v>1976</v>
      </c>
      <c r="M297" s="15" t="s">
        <v>2194</v>
      </c>
      <c r="N297" s="15" t="s">
        <v>1978</v>
      </c>
      <c r="O297" s="15" t="s">
        <v>1467</v>
      </c>
      <c r="P297" s="15" t="s">
        <v>2107</v>
      </c>
      <c r="Q297" s="15" t="s">
        <v>1809</v>
      </c>
      <c r="R297" s="15" t="s">
        <v>6</v>
      </c>
      <c r="S297" s="22"/>
    </row>
    <row r="298" spans="1:19">
      <c r="A298" s="15" t="s">
        <v>47</v>
      </c>
      <c r="B298" s="15" t="s">
        <v>49</v>
      </c>
      <c r="C298" s="15" t="s">
        <v>82</v>
      </c>
      <c r="D298" s="15" t="s">
        <v>83</v>
      </c>
      <c r="E298" s="15" t="s">
        <v>178</v>
      </c>
      <c r="F298" s="15" t="s">
        <v>178</v>
      </c>
      <c r="G298" s="22"/>
      <c r="H298" s="22"/>
      <c r="I298" s="22"/>
      <c r="J298" s="15" t="s">
        <v>1974</v>
      </c>
      <c r="K298" s="15" t="s">
        <v>1981</v>
      </c>
      <c r="L298" s="15" t="s">
        <v>1982</v>
      </c>
      <c r="M298" s="15" t="s">
        <v>2076</v>
      </c>
      <c r="N298" s="15" t="s">
        <v>1984</v>
      </c>
      <c r="O298" s="15" t="s">
        <v>1786</v>
      </c>
      <c r="P298" s="15" t="s">
        <v>2109</v>
      </c>
      <c r="Q298" s="15" t="s">
        <v>1809</v>
      </c>
      <c r="R298" s="15" t="s">
        <v>6</v>
      </c>
      <c r="S298" s="22"/>
    </row>
    <row r="299" spans="1:19">
      <c r="A299" s="15" t="s">
        <v>47</v>
      </c>
      <c r="B299" s="15" t="s">
        <v>49</v>
      </c>
      <c r="C299" s="15" t="s">
        <v>82</v>
      </c>
      <c r="D299" s="15" t="s">
        <v>83</v>
      </c>
      <c r="E299" s="15" t="s">
        <v>178</v>
      </c>
      <c r="F299" s="15" t="s">
        <v>178</v>
      </c>
      <c r="G299" s="22"/>
      <c r="H299" s="22"/>
      <c r="I299" s="22"/>
      <c r="J299" s="15" t="s">
        <v>1974</v>
      </c>
      <c r="K299" s="15" t="s">
        <v>1987</v>
      </c>
      <c r="L299" s="15" t="s">
        <v>1988</v>
      </c>
      <c r="M299" s="15" t="s">
        <v>1939</v>
      </c>
      <c r="N299" s="15" t="s">
        <v>1990</v>
      </c>
      <c r="O299" s="15" t="s">
        <v>1574</v>
      </c>
      <c r="P299" s="15" t="s">
        <v>1861</v>
      </c>
      <c r="Q299" s="15" t="s">
        <v>1809</v>
      </c>
      <c r="R299" s="15" t="s">
        <v>6</v>
      </c>
      <c r="S299" s="22"/>
    </row>
    <row r="300" spans="1:19">
      <c r="A300" s="15" t="s">
        <v>47</v>
      </c>
      <c r="B300" s="15" t="s">
        <v>49</v>
      </c>
      <c r="C300" s="15" t="s">
        <v>82</v>
      </c>
      <c r="D300" s="15" t="s">
        <v>83</v>
      </c>
      <c r="E300" s="15" t="s">
        <v>178</v>
      </c>
      <c r="F300" s="15" t="s">
        <v>178</v>
      </c>
      <c r="G300" s="22"/>
      <c r="H300" s="22"/>
      <c r="I300" s="22"/>
      <c r="J300" s="15" t="s">
        <v>1974</v>
      </c>
      <c r="K300" s="15" t="s">
        <v>1992</v>
      </c>
      <c r="L300" s="15" t="s">
        <v>1993</v>
      </c>
      <c r="M300" s="15" t="s">
        <v>2195</v>
      </c>
      <c r="N300" s="15" t="s">
        <v>1978</v>
      </c>
      <c r="O300" s="15" t="s">
        <v>1575</v>
      </c>
      <c r="P300" s="15" t="s">
        <v>2112</v>
      </c>
      <c r="Q300" s="15" t="s">
        <v>1809</v>
      </c>
      <c r="R300" s="15" t="s">
        <v>6</v>
      </c>
      <c r="S300" s="22"/>
    </row>
    <row r="301" spans="1:19">
      <c r="A301" s="15" t="s">
        <v>47</v>
      </c>
      <c r="B301" s="15" t="s">
        <v>49</v>
      </c>
      <c r="C301" s="15" t="s">
        <v>82</v>
      </c>
      <c r="D301" s="15" t="s">
        <v>83</v>
      </c>
      <c r="E301" s="15" t="s">
        <v>178</v>
      </c>
      <c r="F301" s="15" t="s">
        <v>178</v>
      </c>
      <c r="G301" s="22"/>
      <c r="H301" s="22"/>
      <c r="I301" s="22"/>
      <c r="J301" s="15" t="s">
        <v>1974</v>
      </c>
      <c r="K301" s="15" t="s">
        <v>1996</v>
      </c>
      <c r="L301" s="15" t="s">
        <v>1997</v>
      </c>
      <c r="M301" s="15" t="s">
        <v>2196</v>
      </c>
      <c r="N301" s="15" t="s">
        <v>1978</v>
      </c>
      <c r="O301" s="15" t="s">
        <v>1484</v>
      </c>
      <c r="P301" s="15" t="s">
        <v>1769</v>
      </c>
      <c r="Q301" s="15" t="s">
        <v>1809</v>
      </c>
      <c r="R301" s="15" t="s">
        <v>6</v>
      </c>
      <c r="S301" s="22"/>
    </row>
    <row r="302" spans="1:19">
      <c r="A302" s="15" t="s">
        <v>47</v>
      </c>
      <c r="B302" s="15" t="s">
        <v>49</v>
      </c>
      <c r="C302" s="15" t="s">
        <v>82</v>
      </c>
      <c r="D302" s="15" t="s">
        <v>83</v>
      </c>
      <c r="E302" s="15" t="s">
        <v>178</v>
      </c>
      <c r="F302" s="15" t="s">
        <v>178</v>
      </c>
      <c r="G302" s="22"/>
      <c r="H302" s="22"/>
      <c r="I302" s="22"/>
      <c r="J302" s="15" t="s">
        <v>1974</v>
      </c>
      <c r="K302" s="15" t="s">
        <v>1999</v>
      </c>
      <c r="L302" s="15" t="s">
        <v>2000</v>
      </c>
      <c r="M302" s="15" t="s">
        <v>2002</v>
      </c>
      <c r="N302" s="15" t="s">
        <v>1978</v>
      </c>
      <c r="O302" s="15" t="s">
        <v>2002</v>
      </c>
      <c r="P302" s="15" t="s">
        <v>2114</v>
      </c>
      <c r="Q302" s="15" t="s">
        <v>1809</v>
      </c>
      <c r="R302" s="15" t="s">
        <v>6</v>
      </c>
      <c r="S302" s="22"/>
    </row>
    <row r="303" spans="1:19">
      <c r="A303" s="15" t="s">
        <v>47</v>
      </c>
      <c r="B303" s="15" t="s">
        <v>49</v>
      </c>
      <c r="C303" s="15" t="s">
        <v>82</v>
      </c>
      <c r="D303" s="15" t="s">
        <v>83</v>
      </c>
      <c r="E303" s="15" t="s">
        <v>178</v>
      </c>
      <c r="F303" s="15" t="s">
        <v>178</v>
      </c>
      <c r="G303" s="22"/>
      <c r="H303" s="22"/>
      <c r="I303" s="22"/>
      <c r="J303" s="15" t="s">
        <v>1974</v>
      </c>
      <c r="K303" s="15" t="s">
        <v>2003</v>
      </c>
      <c r="L303" s="15" t="s">
        <v>2004</v>
      </c>
      <c r="M303" s="15" t="s">
        <v>2035</v>
      </c>
      <c r="N303" s="15" t="s">
        <v>1978</v>
      </c>
      <c r="O303" s="15" t="s">
        <v>329</v>
      </c>
      <c r="P303" s="15" t="s">
        <v>2028</v>
      </c>
      <c r="Q303" s="15" t="s">
        <v>1809</v>
      </c>
      <c r="R303" s="15" t="s">
        <v>6</v>
      </c>
      <c r="S303" s="22"/>
    </row>
    <row r="304" spans="1:19">
      <c r="A304" s="15" t="s">
        <v>47</v>
      </c>
      <c r="B304" s="15" t="s">
        <v>49</v>
      </c>
      <c r="C304" s="15" t="s">
        <v>82</v>
      </c>
      <c r="D304" s="15" t="s">
        <v>83</v>
      </c>
      <c r="E304" s="15" t="s">
        <v>178</v>
      </c>
      <c r="F304" s="15" t="s">
        <v>178</v>
      </c>
      <c r="G304" s="22"/>
      <c r="H304" s="22"/>
      <c r="I304" s="22"/>
      <c r="J304" s="15" t="s">
        <v>1974</v>
      </c>
      <c r="K304" s="15" t="s">
        <v>2006</v>
      </c>
      <c r="L304" s="15" t="s">
        <v>2007</v>
      </c>
      <c r="M304" s="15" t="s">
        <v>2197</v>
      </c>
      <c r="N304" s="15" t="s">
        <v>1978</v>
      </c>
      <c r="O304" s="15" t="s">
        <v>254</v>
      </c>
      <c r="P304" s="15" t="s">
        <v>1791</v>
      </c>
      <c r="Q304" s="15" t="s">
        <v>1809</v>
      </c>
      <c r="R304" s="15" t="s">
        <v>6</v>
      </c>
      <c r="S304" s="22"/>
    </row>
    <row r="305" spans="1:19">
      <c r="A305" s="15" t="s">
        <v>47</v>
      </c>
      <c r="B305" s="15" t="s">
        <v>49</v>
      </c>
      <c r="C305" s="15" t="s">
        <v>261</v>
      </c>
      <c r="D305" s="15" t="s">
        <v>262</v>
      </c>
      <c r="E305" s="15" t="s">
        <v>293</v>
      </c>
      <c r="F305" s="15" t="s">
        <v>293</v>
      </c>
      <c r="G305" s="15" t="s">
        <v>243</v>
      </c>
      <c r="H305" s="15" t="s">
        <v>244</v>
      </c>
      <c r="I305" s="22"/>
      <c r="J305" s="22"/>
      <c r="K305" s="22"/>
      <c r="L305" s="22"/>
      <c r="M305" s="22"/>
      <c r="N305" s="22"/>
      <c r="O305" s="22"/>
      <c r="P305" s="22"/>
      <c r="Q305" s="22"/>
      <c r="R305" s="22"/>
      <c r="S305" s="22"/>
    </row>
    <row r="306" spans="1:19">
      <c r="A306" s="15" t="s">
        <v>47</v>
      </c>
      <c r="B306" s="15" t="s">
        <v>49</v>
      </c>
      <c r="C306" s="15" t="s">
        <v>261</v>
      </c>
      <c r="D306" s="15" t="s">
        <v>262</v>
      </c>
      <c r="E306" s="15" t="s">
        <v>293</v>
      </c>
      <c r="F306" s="15" t="s">
        <v>293</v>
      </c>
      <c r="G306" s="22"/>
      <c r="H306" s="22"/>
      <c r="I306" s="22"/>
      <c r="J306" s="15" t="s">
        <v>1974</v>
      </c>
      <c r="K306" s="15" t="s">
        <v>1975</v>
      </c>
      <c r="L306" s="15" t="s">
        <v>1976</v>
      </c>
      <c r="M306" s="15" t="s">
        <v>2198</v>
      </c>
      <c r="N306" s="15" t="s">
        <v>1978</v>
      </c>
      <c r="O306" s="15" t="s">
        <v>1467</v>
      </c>
      <c r="P306" s="15" t="s">
        <v>2107</v>
      </c>
      <c r="Q306" s="15" t="s">
        <v>1809</v>
      </c>
      <c r="R306" s="15" t="s">
        <v>6</v>
      </c>
      <c r="S306" s="22"/>
    </row>
    <row r="307" spans="1:19">
      <c r="A307" s="15" t="s">
        <v>47</v>
      </c>
      <c r="B307" s="15" t="s">
        <v>49</v>
      </c>
      <c r="C307" s="15" t="s">
        <v>261</v>
      </c>
      <c r="D307" s="15" t="s">
        <v>262</v>
      </c>
      <c r="E307" s="15" t="s">
        <v>293</v>
      </c>
      <c r="F307" s="15" t="s">
        <v>293</v>
      </c>
      <c r="G307" s="22"/>
      <c r="H307" s="22"/>
      <c r="I307" s="22"/>
      <c r="J307" s="15" t="s">
        <v>1974</v>
      </c>
      <c r="K307" s="15" t="s">
        <v>1981</v>
      </c>
      <c r="L307" s="15" t="s">
        <v>1982</v>
      </c>
      <c r="M307" s="15" t="s">
        <v>2199</v>
      </c>
      <c r="N307" s="15" t="s">
        <v>1984</v>
      </c>
      <c r="O307" s="15" t="s">
        <v>1786</v>
      </c>
      <c r="P307" s="15" t="s">
        <v>2109</v>
      </c>
      <c r="Q307" s="15" t="s">
        <v>1809</v>
      </c>
      <c r="R307" s="15" t="s">
        <v>6</v>
      </c>
      <c r="S307" s="22"/>
    </row>
    <row r="308" spans="1:19">
      <c r="A308" s="15" t="s">
        <v>47</v>
      </c>
      <c r="B308" s="15" t="s">
        <v>49</v>
      </c>
      <c r="C308" s="15" t="s">
        <v>261</v>
      </c>
      <c r="D308" s="15" t="s">
        <v>262</v>
      </c>
      <c r="E308" s="15" t="s">
        <v>293</v>
      </c>
      <c r="F308" s="15" t="s">
        <v>293</v>
      </c>
      <c r="G308" s="22"/>
      <c r="H308" s="22"/>
      <c r="I308" s="22"/>
      <c r="J308" s="15" t="s">
        <v>1974</v>
      </c>
      <c r="K308" s="15" t="s">
        <v>1987</v>
      </c>
      <c r="L308" s="15" t="s">
        <v>1988</v>
      </c>
      <c r="M308" s="15" t="s">
        <v>2200</v>
      </c>
      <c r="N308" s="15" t="s">
        <v>1990</v>
      </c>
      <c r="O308" s="15" t="s">
        <v>1574</v>
      </c>
      <c r="P308" s="15" t="s">
        <v>1861</v>
      </c>
      <c r="Q308" s="15" t="s">
        <v>1873</v>
      </c>
      <c r="R308" s="15" t="s">
        <v>821</v>
      </c>
      <c r="S308" s="22"/>
    </row>
    <row r="309" spans="1:19">
      <c r="A309" s="15" t="s">
        <v>47</v>
      </c>
      <c r="B309" s="15" t="s">
        <v>49</v>
      </c>
      <c r="C309" s="15" t="s">
        <v>261</v>
      </c>
      <c r="D309" s="15" t="s">
        <v>262</v>
      </c>
      <c r="E309" s="15" t="s">
        <v>293</v>
      </c>
      <c r="F309" s="15" t="s">
        <v>293</v>
      </c>
      <c r="G309" s="22"/>
      <c r="H309" s="22"/>
      <c r="I309" s="22"/>
      <c r="J309" s="15" t="s">
        <v>1974</v>
      </c>
      <c r="K309" s="15" t="s">
        <v>1992</v>
      </c>
      <c r="L309" s="15" t="s">
        <v>1993</v>
      </c>
      <c r="M309" s="15" t="s">
        <v>2201</v>
      </c>
      <c r="N309" s="15" t="s">
        <v>1978</v>
      </c>
      <c r="O309" s="15" t="s">
        <v>1575</v>
      </c>
      <c r="P309" s="15" t="s">
        <v>2112</v>
      </c>
      <c r="Q309" s="15" t="s">
        <v>1809</v>
      </c>
      <c r="R309" s="15" t="s">
        <v>6</v>
      </c>
      <c r="S309" s="22"/>
    </row>
    <row r="310" spans="1:19">
      <c r="A310" s="15" t="s">
        <v>47</v>
      </c>
      <c r="B310" s="15" t="s">
        <v>49</v>
      </c>
      <c r="C310" s="15" t="s">
        <v>261</v>
      </c>
      <c r="D310" s="15" t="s">
        <v>262</v>
      </c>
      <c r="E310" s="15" t="s">
        <v>293</v>
      </c>
      <c r="F310" s="15" t="s">
        <v>293</v>
      </c>
      <c r="G310" s="22"/>
      <c r="H310" s="22"/>
      <c r="I310" s="22"/>
      <c r="J310" s="15" t="s">
        <v>1974</v>
      </c>
      <c r="K310" s="15" t="s">
        <v>1996</v>
      </c>
      <c r="L310" s="15" t="s">
        <v>1997</v>
      </c>
      <c r="M310" s="15" t="s">
        <v>2179</v>
      </c>
      <c r="N310" s="15" t="s">
        <v>1978</v>
      </c>
      <c r="O310" s="15" t="s">
        <v>1484</v>
      </c>
      <c r="P310" s="15" t="s">
        <v>1769</v>
      </c>
      <c r="Q310" s="15" t="s">
        <v>1809</v>
      </c>
      <c r="R310" s="15" t="s">
        <v>6</v>
      </c>
      <c r="S310" s="22"/>
    </row>
    <row r="311" spans="1:19">
      <c r="A311" s="15" t="s">
        <v>47</v>
      </c>
      <c r="B311" s="15" t="s">
        <v>49</v>
      </c>
      <c r="C311" s="15" t="s">
        <v>261</v>
      </c>
      <c r="D311" s="15" t="s">
        <v>262</v>
      </c>
      <c r="E311" s="15" t="s">
        <v>293</v>
      </c>
      <c r="F311" s="15" t="s">
        <v>293</v>
      </c>
      <c r="G311" s="22"/>
      <c r="H311" s="22"/>
      <c r="I311" s="22"/>
      <c r="J311" s="15" t="s">
        <v>1974</v>
      </c>
      <c r="K311" s="15" t="s">
        <v>1999</v>
      </c>
      <c r="L311" s="15" t="s">
        <v>2000</v>
      </c>
      <c r="M311" s="15" t="s">
        <v>2028</v>
      </c>
      <c r="N311" s="15" t="s">
        <v>1978</v>
      </c>
      <c r="O311" s="15" t="s">
        <v>2002</v>
      </c>
      <c r="P311" s="15" t="s">
        <v>2114</v>
      </c>
      <c r="Q311" s="15" t="s">
        <v>1809</v>
      </c>
      <c r="R311" s="15" t="s">
        <v>6</v>
      </c>
      <c r="S311" s="22"/>
    </row>
    <row r="312" spans="1:19">
      <c r="A312" s="15" t="s">
        <v>47</v>
      </c>
      <c r="B312" s="15" t="s">
        <v>49</v>
      </c>
      <c r="C312" s="15" t="s">
        <v>261</v>
      </c>
      <c r="D312" s="15" t="s">
        <v>262</v>
      </c>
      <c r="E312" s="15" t="s">
        <v>293</v>
      </c>
      <c r="F312" s="15" t="s">
        <v>293</v>
      </c>
      <c r="G312" s="22"/>
      <c r="H312" s="22"/>
      <c r="I312" s="22"/>
      <c r="J312" s="15" t="s">
        <v>1974</v>
      </c>
      <c r="K312" s="15" t="s">
        <v>2003</v>
      </c>
      <c r="L312" s="15" t="s">
        <v>2004</v>
      </c>
      <c r="M312" s="15" t="s">
        <v>2002</v>
      </c>
      <c r="N312" s="15" t="s">
        <v>1978</v>
      </c>
      <c r="O312" s="15" t="s">
        <v>329</v>
      </c>
      <c r="P312" s="15" t="s">
        <v>2028</v>
      </c>
      <c r="Q312" s="15" t="s">
        <v>1809</v>
      </c>
      <c r="R312" s="15" t="s">
        <v>6</v>
      </c>
      <c r="S312" s="22"/>
    </row>
    <row r="313" spans="1:19">
      <c r="A313" s="15" t="s">
        <v>47</v>
      </c>
      <c r="B313" s="15" t="s">
        <v>49</v>
      </c>
      <c r="C313" s="15" t="s">
        <v>261</v>
      </c>
      <c r="D313" s="15" t="s">
        <v>262</v>
      </c>
      <c r="E313" s="15" t="s">
        <v>293</v>
      </c>
      <c r="F313" s="15" t="s">
        <v>293</v>
      </c>
      <c r="G313" s="22"/>
      <c r="H313" s="22"/>
      <c r="I313" s="22"/>
      <c r="J313" s="15" t="s">
        <v>1974</v>
      </c>
      <c r="K313" s="15" t="s">
        <v>2006</v>
      </c>
      <c r="L313" s="15" t="s">
        <v>2007</v>
      </c>
      <c r="M313" s="15" t="s">
        <v>2132</v>
      </c>
      <c r="N313" s="15" t="s">
        <v>1978</v>
      </c>
      <c r="O313" s="15" t="s">
        <v>254</v>
      </c>
      <c r="P313" s="15" t="s">
        <v>1791</v>
      </c>
      <c r="Q313" s="15" t="s">
        <v>1809</v>
      </c>
      <c r="R313" s="15" t="s">
        <v>6</v>
      </c>
      <c r="S313" s="22"/>
    </row>
    <row r="314" spans="1:19">
      <c r="A314" s="15" t="s">
        <v>47</v>
      </c>
      <c r="B314" s="15" t="s">
        <v>49</v>
      </c>
      <c r="C314" s="15" t="s">
        <v>266</v>
      </c>
      <c r="D314" s="15" t="s">
        <v>267</v>
      </c>
      <c r="E314" s="15" t="s">
        <v>231</v>
      </c>
      <c r="F314" s="15" t="s">
        <v>231</v>
      </c>
      <c r="G314" s="15" t="s">
        <v>243</v>
      </c>
      <c r="H314" s="15" t="s">
        <v>244</v>
      </c>
      <c r="I314" s="22"/>
      <c r="J314" s="22"/>
      <c r="K314" s="22"/>
      <c r="L314" s="22"/>
      <c r="M314" s="22"/>
      <c r="N314" s="22"/>
      <c r="O314" s="22"/>
      <c r="P314" s="22"/>
      <c r="Q314" s="22"/>
      <c r="R314" s="22"/>
      <c r="S314" s="22"/>
    </row>
    <row r="315" spans="1:19">
      <c r="A315" s="15" t="s">
        <v>47</v>
      </c>
      <c r="B315" s="15" t="s">
        <v>49</v>
      </c>
      <c r="C315" s="15" t="s">
        <v>266</v>
      </c>
      <c r="D315" s="15" t="s">
        <v>267</v>
      </c>
      <c r="E315" s="15" t="s">
        <v>231</v>
      </c>
      <c r="F315" s="15" t="s">
        <v>231</v>
      </c>
      <c r="G315" s="22"/>
      <c r="H315" s="22"/>
      <c r="I315" s="22"/>
      <c r="J315" s="15" t="s">
        <v>1974</v>
      </c>
      <c r="K315" s="15" t="s">
        <v>1975</v>
      </c>
      <c r="L315" s="15" t="s">
        <v>1976</v>
      </c>
      <c r="M315" s="15" t="s">
        <v>2202</v>
      </c>
      <c r="N315" s="15" t="s">
        <v>1978</v>
      </c>
      <c r="O315" s="15" t="s">
        <v>1467</v>
      </c>
      <c r="P315" s="15" t="s">
        <v>2107</v>
      </c>
      <c r="Q315" s="15" t="s">
        <v>1809</v>
      </c>
      <c r="R315" s="15" t="s">
        <v>6</v>
      </c>
      <c r="S315" s="22"/>
    </row>
    <row r="316" spans="1:19">
      <c r="A316" s="15" t="s">
        <v>47</v>
      </c>
      <c r="B316" s="15" t="s">
        <v>49</v>
      </c>
      <c r="C316" s="15" t="s">
        <v>266</v>
      </c>
      <c r="D316" s="15" t="s">
        <v>267</v>
      </c>
      <c r="E316" s="15" t="s">
        <v>231</v>
      </c>
      <c r="F316" s="15" t="s">
        <v>231</v>
      </c>
      <c r="G316" s="22"/>
      <c r="H316" s="22"/>
      <c r="I316" s="22"/>
      <c r="J316" s="15" t="s">
        <v>1974</v>
      </c>
      <c r="K316" s="15" t="s">
        <v>1981</v>
      </c>
      <c r="L316" s="15" t="s">
        <v>1982</v>
      </c>
      <c r="M316" s="15" t="s">
        <v>2117</v>
      </c>
      <c r="N316" s="15" t="s">
        <v>1984</v>
      </c>
      <c r="O316" s="15" t="s">
        <v>1786</v>
      </c>
      <c r="P316" s="15" t="s">
        <v>2109</v>
      </c>
      <c r="Q316" s="15" t="s">
        <v>1809</v>
      </c>
      <c r="R316" s="15" t="s">
        <v>6</v>
      </c>
      <c r="S316" s="22"/>
    </row>
    <row r="317" spans="1:19">
      <c r="A317" s="15" t="s">
        <v>47</v>
      </c>
      <c r="B317" s="15" t="s">
        <v>49</v>
      </c>
      <c r="C317" s="15" t="s">
        <v>266</v>
      </c>
      <c r="D317" s="15" t="s">
        <v>267</v>
      </c>
      <c r="E317" s="15" t="s">
        <v>231</v>
      </c>
      <c r="F317" s="15" t="s">
        <v>231</v>
      </c>
      <c r="G317" s="22"/>
      <c r="H317" s="22"/>
      <c r="I317" s="22"/>
      <c r="J317" s="15" t="s">
        <v>1974</v>
      </c>
      <c r="K317" s="15" t="s">
        <v>1987</v>
      </c>
      <c r="L317" s="15" t="s">
        <v>1988</v>
      </c>
      <c r="M317" s="15" t="s">
        <v>1991</v>
      </c>
      <c r="N317" s="15" t="s">
        <v>1990</v>
      </c>
      <c r="O317" s="15" t="s">
        <v>1574</v>
      </c>
      <c r="P317" s="15" t="s">
        <v>1861</v>
      </c>
      <c r="Q317" s="15" t="s">
        <v>1873</v>
      </c>
      <c r="R317" s="15" t="s">
        <v>821</v>
      </c>
      <c r="S317" s="22"/>
    </row>
    <row r="318" spans="1:19">
      <c r="A318" s="15" t="s">
        <v>47</v>
      </c>
      <c r="B318" s="15" t="s">
        <v>49</v>
      </c>
      <c r="C318" s="15" t="s">
        <v>266</v>
      </c>
      <c r="D318" s="15" t="s">
        <v>267</v>
      </c>
      <c r="E318" s="15" t="s">
        <v>231</v>
      </c>
      <c r="F318" s="15" t="s">
        <v>231</v>
      </c>
      <c r="G318" s="22"/>
      <c r="H318" s="22"/>
      <c r="I318" s="22"/>
      <c r="J318" s="15" t="s">
        <v>1974</v>
      </c>
      <c r="K318" s="15" t="s">
        <v>1992</v>
      </c>
      <c r="L318" s="15" t="s">
        <v>1993</v>
      </c>
      <c r="M318" s="15" t="s">
        <v>2203</v>
      </c>
      <c r="N318" s="15" t="s">
        <v>1978</v>
      </c>
      <c r="O318" s="15" t="s">
        <v>1575</v>
      </c>
      <c r="P318" s="15" t="s">
        <v>2112</v>
      </c>
      <c r="Q318" s="15" t="s">
        <v>1809</v>
      </c>
      <c r="R318" s="15" t="s">
        <v>6</v>
      </c>
      <c r="S318" s="22"/>
    </row>
    <row r="319" spans="1:19">
      <c r="A319" s="15" t="s">
        <v>47</v>
      </c>
      <c r="B319" s="15" t="s">
        <v>49</v>
      </c>
      <c r="C319" s="15" t="s">
        <v>266</v>
      </c>
      <c r="D319" s="15" t="s">
        <v>267</v>
      </c>
      <c r="E319" s="15" t="s">
        <v>231</v>
      </c>
      <c r="F319" s="15" t="s">
        <v>231</v>
      </c>
      <c r="G319" s="22"/>
      <c r="H319" s="22"/>
      <c r="I319" s="22"/>
      <c r="J319" s="15" t="s">
        <v>1974</v>
      </c>
      <c r="K319" s="15" t="s">
        <v>1996</v>
      </c>
      <c r="L319" s="15" t="s">
        <v>1997</v>
      </c>
      <c r="M319" s="15" t="s">
        <v>1764</v>
      </c>
      <c r="N319" s="15" t="s">
        <v>1978</v>
      </c>
      <c r="O319" s="15" t="s">
        <v>1484</v>
      </c>
      <c r="P319" s="15" t="s">
        <v>1769</v>
      </c>
      <c r="Q319" s="15" t="s">
        <v>1809</v>
      </c>
      <c r="R319" s="15" t="s">
        <v>6</v>
      </c>
      <c r="S319" s="22"/>
    </row>
    <row r="320" spans="1:19">
      <c r="A320" s="15" t="s">
        <v>47</v>
      </c>
      <c r="B320" s="15" t="s">
        <v>49</v>
      </c>
      <c r="C320" s="15" t="s">
        <v>266</v>
      </c>
      <c r="D320" s="15" t="s">
        <v>267</v>
      </c>
      <c r="E320" s="15" t="s">
        <v>231</v>
      </c>
      <c r="F320" s="15" t="s">
        <v>231</v>
      </c>
      <c r="G320" s="22"/>
      <c r="H320" s="22"/>
      <c r="I320" s="22"/>
      <c r="J320" s="15" t="s">
        <v>1974</v>
      </c>
      <c r="K320" s="15" t="s">
        <v>1999</v>
      </c>
      <c r="L320" s="15" t="s">
        <v>2000</v>
      </c>
      <c r="M320" s="15" t="s">
        <v>2054</v>
      </c>
      <c r="N320" s="15" t="s">
        <v>1978</v>
      </c>
      <c r="O320" s="15" t="s">
        <v>2002</v>
      </c>
      <c r="P320" s="15" t="s">
        <v>2114</v>
      </c>
      <c r="Q320" s="15" t="s">
        <v>1809</v>
      </c>
      <c r="R320" s="15" t="s">
        <v>6</v>
      </c>
      <c r="S320" s="22"/>
    </row>
    <row r="321" spans="1:19">
      <c r="A321" s="15" t="s">
        <v>47</v>
      </c>
      <c r="B321" s="15" t="s">
        <v>49</v>
      </c>
      <c r="C321" s="15" t="s">
        <v>266</v>
      </c>
      <c r="D321" s="15" t="s">
        <v>267</v>
      </c>
      <c r="E321" s="15" t="s">
        <v>231</v>
      </c>
      <c r="F321" s="15" t="s">
        <v>231</v>
      </c>
      <c r="G321" s="22"/>
      <c r="H321" s="22"/>
      <c r="I321" s="22"/>
      <c r="J321" s="15" t="s">
        <v>1974</v>
      </c>
      <c r="K321" s="15" t="s">
        <v>2003</v>
      </c>
      <c r="L321" s="15" t="s">
        <v>2004</v>
      </c>
      <c r="M321" s="15" t="s">
        <v>2002</v>
      </c>
      <c r="N321" s="15" t="s">
        <v>1978</v>
      </c>
      <c r="O321" s="15" t="s">
        <v>329</v>
      </c>
      <c r="P321" s="15" t="s">
        <v>2028</v>
      </c>
      <c r="Q321" s="15" t="s">
        <v>1809</v>
      </c>
      <c r="R321" s="15" t="s">
        <v>6</v>
      </c>
      <c r="S321" s="22"/>
    </row>
    <row r="322" spans="1:19">
      <c r="A322" s="15" t="s">
        <v>47</v>
      </c>
      <c r="B322" s="15" t="s">
        <v>49</v>
      </c>
      <c r="C322" s="15" t="s">
        <v>266</v>
      </c>
      <c r="D322" s="15" t="s">
        <v>267</v>
      </c>
      <c r="E322" s="15" t="s">
        <v>231</v>
      </c>
      <c r="F322" s="15" t="s">
        <v>231</v>
      </c>
      <c r="G322" s="22"/>
      <c r="H322" s="22"/>
      <c r="I322" s="22"/>
      <c r="J322" s="15" t="s">
        <v>1974</v>
      </c>
      <c r="K322" s="15" t="s">
        <v>2006</v>
      </c>
      <c r="L322" s="15" t="s">
        <v>2007</v>
      </c>
      <c r="M322" s="15" t="s">
        <v>2204</v>
      </c>
      <c r="N322" s="15" t="s">
        <v>1978</v>
      </c>
      <c r="O322" s="15" t="s">
        <v>254</v>
      </c>
      <c r="P322" s="15" t="s">
        <v>1791</v>
      </c>
      <c r="Q322" s="15" t="s">
        <v>1809</v>
      </c>
      <c r="R322" s="15" t="s">
        <v>6</v>
      </c>
      <c r="S322" s="22"/>
    </row>
    <row r="323" spans="1:19">
      <c r="A323" s="15" t="s">
        <v>47</v>
      </c>
      <c r="B323" s="15" t="s">
        <v>51</v>
      </c>
      <c r="C323" s="15" t="s">
        <v>82</v>
      </c>
      <c r="D323" s="15" t="s">
        <v>83</v>
      </c>
      <c r="E323" s="15" t="s">
        <v>186</v>
      </c>
      <c r="F323" s="15" t="s">
        <v>186</v>
      </c>
      <c r="G323" s="15" t="s">
        <v>243</v>
      </c>
      <c r="H323" s="15" t="s">
        <v>244</v>
      </c>
      <c r="I323" s="22"/>
      <c r="J323" s="22"/>
      <c r="K323" s="22"/>
      <c r="L323" s="22"/>
      <c r="M323" s="22"/>
      <c r="N323" s="22"/>
      <c r="O323" s="22"/>
      <c r="P323" s="22"/>
      <c r="Q323" s="22"/>
      <c r="R323" s="22"/>
      <c r="S323" s="22"/>
    </row>
    <row r="324" spans="1:19">
      <c r="A324" s="15" t="s">
        <v>47</v>
      </c>
      <c r="B324" s="15" t="s">
        <v>51</v>
      </c>
      <c r="C324" s="15" t="s">
        <v>82</v>
      </c>
      <c r="D324" s="15" t="s">
        <v>83</v>
      </c>
      <c r="E324" s="15" t="s">
        <v>186</v>
      </c>
      <c r="F324" s="15" t="s">
        <v>186</v>
      </c>
      <c r="G324" s="22"/>
      <c r="H324" s="22"/>
      <c r="I324" s="22"/>
      <c r="J324" s="15" t="s">
        <v>1974</v>
      </c>
      <c r="K324" s="15" t="s">
        <v>1975</v>
      </c>
      <c r="L324" s="15" t="s">
        <v>1976</v>
      </c>
      <c r="M324" s="15" t="s">
        <v>2205</v>
      </c>
      <c r="N324" s="15" t="s">
        <v>1978</v>
      </c>
      <c r="O324" s="15" t="s">
        <v>1467</v>
      </c>
      <c r="P324" s="15" t="s">
        <v>2107</v>
      </c>
      <c r="Q324" s="15" t="s">
        <v>1809</v>
      </c>
      <c r="R324" s="15" t="s">
        <v>6</v>
      </c>
      <c r="S324" s="22"/>
    </row>
    <row r="325" spans="1:19">
      <c r="A325" s="15" t="s">
        <v>47</v>
      </c>
      <c r="B325" s="15" t="s">
        <v>51</v>
      </c>
      <c r="C325" s="15" t="s">
        <v>82</v>
      </c>
      <c r="D325" s="15" t="s">
        <v>83</v>
      </c>
      <c r="E325" s="15" t="s">
        <v>186</v>
      </c>
      <c r="F325" s="15" t="s">
        <v>186</v>
      </c>
      <c r="G325" s="22"/>
      <c r="H325" s="22"/>
      <c r="I325" s="22"/>
      <c r="J325" s="15" t="s">
        <v>1974</v>
      </c>
      <c r="K325" s="15" t="s">
        <v>1981</v>
      </c>
      <c r="L325" s="15" t="s">
        <v>1982</v>
      </c>
      <c r="M325" s="15" t="s">
        <v>2101</v>
      </c>
      <c r="N325" s="15" t="s">
        <v>1984</v>
      </c>
      <c r="O325" s="15" t="s">
        <v>1786</v>
      </c>
      <c r="P325" s="15" t="s">
        <v>2109</v>
      </c>
      <c r="Q325" s="15" t="s">
        <v>1809</v>
      </c>
      <c r="R325" s="15" t="s">
        <v>6</v>
      </c>
      <c r="S325" s="22"/>
    </row>
    <row r="326" spans="1:19">
      <c r="A326" s="15" t="s">
        <v>47</v>
      </c>
      <c r="B326" s="15" t="s">
        <v>51</v>
      </c>
      <c r="C326" s="15" t="s">
        <v>82</v>
      </c>
      <c r="D326" s="15" t="s">
        <v>83</v>
      </c>
      <c r="E326" s="15" t="s">
        <v>186</v>
      </c>
      <c r="F326" s="15" t="s">
        <v>186</v>
      </c>
      <c r="G326" s="22"/>
      <c r="H326" s="22"/>
      <c r="I326" s="22"/>
      <c r="J326" s="15" t="s">
        <v>1974</v>
      </c>
      <c r="K326" s="15" t="s">
        <v>1987</v>
      </c>
      <c r="L326" s="15" t="s">
        <v>1988</v>
      </c>
      <c r="M326" s="15" t="s">
        <v>1897</v>
      </c>
      <c r="N326" s="15" t="s">
        <v>1990</v>
      </c>
      <c r="O326" s="15" t="s">
        <v>1574</v>
      </c>
      <c r="P326" s="15" t="s">
        <v>1861</v>
      </c>
      <c r="Q326" s="15" t="s">
        <v>1809</v>
      </c>
      <c r="R326" s="15" t="s">
        <v>6</v>
      </c>
      <c r="S326" s="22"/>
    </row>
    <row r="327" spans="1:19">
      <c r="A327" s="15" t="s">
        <v>47</v>
      </c>
      <c r="B327" s="15" t="s">
        <v>51</v>
      </c>
      <c r="C327" s="15" t="s">
        <v>82</v>
      </c>
      <c r="D327" s="15" t="s">
        <v>83</v>
      </c>
      <c r="E327" s="15" t="s">
        <v>186</v>
      </c>
      <c r="F327" s="15" t="s">
        <v>186</v>
      </c>
      <c r="G327" s="22"/>
      <c r="H327" s="22"/>
      <c r="I327" s="22"/>
      <c r="J327" s="15" t="s">
        <v>1974</v>
      </c>
      <c r="K327" s="15" t="s">
        <v>1992</v>
      </c>
      <c r="L327" s="15" t="s">
        <v>1993</v>
      </c>
      <c r="M327" s="15" t="s">
        <v>2206</v>
      </c>
      <c r="N327" s="15" t="s">
        <v>1978</v>
      </c>
      <c r="O327" s="15" t="s">
        <v>1575</v>
      </c>
      <c r="P327" s="15" t="s">
        <v>2112</v>
      </c>
      <c r="Q327" s="15" t="s">
        <v>1809</v>
      </c>
      <c r="R327" s="15" t="s">
        <v>6</v>
      </c>
      <c r="S327" s="22"/>
    </row>
    <row r="328" spans="1:19">
      <c r="A328" s="15" t="s">
        <v>47</v>
      </c>
      <c r="B328" s="15" t="s">
        <v>51</v>
      </c>
      <c r="C328" s="15" t="s">
        <v>82</v>
      </c>
      <c r="D328" s="15" t="s">
        <v>83</v>
      </c>
      <c r="E328" s="15" t="s">
        <v>186</v>
      </c>
      <c r="F328" s="15" t="s">
        <v>186</v>
      </c>
      <c r="G328" s="22"/>
      <c r="H328" s="22"/>
      <c r="I328" s="22"/>
      <c r="J328" s="15" t="s">
        <v>1974</v>
      </c>
      <c r="K328" s="15" t="s">
        <v>1996</v>
      </c>
      <c r="L328" s="15" t="s">
        <v>1997</v>
      </c>
      <c r="M328" s="15" t="s">
        <v>2207</v>
      </c>
      <c r="N328" s="15" t="s">
        <v>1978</v>
      </c>
      <c r="O328" s="15" t="s">
        <v>1484</v>
      </c>
      <c r="P328" s="15" t="s">
        <v>1769</v>
      </c>
      <c r="Q328" s="15" t="s">
        <v>1809</v>
      </c>
      <c r="R328" s="15" t="s">
        <v>6</v>
      </c>
      <c r="S328" s="22"/>
    </row>
    <row r="329" spans="1:19">
      <c r="A329" s="15" t="s">
        <v>47</v>
      </c>
      <c r="B329" s="15" t="s">
        <v>51</v>
      </c>
      <c r="C329" s="15" t="s">
        <v>82</v>
      </c>
      <c r="D329" s="15" t="s">
        <v>83</v>
      </c>
      <c r="E329" s="15" t="s">
        <v>186</v>
      </c>
      <c r="F329" s="15" t="s">
        <v>186</v>
      </c>
      <c r="G329" s="22"/>
      <c r="H329" s="22"/>
      <c r="I329" s="22"/>
      <c r="J329" s="15" t="s">
        <v>1974</v>
      </c>
      <c r="K329" s="15" t="s">
        <v>1999</v>
      </c>
      <c r="L329" s="15" t="s">
        <v>2000</v>
      </c>
      <c r="M329" s="15" t="s">
        <v>2034</v>
      </c>
      <c r="N329" s="15" t="s">
        <v>1978</v>
      </c>
      <c r="O329" s="15" t="s">
        <v>2002</v>
      </c>
      <c r="P329" s="15" t="s">
        <v>2114</v>
      </c>
      <c r="Q329" s="15" t="s">
        <v>1809</v>
      </c>
      <c r="R329" s="15" t="s">
        <v>6</v>
      </c>
      <c r="S329" s="22"/>
    </row>
    <row r="330" spans="1:19">
      <c r="A330" s="15" t="s">
        <v>47</v>
      </c>
      <c r="B330" s="15" t="s">
        <v>51</v>
      </c>
      <c r="C330" s="15" t="s">
        <v>82</v>
      </c>
      <c r="D330" s="15" t="s">
        <v>83</v>
      </c>
      <c r="E330" s="15" t="s">
        <v>186</v>
      </c>
      <c r="F330" s="15" t="s">
        <v>186</v>
      </c>
      <c r="G330" s="22"/>
      <c r="H330" s="22"/>
      <c r="I330" s="22"/>
      <c r="J330" s="15" t="s">
        <v>1974</v>
      </c>
      <c r="K330" s="15" t="s">
        <v>2003</v>
      </c>
      <c r="L330" s="15" t="s">
        <v>2004</v>
      </c>
      <c r="M330" s="15" t="s">
        <v>2002</v>
      </c>
      <c r="N330" s="15" t="s">
        <v>1978</v>
      </c>
      <c r="O330" s="15" t="s">
        <v>329</v>
      </c>
      <c r="P330" s="15" t="s">
        <v>2028</v>
      </c>
      <c r="Q330" s="15" t="s">
        <v>1809</v>
      </c>
      <c r="R330" s="15" t="s">
        <v>6</v>
      </c>
      <c r="S330" s="22"/>
    </row>
    <row r="331" spans="1:19">
      <c r="A331" s="15" t="s">
        <v>47</v>
      </c>
      <c r="B331" s="15" t="s">
        <v>51</v>
      </c>
      <c r="C331" s="15" t="s">
        <v>82</v>
      </c>
      <c r="D331" s="15" t="s">
        <v>83</v>
      </c>
      <c r="E331" s="15" t="s">
        <v>186</v>
      </c>
      <c r="F331" s="15" t="s">
        <v>186</v>
      </c>
      <c r="G331" s="22"/>
      <c r="H331" s="22"/>
      <c r="I331" s="22"/>
      <c r="J331" s="15" t="s">
        <v>1974</v>
      </c>
      <c r="K331" s="15" t="s">
        <v>2006</v>
      </c>
      <c r="L331" s="15" t="s">
        <v>2007</v>
      </c>
      <c r="M331" s="15" t="s">
        <v>2208</v>
      </c>
      <c r="N331" s="15" t="s">
        <v>1978</v>
      </c>
      <c r="O331" s="15" t="s">
        <v>254</v>
      </c>
      <c r="P331" s="15" t="s">
        <v>1791</v>
      </c>
      <c r="Q331" s="15" t="s">
        <v>1809</v>
      </c>
      <c r="R331" s="15" t="s">
        <v>6</v>
      </c>
      <c r="S331" s="22"/>
    </row>
    <row r="332" spans="1:19">
      <c r="A332" s="15" t="s">
        <v>47</v>
      </c>
      <c r="B332" s="15" t="s">
        <v>51</v>
      </c>
      <c r="C332" s="15" t="s">
        <v>261</v>
      </c>
      <c r="D332" s="15" t="s">
        <v>262</v>
      </c>
      <c r="E332" s="15" t="s">
        <v>294</v>
      </c>
      <c r="F332" s="15" t="s">
        <v>294</v>
      </c>
      <c r="G332" s="15" t="s">
        <v>243</v>
      </c>
      <c r="H332" s="15" t="s">
        <v>244</v>
      </c>
      <c r="I332" s="22"/>
      <c r="J332" s="22"/>
      <c r="K332" s="22"/>
      <c r="L332" s="22"/>
      <c r="M332" s="22"/>
      <c r="N332" s="22"/>
      <c r="O332" s="22"/>
      <c r="P332" s="22"/>
      <c r="Q332" s="22"/>
      <c r="R332" s="22"/>
      <c r="S332" s="22"/>
    </row>
    <row r="333" spans="1:19">
      <c r="A333" s="15" t="s">
        <v>47</v>
      </c>
      <c r="B333" s="15" t="s">
        <v>51</v>
      </c>
      <c r="C333" s="15" t="s">
        <v>261</v>
      </c>
      <c r="D333" s="15" t="s">
        <v>262</v>
      </c>
      <c r="E333" s="15" t="s">
        <v>294</v>
      </c>
      <c r="F333" s="15" t="s">
        <v>294</v>
      </c>
      <c r="G333" s="22"/>
      <c r="H333" s="22"/>
      <c r="I333" s="22"/>
      <c r="J333" s="15" t="s">
        <v>1974</v>
      </c>
      <c r="K333" s="15" t="s">
        <v>1975</v>
      </c>
      <c r="L333" s="15" t="s">
        <v>1976</v>
      </c>
      <c r="M333" s="15" t="s">
        <v>2209</v>
      </c>
      <c r="N333" s="15" t="s">
        <v>1978</v>
      </c>
      <c r="O333" s="15" t="s">
        <v>1467</v>
      </c>
      <c r="P333" s="15" t="s">
        <v>2107</v>
      </c>
      <c r="Q333" s="15" t="s">
        <v>1809</v>
      </c>
      <c r="R333" s="15" t="s">
        <v>6</v>
      </c>
      <c r="S333" s="22"/>
    </row>
    <row r="334" spans="1:19">
      <c r="A334" s="15" t="s">
        <v>47</v>
      </c>
      <c r="B334" s="15" t="s">
        <v>51</v>
      </c>
      <c r="C334" s="15" t="s">
        <v>261</v>
      </c>
      <c r="D334" s="15" t="s">
        <v>262</v>
      </c>
      <c r="E334" s="15" t="s">
        <v>294</v>
      </c>
      <c r="F334" s="15" t="s">
        <v>294</v>
      </c>
      <c r="G334" s="22"/>
      <c r="H334" s="22"/>
      <c r="I334" s="22"/>
      <c r="J334" s="15" t="s">
        <v>1974</v>
      </c>
      <c r="K334" s="15" t="s">
        <v>1981</v>
      </c>
      <c r="L334" s="15" t="s">
        <v>1982</v>
      </c>
      <c r="M334" s="15" t="s">
        <v>2210</v>
      </c>
      <c r="N334" s="15" t="s">
        <v>1984</v>
      </c>
      <c r="O334" s="15" t="s">
        <v>1786</v>
      </c>
      <c r="P334" s="15" t="s">
        <v>2109</v>
      </c>
      <c r="Q334" s="15" t="s">
        <v>1809</v>
      </c>
      <c r="R334" s="15" t="s">
        <v>6</v>
      </c>
      <c r="S334" s="22"/>
    </row>
    <row r="335" spans="1:19">
      <c r="A335" s="15" t="s">
        <v>47</v>
      </c>
      <c r="B335" s="15" t="s">
        <v>51</v>
      </c>
      <c r="C335" s="15" t="s">
        <v>261</v>
      </c>
      <c r="D335" s="15" t="s">
        <v>262</v>
      </c>
      <c r="E335" s="15" t="s">
        <v>294</v>
      </c>
      <c r="F335" s="15" t="s">
        <v>294</v>
      </c>
      <c r="G335" s="22"/>
      <c r="H335" s="22"/>
      <c r="I335" s="22"/>
      <c r="J335" s="15" t="s">
        <v>1974</v>
      </c>
      <c r="K335" s="15" t="s">
        <v>1987</v>
      </c>
      <c r="L335" s="15" t="s">
        <v>1988</v>
      </c>
      <c r="M335" s="15" t="s">
        <v>2087</v>
      </c>
      <c r="N335" s="15" t="s">
        <v>1990</v>
      </c>
      <c r="O335" s="15" t="s">
        <v>1574</v>
      </c>
      <c r="P335" s="15" t="s">
        <v>1861</v>
      </c>
      <c r="Q335" s="15" t="s">
        <v>1809</v>
      </c>
      <c r="R335" s="15" t="s">
        <v>6</v>
      </c>
      <c r="S335" s="22"/>
    </row>
    <row r="336" spans="1:19">
      <c r="A336" s="15" t="s">
        <v>47</v>
      </c>
      <c r="B336" s="15" t="s">
        <v>51</v>
      </c>
      <c r="C336" s="15" t="s">
        <v>261</v>
      </c>
      <c r="D336" s="15" t="s">
        <v>262</v>
      </c>
      <c r="E336" s="15" t="s">
        <v>294</v>
      </c>
      <c r="F336" s="15" t="s">
        <v>294</v>
      </c>
      <c r="G336" s="22"/>
      <c r="H336" s="22"/>
      <c r="I336" s="22"/>
      <c r="J336" s="15" t="s">
        <v>1974</v>
      </c>
      <c r="K336" s="15" t="s">
        <v>1992</v>
      </c>
      <c r="L336" s="15" t="s">
        <v>1993</v>
      </c>
      <c r="M336" s="15" t="s">
        <v>2211</v>
      </c>
      <c r="N336" s="15" t="s">
        <v>1978</v>
      </c>
      <c r="O336" s="15" t="s">
        <v>1575</v>
      </c>
      <c r="P336" s="15" t="s">
        <v>2112</v>
      </c>
      <c r="Q336" s="15" t="s">
        <v>1809</v>
      </c>
      <c r="R336" s="15" t="s">
        <v>6</v>
      </c>
      <c r="S336" s="22"/>
    </row>
    <row r="337" spans="1:19">
      <c r="A337" s="15" t="s">
        <v>47</v>
      </c>
      <c r="B337" s="15" t="s">
        <v>51</v>
      </c>
      <c r="C337" s="15" t="s">
        <v>261</v>
      </c>
      <c r="D337" s="15" t="s">
        <v>262</v>
      </c>
      <c r="E337" s="15" t="s">
        <v>294</v>
      </c>
      <c r="F337" s="15" t="s">
        <v>294</v>
      </c>
      <c r="G337" s="22"/>
      <c r="H337" s="22"/>
      <c r="I337" s="22"/>
      <c r="J337" s="15" t="s">
        <v>1974</v>
      </c>
      <c r="K337" s="15" t="s">
        <v>1996</v>
      </c>
      <c r="L337" s="15" t="s">
        <v>1997</v>
      </c>
      <c r="M337" s="15" t="s">
        <v>2212</v>
      </c>
      <c r="N337" s="15" t="s">
        <v>1978</v>
      </c>
      <c r="O337" s="15" t="s">
        <v>1484</v>
      </c>
      <c r="P337" s="15" t="s">
        <v>1769</v>
      </c>
      <c r="Q337" s="15" t="s">
        <v>1809</v>
      </c>
      <c r="R337" s="15" t="s">
        <v>6</v>
      </c>
      <c r="S337" s="22"/>
    </row>
    <row r="338" spans="1:19">
      <c r="A338" s="15" t="s">
        <v>47</v>
      </c>
      <c r="B338" s="15" t="s">
        <v>51</v>
      </c>
      <c r="C338" s="15" t="s">
        <v>261</v>
      </c>
      <c r="D338" s="15" t="s">
        <v>262</v>
      </c>
      <c r="E338" s="15" t="s">
        <v>294</v>
      </c>
      <c r="F338" s="15" t="s">
        <v>294</v>
      </c>
      <c r="G338" s="22"/>
      <c r="H338" s="22"/>
      <c r="I338" s="22"/>
      <c r="J338" s="15" t="s">
        <v>1974</v>
      </c>
      <c r="K338" s="15" t="s">
        <v>1999</v>
      </c>
      <c r="L338" s="15" t="s">
        <v>2000</v>
      </c>
      <c r="M338" s="15" t="s">
        <v>2151</v>
      </c>
      <c r="N338" s="15" t="s">
        <v>1978</v>
      </c>
      <c r="O338" s="15" t="s">
        <v>2002</v>
      </c>
      <c r="P338" s="15" t="s">
        <v>2114</v>
      </c>
      <c r="Q338" s="15" t="s">
        <v>1809</v>
      </c>
      <c r="R338" s="15" t="s">
        <v>6</v>
      </c>
      <c r="S338" s="22"/>
    </row>
    <row r="339" spans="1:19">
      <c r="A339" s="15" t="s">
        <v>47</v>
      </c>
      <c r="B339" s="15" t="s">
        <v>51</v>
      </c>
      <c r="C339" s="15" t="s">
        <v>261</v>
      </c>
      <c r="D339" s="15" t="s">
        <v>262</v>
      </c>
      <c r="E339" s="15" t="s">
        <v>294</v>
      </c>
      <c r="F339" s="15" t="s">
        <v>294</v>
      </c>
      <c r="G339" s="22"/>
      <c r="H339" s="22"/>
      <c r="I339" s="22"/>
      <c r="J339" s="15" t="s">
        <v>1974</v>
      </c>
      <c r="K339" s="15" t="s">
        <v>2003</v>
      </c>
      <c r="L339" s="15" t="s">
        <v>2004</v>
      </c>
      <c r="M339" s="15" t="s">
        <v>2005</v>
      </c>
      <c r="N339" s="15" t="s">
        <v>1978</v>
      </c>
      <c r="O339" s="15" t="s">
        <v>329</v>
      </c>
      <c r="P339" s="15" t="s">
        <v>2028</v>
      </c>
      <c r="Q339" s="15" t="s">
        <v>1809</v>
      </c>
      <c r="R339" s="15" t="s">
        <v>6</v>
      </c>
      <c r="S339" s="22"/>
    </row>
    <row r="340" spans="1:19">
      <c r="A340" s="15" t="s">
        <v>47</v>
      </c>
      <c r="B340" s="15" t="s">
        <v>51</v>
      </c>
      <c r="C340" s="15" t="s">
        <v>261</v>
      </c>
      <c r="D340" s="15" t="s">
        <v>262</v>
      </c>
      <c r="E340" s="15" t="s">
        <v>294</v>
      </c>
      <c r="F340" s="15" t="s">
        <v>294</v>
      </c>
      <c r="G340" s="22"/>
      <c r="H340" s="22"/>
      <c r="I340" s="22"/>
      <c r="J340" s="15" t="s">
        <v>1974</v>
      </c>
      <c r="K340" s="15" t="s">
        <v>2006</v>
      </c>
      <c r="L340" s="15" t="s">
        <v>2007</v>
      </c>
      <c r="M340" s="15" t="s">
        <v>2213</v>
      </c>
      <c r="N340" s="15" t="s">
        <v>1978</v>
      </c>
      <c r="O340" s="15" t="s">
        <v>254</v>
      </c>
      <c r="P340" s="15" t="s">
        <v>1791</v>
      </c>
      <c r="Q340" s="15" t="s">
        <v>1809</v>
      </c>
      <c r="R340" s="15" t="s">
        <v>6</v>
      </c>
      <c r="S340" s="22"/>
    </row>
    <row r="341" spans="1:19">
      <c r="A341" s="15" t="s">
        <v>53</v>
      </c>
      <c r="B341" s="15" t="s">
        <v>55</v>
      </c>
      <c r="C341" s="15" t="s">
        <v>82</v>
      </c>
      <c r="D341" s="15" t="s">
        <v>83</v>
      </c>
      <c r="E341" s="15" t="s">
        <v>191</v>
      </c>
      <c r="F341" s="15" t="s">
        <v>191</v>
      </c>
      <c r="G341" s="15" t="s">
        <v>243</v>
      </c>
      <c r="H341" s="15" t="s">
        <v>244</v>
      </c>
      <c r="I341" s="22"/>
      <c r="J341" s="22"/>
      <c r="K341" s="22"/>
      <c r="L341" s="22"/>
      <c r="M341" s="22"/>
      <c r="N341" s="22"/>
      <c r="O341" s="22"/>
      <c r="P341" s="22"/>
      <c r="Q341" s="22"/>
      <c r="R341" s="22"/>
      <c r="S341" s="22"/>
    </row>
    <row r="342" spans="1:19">
      <c r="A342" s="15" t="s">
        <v>53</v>
      </c>
      <c r="B342" s="15" t="s">
        <v>55</v>
      </c>
      <c r="C342" s="15" t="s">
        <v>82</v>
      </c>
      <c r="D342" s="15" t="s">
        <v>83</v>
      </c>
      <c r="E342" s="15" t="s">
        <v>191</v>
      </c>
      <c r="F342" s="15" t="s">
        <v>191</v>
      </c>
      <c r="G342" s="22"/>
      <c r="H342" s="22"/>
      <c r="I342" s="22"/>
      <c r="J342" s="15" t="s">
        <v>1974</v>
      </c>
      <c r="K342" s="15" t="s">
        <v>1975</v>
      </c>
      <c r="L342" s="15" t="s">
        <v>1976</v>
      </c>
      <c r="M342" s="15" t="s">
        <v>2214</v>
      </c>
      <c r="N342" s="15" t="s">
        <v>1978</v>
      </c>
      <c r="O342" s="45"/>
      <c r="P342" s="45"/>
      <c r="Q342" s="15" t="s">
        <v>1809</v>
      </c>
      <c r="R342" s="15" t="s">
        <v>6</v>
      </c>
      <c r="S342" s="22"/>
    </row>
    <row r="343" spans="1:19">
      <c r="A343" s="15" t="s">
        <v>53</v>
      </c>
      <c r="B343" s="15" t="s">
        <v>55</v>
      </c>
      <c r="C343" s="15" t="s">
        <v>82</v>
      </c>
      <c r="D343" s="15" t="s">
        <v>83</v>
      </c>
      <c r="E343" s="15" t="s">
        <v>191</v>
      </c>
      <c r="F343" s="15" t="s">
        <v>191</v>
      </c>
      <c r="G343" s="22"/>
      <c r="H343" s="22"/>
      <c r="I343" s="22"/>
      <c r="J343" s="15" t="s">
        <v>1974</v>
      </c>
      <c r="K343" s="15" t="s">
        <v>1981</v>
      </c>
      <c r="L343" s="15" t="s">
        <v>1982</v>
      </c>
      <c r="M343" s="15" t="s">
        <v>2215</v>
      </c>
      <c r="N343" s="15" t="s">
        <v>1984</v>
      </c>
      <c r="O343" s="45"/>
      <c r="P343" s="45"/>
      <c r="Q343" s="15" t="s">
        <v>1809</v>
      </c>
      <c r="R343" s="15" t="s">
        <v>6</v>
      </c>
      <c r="S343" s="22"/>
    </row>
    <row r="344" spans="1:19">
      <c r="A344" s="15" t="s">
        <v>53</v>
      </c>
      <c r="B344" s="15" t="s">
        <v>55</v>
      </c>
      <c r="C344" s="15" t="s">
        <v>82</v>
      </c>
      <c r="D344" s="15" t="s">
        <v>83</v>
      </c>
      <c r="E344" s="15" t="s">
        <v>191</v>
      </c>
      <c r="F344" s="15" t="s">
        <v>191</v>
      </c>
      <c r="G344" s="22"/>
      <c r="H344" s="22"/>
      <c r="I344" s="22"/>
      <c r="J344" s="15" t="s">
        <v>1974</v>
      </c>
      <c r="K344" s="15" t="s">
        <v>1987</v>
      </c>
      <c r="L344" s="15" t="s">
        <v>1988</v>
      </c>
      <c r="M344" s="15" t="s">
        <v>2216</v>
      </c>
      <c r="N344" s="15" t="s">
        <v>1990</v>
      </c>
      <c r="O344" s="45"/>
      <c r="P344" s="45"/>
      <c r="Q344" s="15" t="s">
        <v>1809</v>
      </c>
      <c r="R344" s="15" t="s">
        <v>6</v>
      </c>
      <c r="S344" s="22"/>
    </row>
    <row r="345" spans="1:19">
      <c r="A345" s="15" t="s">
        <v>53</v>
      </c>
      <c r="B345" s="15" t="s">
        <v>55</v>
      </c>
      <c r="C345" s="15" t="s">
        <v>82</v>
      </c>
      <c r="D345" s="15" t="s">
        <v>83</v>
      </c>
      <c r="E345" s="15" t="s">
        <v>191</v>
      </c>
      <c r="F345" s="15" t="s">
        <v>191</v>
      </c>
      <c r="G345" s="22"/>
      <c r="H345" s="22"/>
      <c r="I345" s="22"/>
      <c r="J345" s="15" t="s">
        <v>1974</v>
      </c>
      <c r="K345" s="15" t="s">
        <v>1992</v>
      </c>
      <c r="L345" s="15" t="s">
        <v>1993</v>
      </c>
      <c r="M345" s="15" t="s">
        <v>2217</v>
      </c>
      <c r="N345" s="15" t="s">
        <v>1978</v>
      </c>
      <c r="O345" s="45"/>
      <c r="P345" s="45"/>
      <c r="Q345" s="15" t="s">
        <v>1809</v>
      </c>
      <c r="R345" s="15" t="s">
        <v>6</v>
      </c>
      <c r="S345" s="22"/>
    </row>
    <row r="346" spans="1:19">
      <c r="A346" s="15" t="s">
        <v>53</v>
      </c>
      <c r="B346" s="15" t="s">
        <v>55</v>
      </c>
      <c r="C346" s="15" t="s">
        <v>82</v>
      </c>
      <c r="D346" s="15" t="s">
        <v>83</v>
      </c>
      <c r="E346" s="15" t="s">
        <v>191</v>
      </c>
      <c r="F346" s="15" t="s">
        <v>191</v>
      </c>
      <c r="G346" s="22"/>
      <c r="H346" s="22"/>
      <c r="I346" s="22"/>
      <c r="J346" s="15" t="s">
        <v>1974</v>
      </c>
      <c r="K346" s="15" t="s">
        <v>1996</v>
      </c>
      <c r="L346" s="15" t="s">
        <v>1997</v>
      </c>
      <c r="M346" s="15" t="s">
        <v>2218</v>
      </c>
      <c r="N346" s="15" t="s">
        <v>1978</v>
      </c>
      <c r="O346" s="45"/>
      <c r="P346" s="45"/>
      <c r="Q346" s="15" t="s">
        <v>1809</v>
      </c>
      <c r="R346" s="15" t="s">
        <v>6</v>
      </c>
      <c r="S346" s="22"/>
    </row>
    <row r="347" spans="1:19">
      <c r="A347" s="15" t="s">
        <v>53</v>
      </c>
      <c r="B347" s="15" t="s">
        <v>55</v>
      </c>
      <c r="C347" s="15" t="s">
        <v>82</v>
      </c>
      <c r="D347" s="15" t="s">
        <v>83</v>
      </c>
      <c r="E347" s="15" t="s">
        <v>191</v>
      </c>
      <c r="F347" s="15" t="s">
        <v>191</v>
      </c>
      <c r="G347" s="22"/>
      <c r="H347" s="22"/>
      <c r="I347" s="22"/>
      <c r="J347" s="15" t="s">
        <v>1974</v>
      </c>
      <c r="K347" s="15" t="s">
        <v>1999</v>
      </c>
      <c r="L347" s="15" t="s">
        <v>2000</v>
      </c>
      <c r="M347" s="15" t="s">
        <v>254</v>
      </c>
      <c r="N347" s="15" t="s">
        <v>1978</v>
      </c>
      <c r="O347" s="45"/>
      <c r="P347" s="45"/>
      <c r="Q347" s="15" t="s">
        <v>1809</v>
      </c>
      <c r="R347" s="15" t="s">
        <v>6</v>
      </c>
      <c r="S347" s="22"/>
    </row>
    <row r="348" spans="1:19">
      <c r="A348" s="15" t="s">
        <v>53</v>
      </c>
      <c r="B348" s="15" t="s">
        <v>55</v>
      </c>
      <c r="C348" s="15" t="s">
        <v>82</v>
      </c>
      <c r="D348" s="15" t="s">
        <v>83</v>
      </c>
      <c r="E348" s="15" t="s">
        <v>191</v>
      </c>
      <c r="F348" s="15" t="s">
        <v>191</v>
      </c>
      <c r="G348" s="22"/>
      <c r="H348" s="22"/>
      <c r="I348" s="22"/>
      <c r="J348" s="15" t="s">
        <v>1974</v>
      </c>
      <c r="K348" s="15" t="s">
        <v>2003</v>
      </c>
      <c r="L348" s="15" t="s">
        <v>2004</v>
      </c>
      <c r="M348" s="15" t="s">
        <v>2035</v>
      </c>
      <c r="N348" s="15" t="s">
        <v>1978</v>
      </c>
      <c r="O348" s="45"/>
      <c r="P348" s="45"/>
      <c r="Q348" s="15" t="s">
        <v>1809</v>
      </c>
      <c r="R348" s="15" t="s">
        <v>6</v>
      </c>
      <c r="S348" s="22"/>
    </row>
    <row r="349" spans="1:19">
      <c r="A349" s="15" t="s">
        <v>53</v>
      </c>
      <c r="B349" s="15" t="s">
        <v>55</v>
      </c>
      <c r="C349" s="15" t="s">
        <v>82</v>
      </c>
      <c r="D349" s="15" t="s">
        <v>83</v>
      </c>
      <c r="E349" s="15" t="s">
        <v>191</v>
      </c>
      <c r="F349" s="15" t="s">
        <v>191</v>
      </c>
      <c r="G349" s="22"/>
      <c r="H349" s="22"/>
      <c r="I349" s="22"/>
      <c r="J349" s="15" t="s">
        <v>1974</v>
      </c>
      <c r="K349" s="15" t="s">
        <v>2006</v>
      </c>
      <c r="L349" s="15" t="s">
        <v>2007</v>
      </c>
      <c r="M349" s="15" t="s">
        <v>1484</v>
      </c>
      <c r="N349" s="15" t="s">
        <v>1978</v>
      </c>
      <c r="O349" s="45"/>
      <c r="P349" s="45"/>
      <c r="Q349" s="15" t="s">
        <v>1809</v>
      </c>
      <c r="R349" s="15" t="s">
        <v>6</v>
      </c>
      <c r="S349" s="22"/>
    </row>
    <row r="350" spans="1:19">
      <c r="A350" s="15" t="s">
        <v>53</v>
      </c>
      <c r="B350" s="15" t="s">
        <v>55</v>
      </c>
      <c r="C350" s="15" t="s">
        <v>261</v>
      </c>
      <c r="D350" s="15" t="s">
        <v>262</v>
      </c>
      <c r="E350" s="15" t="s">
        <v>295</v>
      </c>
      <c r="F350" s="15" t="s">
        <v>295</v>
      </c>
      <c r="G350" s="15" t="s">
        <v>243</v>
      </c>
      <c r="H350" s="15" t="s">
        <v>244</v>
      </c>
      <c r="I350" s="22"/>
      <c r="J350" s="22"/>
      <c r="K350" s="22"/>
      <c r="L350" s="22"/>
      <c r="M350" s="22"/>
      <c r="N350" s="22"/>
      <c r="O350" s="22"/>
      <c r="P350" s="22"/>
      <c r="Q350" s="22"/>
      <c r="R350" s="22"/>
      <c r="S350" s="22"/>
    </row>
    <row r="351" spans="1:19">
      <c r="A351" s="15" t="s">
        <v>53</v>
      </c>
      <c r="B351" s="15" t="s">
        <v>55</v>
      </c>
      <c r="C351" s="15" t="s">
        <v>261</v>
      </c>
      <c r="D351" s="15" t="s">
        <v>262</v>
      </c>
      <c r="E351" s="15" t="s">
        <v>295</v>
      </c>
      <c r="F351" s="15" t="s">
        <v>295</v>
      </c>
      <c r="G351" s="22"/>
      <c r="H351" s="22"/>
      <c r="I351" s="22"/>
      <c r="J351" s="15" t="s">
        <v>1974</v>
      </c>
      <c r="K351" s="15" t="s">
        <v>1975</v>
      </c>
      <c r="L351" s="15" t="s">
        <v>1976</v>
      </c>
      <c r="M351" s="15" t="s">
        <v>2037</v>
      </c>
      <c r="N351" s="15" t="s">
        <v>1978</v>
      </c>
      <c r="O351" s="15"/>
      <c r="P351" s="15"/>
      <c r="Q351" s="15" t="s">
        <v>1809</v>
      </c>
      <c r="R351" s="15" t="s">
        <v>6</v>
      </c>
      <c r="S351" s="22"/>
    </row>
    <row r="352" spans="1:19">
      <c r="A352" s="15" t="s">
        <v>53</v>
      </c>
      <c r="B352" s="15" t="s">
        <v>55</v>
      </c>
      <c r="C352" s="15" t="s">
        <v>261</v>
      </c>
      <c r="D352" s="15" t="s">
        <v>262</v>
      </c>
      <c r="E352" s="15" t="s">
        <v>295</v>
      </c>
      <c r="F352" s="15" t="s">
        <v>295</v>
      </c>
      <c r="G352" s="22"/>
      <c r="H352" s="22"/>
      <c r="I352" s="22"/>
      <c r="J352" s="15" t="s">
        <v>1974</v>
      </c>
      <c r="K352" s="15" t="s">
        <v>1981</v>
      </c>
      <c r="L352" s="15" t="s">
        <v>1982</v>
      </c>
      <c r="M352" s="15" t="s">
        <v>2137</v>
      </c>
      <c r="N352" s="15" t="s">
        <v>1984</v>
      </c>
      <c r="O352" s="15"/>
      <c r="P352" s="15"/>
      <c r="Q352" s="15" t="s">
        <v>1809</v>
      </c>
      <c r="R352" s="15" t="s">
        <v>6</v>
      </c>
      <c r="S352" s="22"/>
    </row>
    <row r="353" spans="1:19">
      <c r="A353" s="15" t="s">
        <v>53</v>
      </c>
      <c r="B353" s="15" t="s">
        <v>55</v>
      </c>
      <c r="C353" s="15" t="s">
        <v>261</v>
      </c>
      <c r="D353" s="15" t="s">
        <v>262</v>
      </c>
      <c r="E353" s="15" t="s">
        <v>295</v>
      </c>
      <c r="F353" s="15" t="s">
        <v>295</v>
      </c>
      <c r="G353" s="22"/>
      <c r="H353" s="22"/>
      <c r="I353" s="22"/>
      <c r="J353" s="15" t="s">
        <v>1974</v>
      </c>
      <c r="K353" s="15" t="s">
        <v>1987</v>
      </c>
      <c r="L353" s="15" t="s">
        <v>1988</v>
      </c>
      <c r="M353" s="15" t="s">
        <v>1923</v>
      </c>
      <c r="N353" s="15" t="s">
        <v>1990</v>
      </c>
      <c r="O353" s="15"/>
      <c r="P353" s="15"/>
      <c r="Q353" s="15" t="s">
        <v>1809</v>
      </c>
      <c r="R353" s="15" t="s">
        <v>6</v>
      </c>
      <c r="S353" s="22"/>
    </row>
    <row r="354" spans="1:19">
      <c r="A354" s="15" t="s">
        <v>53</v>
      </c>
      <c r="B354" s="15" t="s">
        <v>55</v>
      </c>
      <c r="C354" s="15" t="s">
        <v>261</v>
      </c>
      <c r="D354" s="15" t="s">
        <v>262</v>
      </c>
      <c r="E354" s="15" t="s">
        <v>295</v>
      </c>
      <c r="F354" s="15" t="s">
        <v>295</v>
      </c>
      <c r="G354" s="22"/>
      <c r="H354" s="22"/>
      <c r="I354" s="22"/>
      <c r="J354" s="15" t="s">
        <v>1974</v>
      </c>
      <c r="K354" s="15" t="s">
        <v>1992</v>
      </c>
      <c r="L354" s="15" t="s">
        <v>1993</v>
      </c>
      <c r="M354" s="15" t="s">
        <v>2219</v>
      </c>
      <c r="N354" s="15" t="s">
        <v>1978</v>
      </c>
      <c r="O354" s="15"/>
      <c r="P354" s="15"/>
      <c r="Q354" s="15" t="s">
        <v>1809</v>
      </c>
      <c r="R354" s="15" t="s">
        <v>6</v>
      </c>
      <c r="S354" s="22"/>
    </row>
    <row r="355" spans="1:19">
      <c r="A355" s="15" t="s">
        <v>53</v>
      </c>
      <c r="B355" s="15" t="s">
        <v>55</v>
      </c>
      <c r="C355" s="15" t="s">
        <v>261</v>
      </c>
      <c r="D355" s="15" t="s">
        <v>262</v>
      </c>
      <c r="E355" s="15" t="s">
        <v>295</v>
      </c>
      <c r="F355" s="15" t="s">
        <v>295</v>
      </c>
      <c r="G355" s="22"/>
      <c r="H355" s="22"/>
      <c r="I355" s="22"/>
      <c r="J355" s="15" t="s">
        <v>1974</v>
      </c>
      <c r="K355" s="15" t="s">
        <v>1996</v>
      </c>
      <c r="L355" s="15" t="s">
        <v>1997</v>
      </c>
      <c r="M355" s="15" t="s">
        <v>2220</v>
      </c>
      <c r="N355" s="15" t="s">
        <v>1978</v>
      </c>
      <c r="O355" s="15"/>
      <c r="P355" s="15"/>
      <c r="Q355" s="15" t="s">
        <v>1809</v>
      </c>
      <c r="R355" s="15" t="s">
        <v>6</v>
      </c>
      <c r="S355" s="22"/>
    </row>
    <row r="356" spans="1:19">
      <c r="A356" s="15" t="s">
        <v>53</v>
      </c>
      <c r="B356" s="15" t="s">
        <v>55</v>
      </c>
      <c r="C356" s="15" t="s">
        <v>261</v>
      </c>
      <c r="D356" s="15" t="s">
        <v>262</v>
      </c>
      <c r="E356" s="15" t="s">
        <v>295</v>
      </c>
      <c r="F356" s="15" t="s">
        <v>295</v>
      </c>
      <c r="G356" s="22"/>
      <c r="H356" s="22"/>
      <c r="I356" s="22"/>
      <c r="J356" s="15" t="s">
        <v>1974</v>
      </c>
      <c r="K356" s="15" t="s">
        <v>1999</v>
      </c>
      <c r="L356" s="15" t="s">
        <v>2000</v>
      </c>
      <c r="M356" s="15" t="s">
        <v>2001</v>
      </c>
      <c r="N356" s="15" t="s">
        <v>1978</v>
      </c>
      <c r="O356" s="15"/>
      <c r="P356" s="15"/>
      <c r="Q356" s="15" t="s">
        <v>1809</v>
      </c>
      <c r="R356" s="15" t="s">
        <v>6</v>
      </c>
      <c r="S356" s="22"/>
    </row>
    <row r="357" spans="1:19">
      <c r="A357" s="15" t="s">
        <v>53</v>
      </c>
      <c r="B357" s="15" t="s">
        <v>55</v>
      </c>
      <c r="C357" s="15" t="s">
        <v>261</v>
      </c>
      <c r="D357" s="15" t="s">
        <v>262</v>
      </c>
      <c r="E357" s="15" t="s">
        <v>295</v>
      </c>
      <c r="F357" s="15" t="s">
        <v>295</v>
      </c>
      <c r="G357" s="22"/>
      <c r="H357" s="22"/>
      <c r="I357" s="22"/>
      <c r="J357" s="15" t="s">
        <v>1974</v>
      </c>
      <c r="K357" s="15" t="s">
        <v>2003</v>
      </c>
      <c r="L357" s="15" t="s">
        <v>2004</v>
      </c>
      <c r="M357" s="15" t="s">
        <v>2035</v>
      </c>
      <c r="N357" s="15" t="s">
        <v>1978</v>
      </c>
      <c r="O357" s="15"/>
      <c r="P357" s="15"/>
      <c r="Q357" s="15" t="s">
        <v>1809</v>
      </c>
      <c r="R357" s="15" t="s">
        <v>6</v>
      </c>
      <c r="S357" s="22"/>
    </row>
    <row r="358" spans="1:19">
      <c r="A358" s="15" t="s">
        <v>53</v>
      </c>
      <c r="B358" s="15" t="s">
        <v>55</v>
      </c>
      <c r="C358" s="15" t="s">
        <v>261</v>
      </c>
      <c r="D358" s="15" t="s">
        <v>262</v>
      </c>
      <c r="E358" s="15" t="s">
        <v>295</v>
      </c>
      <c r="F358" s="15" t="s">
        <v>295</v>
      </c>
      <c r="G358" s="22"/>
      <c r="H358" s="22"/>
      <c r="I358" s="22"/>
      <c r="J358" s="15" t="s">
        <v>1974</v>
      </c>
      <c r="K358" s="15" t="s">
        <v>2006</v>
      </c>
      <c r="L358" s="15" t="s">
        <v>2007</v>
      </c>
      <c r="M358" s="15" t="s">
        <v>1793</v>
      </c>
      <c r="N358" s="15" t="s">
        <v>1978</v>
      </c>
      <c r="O358" s="15"/>
      <c r="P358" s="15"/>
      <c r="Q358" s="15" t="s">
        <v>1809</v>
      </c>
      <c r="R358" s="15" t="s">
        <v>6</v>
      </c>
      <c r="S358" s="22"/>
    </row>
    <row r="359" spans="1:19">
      <c r="A359" s="15" t="s">
        <v>53</v>
      </c>
      <c r="B359" s="15" t="s">
        <v>56</v>
      </c>
      <c r="C359" s="15" t="s">
        <v>82</v>
      </c>
      <c r="D359" s="15" t="s">
        <v>83</v>
      </c>
      <c r="E359" s="15" t="s">
        <v>191</v>
      </c>
      <c r="F359" s="15" t="s">
        <v>191</v>
      </c>
      <c r="G359" s="15" t="s">
        <v>243</v>
      </c>
      <c r="H359" s="15" t="s">
        <v>244</v>
      </c>
      <c r="I359" s="22"/>
      <c r="J359" s="22"/>
      <c r="K359" s="22"/>
      <c r="L359" s="22"/>
      <c r="M359" s="22"/>
      <c r="N359" s="22"/>
      <c r="O359" s="22"/>
      <c r="P359" s="22"/>
      <c r="Q359" s="22"/>
      <c r="R359" s="22"/>
      <c r="S359" s="22"/>
    </row>
    <row r="360" spans="1:19">
      <c r="A360" s="15" t="s">
        <v>53</v>
      </c>
      <c r="B360" s="15" t="s">
        <v>56</v>
      </c>
      <c r="C360" s="15" t="s">
        <v>82</v>
      </c>
      <c r="D360" s="15" t="s">
        <v>83</v>
      </c>
      <c r="E360" s="15" t="s">
        <v>191</v>
      </c>
      <c r="F360" s="15" t="s">
        <v>191</v>
      </c>
      <c r="G360" s="22"/>
      <c r="H360" s="22"/>
      <c r="I360" s="22"/>
      <c r="J360" s="15" t="s">
        <v>1974</v>
      </c>
      <c r="K360" s="15" t="s">
        <v>1975</v>
      </c>
      <c r="L360" s="15" t="s">
        <v>1976</v>
      </c>
      <c r="M360" s="15" t="s">
        <v>2221</v>
      </c>
      <c r="N360" s="15" t="s">
        <v>1978</v>
      </c>
      <c r="O360" s="15"/>
      <c r="P360" s="15"/>
      <c r="Q360" s="15" t="s">
        <v>1809</v>
      </c>
      <c r="R360" s="15" t="s">
        <v>6</v>
      </c>
      <c r="S360" s="22"/>
    </row>
    <row r="361" spans="1:19">
      <c r="A361" s="15" t="s">
        <v>53</v>
      </c>
      <c r="B361" s="15" t="s">
        <v>56</v>
      </c>
      <c r="C361" s="15" t="s">
        <v>82</v>
      </c>
      <c r="D361" s="15" t="s">
        <v>83</v>
      </c>
      <c r="E361" s="15" t="s">
        <v>191</v>
      </c>
      <c r="F361" s="15" t="s">
        <v>191</v>
      </c>
      <c r="G361" s="22"/>
      <c r="H361" s="22"/>
      <c r="I361" s="22"/>
      <c r="J361" s="15" t="s">
        <v>1974</v>
      </c>
      <c r="K361" s="15" t="s">
        <v>1981</v>
      </c>
      <c r="L361" s="15" t="s">
        <v>1982</v>
      </c>
      <c r="M361" s="15" t="s">
        <v>2222</v>
      </c>
      <c r="N361" s="15" t="s">
        <v>1984</v>
      </c>
      <c r="O361" s="15"/>
      <c r="P361" s="15"/>
      <c r="Q361" s="15" t="s">
        <v>1809</v>
      </c>
      <c r="R361" s="15" t="s">
        <v>6</v>
      </c>
      <c r="S361" s="22"/>
    </row>
    <row r="362" spans="1:19">
      <c r="A362" s="15" t="s">
        <v>53</v>
      </c>
      <c r="B362" s="15" t="s">
        <v>56</v>
      </c>
      <c r="C362" s="15" t="s">
        <v>82</v>
      </c>
      <c r="D362" s="15" t="s">
        <v>83</v>
      </c>
      <c r="E362" s="15" t="s">
        <v>191</v>
      </c>
      <c r="F362" s="15" t="s">
        <v>191</v>
      </c>
      <c r="G362" s="22"/>
      <c r="H362" s="22"/>
      <c r="I362" s="22"/>
      <c r="J362" s="15" t="s">
        <v>1974</v>
      </c>
      <c r="K362" s="15" t="s">
        <v>1987</v>
      </c>
      <c r="L362" s="15" t="s">
        <v>1988</v>
      </c>
      <c r="M362" s="15" t="s">
        <v>1554</v>
      </c>
      <c r="N362" s="15" t="s">
        <v>1990</v>
      </c>
      <c r="O362" s="15"/>
      <c r="P362" s="15"/>
      <c r="Q362" s="15" t="s">
        <v>1873</v>
      </c>
      <c r="R362" s="15" t="s">
        <v>821</v>
      </c>
      <c r="S362" s="22"/>
    </row>
    <row r="363" spans="1:19">
      <c r="A363" s="15" t="s">
        <v>53</v>
      </c>
      <c r="B363" s="15" t="s">
        <v>56</v>
      </c>
      <c r="C363" s="15" t="s">
        <v>82</v>
      </c>
      <c r="D363" s="15" t="s">
        <v>83</v>
      </c>
      <c r="E363" s="15" t="s">
        <v>191</v>
      </c>
      <c r="F363" s="15" t="s">
        <v>191</v>
      </c>
      <c r="G363" s="22"/>
      <c r="H363" s="22"/>
      <c r="I363" s="22"/>
      <c r="J363" s="15" t="s">
        <v>1974</v>
      </c>
      <c r="K363" s="15" t="s">
        <v>1992</v>
      </c>
      <c r="L363" s="15" t="s">
        <v>1993</v>
      </c>
      <c r="M363" s="15" t="s">
        <v>2223</v>
      </c>
      <c r="N363" s="15" t="s">
        <v>1978</v>
      </c>
      <c r="O363" s="15"/>
      <c r="P363" s="15"/>
      <c r="Q363" s="15" t="s">
        <v>1809</v>
      </c>
      <c r="R363" s="15" t="s">
        <v>6</v>
      </c>
      <c r="S363" s="22"/>
    </row>
    <row r="364" spans="1:19">
      <c r="A364" s="15" t="s">
        <v>53</v>
      </c>
      <c r="B364" s="15" t="s">
        <v>56</v>
      </c>
      <c r="C364" s="15" t="s">
        <v>82</v>
      </c>
      <c r="D364" s="15" t="s">
        <v>83</v>
      </c>
      <c r="E364" s="15" t="s">
        <v>191</v>
      </c>
      <c r="F364" s="15" t="s">
        <v>191</v>
      </c>
      <c r="G364" s="22"/>
      <c r="H364" s="22"/>
      <c r="I364" s="22"/>
      <c r="J364" s="15" t="s">
        <v>1974</v>
      </c>
      <c r="K364" s="15" t="s">
        <v>1996</v>
      </c>
      <c r="L364" s="15" t="s">
        <v>1997</v>
      </c>
      <c r="M364" s="15" t="s">
        <v>2179</v>
      </c>
      <c r="N364" s="15" t="s">
        <v>1978</v>
      </c>
      <c r="O364" s="15"/>
      <c r="P364" s="15"/>
      <c r="Q364" s="15" t="s">
        <v>1809</v>
      </c>
      <c r="R364" s="15" t="s">
        <v>6</v>
      </c>
      <c r="S364" s="22"/>
    </row>
    <row r="365" spans="1:19">
      <c r="A365" s="15" t="s">
        <v>53</v>
      </c>
      <c r="B365" s="15" t="s">
        <v>56</v>
      </c>
      <c r="C365" s="15" t="s">
        <v>82</v>
      </c>
      <c r="D365" s="15" t="s">
        <v>83</v>
      </c>
      <c r="E365" s="15" t="s">
        <v>191</v>
      </c>
      <c r="F365" s="15" t="s">
        <v>191</v>
      </c>
      <c r="G365" s="22"/>
      <c r="H365" s="22"/>
      <c r="I365" s="22"/>
      <c r="J365" s="15" t="s">
        <v>1974</v>
      </c>
      <c r="K365" s="15" t="s">
        <v>1999</v>
      </c>
      <c r="L365" s="15" t="s">
        <v>2000</v>
      </c>
      <c r="M365" s="15" t="s">
        <v>2054</v>
      </c>
      <c r="N365" s="15" t="s">
        <v>1978</v>
      </c>
      <c r="O365" s="15"/>
      <c r="P365" s="15"/>
      <c r="Q365" s="15" t="s">
        <v>1809</v>
      </c>
      <c r="R365" s="15" t="s">
        <v>6</v>
      </c>
      <c r="S365" s="22"/>
    </row>
    <row r="366" spans="1:19">
      <c r="A366" s="15" t="s">
        <v>53</v>
      </c>
      <c r="B366" s="15" t="s">
        <v>56</v>
      </c>
      <c r="C366" s="15" t="s">
        <v>82</v>
      </c>
      <c r="D366" s="15" t="s">
        <v>83</v>
      </c>
      <c r="E366" s="15" t="s">
        <v>191</v>
      </c>
      <c r="F366" s="15" t="s">
        <v>191</v>
      </c>
      <c r="G366" s="22"/>
      <c r="H366" s="22"/>
      <c r="I366" s="22"/>
      <c r="J366" s="15" t="s">
        <v>1974</v>
      </c>
      <c r="K366" s="15" t="s">
        <v>2003</v>
      </c>
      <c r="L366" s="15" t="s">
        <v>2004</v>
      </c>
      <c r="M366" s="15" t="s">
        <v>2054</v>
      </c>
      <c r="N366" s="15" t="s">
        <v>1978</v>
      </c>
      <c r="O366" s="15"/>
      <c r="P366" s="15"/>
      <c r="Q366" s="15" t="s">
        <v>1809</v>
      </c>
      <c r="R366" s="15" t="s">
        <v>6</v>
      </c>
      <c r="S366" s="22"/>
    </row>
    <row r="367" spans="1:19">
      <c r="A367" s="15" t="s">
        <v>53</v>
      </c>
      <c r="B367" s="15" t="s">
        <v>56</v>
      </c>
      <c r="C367" s="15" t="s">
        <v>82</v>
      </c>
      <c r="D367" s="15" t="s">
        <v>83</v>
      </c>
      <c r="E367" s="15" t="s">
        <v>191</v>
      </c>
      <c r="F367" s="15" t="s">
        <v>191</v>
      </c>
      <c r="G367" s="22"/>
      <c r="H367" s="22"/>
      <c r="I367" s="22"/>
      <c r="J367" s="15" t="s">
        <v>1974</v>
      </c>
      <c r="K367" s="15" t="s">
        <v>2006</v>
      </c>
      <c r="L367" s="15" t="s">
        <v>2007</v>
      </c>
      <c r="M367" s="15" t="s">
        <v>1479</v>
      </c>
      <c r="N367" s="15" t="s">
        <v>1978</v>
      </c>
      <c r="O367" s="15"/>
      <c r="P367" s="15"/>
      <c r="Q367" s="15" t="s">
        <v>1809</v>
      </c>
      <c r="R367" s="15" t="s">
        <v>6</v>
      </c>
      <c r="S367" s="22"/>
    </row>
    <row r="368" spans="1:19">
      <c r="A368" s="15" t="s">
        <v>53</v>
      </c>
      <c r="B368" s="15" t="s">
        <v>56</v>
      </c>
      <c r="C368" s="15" t="s">
        <v>261</v>
      </c>
      <c r="D368" s="15" t="s">
        <v>262</v>
      </c>
      <c r="E368" s="15" t="s">
        <v>296</v>
      </c>
      <c r="F368" s="15" t="s">
        <v>296</v>
      </c>
      <c r="G368" s="15" t="s">
        <v>243</v>
      </c>
      <c r="H368" s="15" t="s">
        <v>244</v>
      </c>
      <c r="I368" s="22"/>
      <c r="J368" s="22"/>
      <c r="K368" s="22"/>
      <c r="L368" s="22"/>
      <c r="M368" s="22"/>
      <c r="N368" s="22"/>
      <c r="O368" s="22"/>
      <c r="P368" s="22"/>
      <c r="Q368" s="22"/>
      <c r="R368" s="22"/>
      <c r="S368" s="22"/>
    </row>
    <row r="369" spans="1:19">
      <c r="A369" s="15" t="s">
        <v>53</v>
      </c>
      <c r="B369" s="15" t="s">
        <v>56</v>
      </c>
      <c r="C369" s="15" t="s">
        <v>261</v>
      </c>
      <c r="D369" s="15" t="s">
        <v>262</v>
      </c>
      <c r="E369" s="15" t="s">
        <v>296</v>
      </c>
      <c r="F369" s="15" t="s">
        <v>296</v>
      </c>
      <c r="G369" s="22"/>
      <c r="H369" s="22"/>
      <c r="I369" s="22"/>
      <c r="J369" s="15" t="s">
        <v>1974</v>
      </c>
      <c r="K369" s="15" t="s">
        <v>1975</v>
      </c>
      <c r="L369" s="15" t="s">
        <v>1976</v>
      </c>
      <c r="M369" s="15" t="s">
        <v>2224</v>
      </c>
      <c r="N369" s="15" t="s">
        <v>1978</v>
      </c>
      <c r="O369" s="15"/>
      <c r="P369" s="15"/>
      <c r="Q369" s="15" t="s">
        <v>1809</v>
      </c>
      <c r="R369" s="15" t="s">
        <v>6</v>
      </c>
      <c r="S369" s="22"/>
    </row>
    <row r="370" spans="1:19">
      <c r="A370" s="15" t="s">
        <v>53</v>
      </c>
      <c r="B370" s="15" t="s">
        <v>56</v>
      </c>
      <c r="C370" s="15" t="s">
        <v>261</v>
      </c>
      <c r="D370" s="15" t="s">
        <v>262</v>
      </c>
      <c r="E370" s="15" t="s">
        <v>296</v>
      </c>
      <c r="F370" s="15" t="s">
        <v>296</v>
      </c>
      <c r="G370" s="22"/>
      <c r="H370" s="22"/>
      <c r="I370" s="22"/>
      <c r="J370" s="15" t="s">
        <v>1974</v>
      </c>
      <c r="K370" s="15" t="s">
        <v>1981</v>
      </c>
      <c r="L370" s="15" t="s">
        <v>1982</v>
      </c>
      <c r="M370" s="15" t="s">
        <v>2225</v>
      </c>
      <c r="N370" s="15" t="s">
        <v>1984</v>
      </c>
      <c r="O370" s="15"/>
      <c r="P370" s="15"/>
      <c r="Q370" s="15" t="s">
        <v>1809</v>
      </c>
      <c r="R370" s="15" t="s">
        <v>6</v>
      </c>
      <c r="S370" s="22"/>
    </row>
    <row r="371" spans="1:19">
      <c r="A371" s="15" t="s">
        <v>53</v>
      </c>
      <c r="B371" s="15" t="s">
        <v>56</v>
      </c>
      <c r="C371" s="15" t="s">
        <v>261</v>
      </c>
      <c r="D371" s="15" t="s">
        <v>262</v>
      </c>
      <c r="E371" s="15" t="s">
        <v>296</v>
      </c>
      <c r="F371" s="15" t="s">
        <v>296</v>
      </c>
      <c r="G371" s="22"/>
      <c r="H371" s="22"/>
      <c r="I371" s="22"/>
      <c r="J371" s="15" t="s">
        <v>1974</v>
      </c>
      <c r="K371" s="15" t="s">
        <v>1987</v>
      </c>
      <c r="L371" s="15" t="s">
        <v>1988</v>
      </c>
      <c r="M371" s="15" t="s">
        <v>2226</v>
      </c>
      <c r="N371" s="15" t="s">
        <v>1990</v>
      </c>
      <c r="O371" s="15"/>
      <c r="P371" s="15"/>
      <c r="Q371" s="15" t="s">
        <v>1809</v>
      </c>
      <c r="R371" s="15" t="s">
        <v>6</v>
      </c>
      <c r="S371" s="22"/>
    </row>
    <row r="372" spans="1:19">
      <c r="A372" s="15" t="s">
        <v>53</v>
      </c>
      <c r="B372" s="15" t="s">
        <v>56</v>
      </c>
      <c r="C372" s="15" t="s">
        <v>261</v>
      </c>
      <c r="D372" s="15" t="s">
        <v>262</v>
      </c>
      <c r="E372" s="15" t="s">
        <v>296</v>
      </c>
      <c r="F372" s="15" t="s">
        <v>296</v>
      </c>
      <c r="G372" s="22"/>
      <c r="H372" s="22"/>
      <c r="I372" s="22"/>
      <c r="J372" s="15" t="s">
        <v>1974</v>
      </c>
      <c r="K372" s="15" t="s">
        <v>1992</v>
      </c>
      <c r="L372" s="15" t="s">
        <v>1993</v>
      </c>
      <c r="M372" s="15" t="s">
        <v>2227</v>
      </c>
      <c r="N372" s="15" t="s">
        <v>1978</v>
      </c>
      <c r="O372" s="15"/>
      <c r="P372" s="15"/>
      <c r="Q372" s="15" t="s">
        <v>1809</v>
      </c>
      <c r="R372" s="15" t="s">
        <v>6</v>
      </c>
      <c r="S372" s="22"/>
    </row>
    <row r="373" spans="1:19">
      <c r="A373" s="15" t="s">
        <v>53</v>
      </c>
      <c r="B373" s="15" t="s">
        <v>56</v>
      </c>
      <c r="C373" s="15" t="s">
        <v>261</v>
      </c>
      <c r="D373" s="15" t="s">
        <v>262</v>
      </c>
      <c r="E373" s="15" t="s">
        <v>296</v>
      </c>
      <c r="F373" s="15" t="s">
        <v>296</v>
      </c>
      <c r="G373" s="22"/>
      <c r="H373" s="22"/>
      <c r="I373" s="22"/>
      <c r="J373" s="15" t="s">
        <v>1974</v>
      </c>
      <c r="K373" s="15" t="s">
        <v>1996</v>
      </c>
      <c r="L373" s="15" t="s">
        <v>1997</v>
      </c>
      <c r="M373" s="15" t="s">
        <v>2228</v>
      </c>
      <c r="N373" s="15" t="s">
        <v>1978</v>
      </c>
      <c r="O373" s="15"/>
      <c r="P373" s="15"/>
      <c r="Q373" s="15" t="s">
        <v>1809</v>
      </c>
      <c r="R373" s="15" t="s">
        <v>6</v>
      </c>
      <c r="S373" s="22"/>
    </row>
    <row r="374" spans="1:19">
      <c r="A374" s="15" t="s">
        <v>53</v>
      </c>
      <c r="B374" s="15" t="s">
        <v>56</v>
      </c>
      <c r="C374" s="15" t="s">
        <v>261</v>
      </c>
      <c r="D374" s="15" t="s">
        <v>262</v>
      </c>
      <c r="E374" s="15" t="s">
        <v>296</v>
      </c>
      <c r="F374" s="15" t="s">
        <v>296</v>
      </c>
      <c r="G374" s="22"/>
      <c r="H374" s="22"/>
      <c r="I374" s="22"/>
      <c r="J374" s="15" t="s">
        <v>1974</v>
      </c>
      <c r="K374" s="15" t="s">
        <v>1999</v>
      </c>
      <c r="L374" s="15" t="s">
        <v>2000</v>
      </c>
      <c r="M374" s="15" t="s">
        <v>2002</v>
      </c>
      <c r="N374" s="15" t="s">
        <v>1978</v>
      </c>
      <c r="O374" s="15"/>
      <c r="P374" s="15"/>
      <c r="Q374" s="15" t="s">
        <v>1809</v>
      </c>
      <c r="R374" s="15" t="s">
        <v>6</v>
      </c>
      <c r="S374" s="22"/>
    </row>
    <row r="375" spans="1:19">
      <c r="A375" s="15" t="s">
        <v>53</v>
      </c>
      <c r="B375" s="15" t="s">
        <v>56</v>
      </c>
      <c r="C375" s="15" t="s">
        <v>261</v>
      </c>
      <c r="D375" s="15" t="s">
        <v>262</v>
      </c>
      <c r="E375" s="15" t="s">
        <v>296</v>
      </c>
      <c r="F375" s="15" t="s">
        <v>296</v>
      </c>
      <c r="G375" s="22"/>
      <c r="H375" s="22"/>
      <c r="I375" s="22"/>
      <c r="J375" s="15" t="s">
        <v>1974</v>
      </c>
      <c r="K375" s="15" t="s">
        <v>2003</v>
      </c>
      <c r="L375" s="15" t="s">
        <v>2004</v>
      </c>
      <c r="M375" s="15" t="s">
        <v>2002</v>
      </c>
      <c r="N375" s="15" t="s">
        <v>1978</v>
      </c>
      <c r="O375" s="15"/>
      <c r="P375" s="15"/>
      <c r="Q375" s="15" t="s">
        <v>1809</v>
      </c>
      <c r="R375" s="15" t="s">
        <v>6</v>
      </c>
      <c r="S375" s="22"/>
    </row>
    <row r="376" spans="1:19">
      <c r="A376" s="15" t="s">
        <v>53</v>
      </c>
      <c r="B376" s="15" t="s">
        <v>56</v>
      </c>
      <c r="C376" s="15" t="s">
        <v>261</v>
      </c>
      <c r="D376" s="15" t="s">
        <v>262</v>
      </c>
      <c r="E376" s="15" t="s">
        <v>296</v>
      </c>
      <c r="F376" s="15" t="s">
        <v>296</v>
      </c>
      <c r="G376" s="22"/>
      <c r="H376" s="22"/>
      <c r="I376" s="22"/>
      <c r="J376" s="15" t="s">
        <v>1974</v>
      </c>
      <c r="K376" s="15" t="s">
        <v>2006</v>
      </c>
      <c r="L376" s="15" t="s">
        <v>2007</v>
      </c>
      <c r="M376" s="15" t="s">
        <v>1480</v>
      </c>
      <c r="N376" s="15" t="s">
        <v>1978</v>
      </c>
      <c r="O376" s="15"/>
      <c r="P376" s="15"/>
      <c r="Q376" s="15" t="s">
        <v>1809</v>
      </c>
      <c r="R376" s="15" t="s">
        <v>6</v>
      </c>
      <c r="S376" s="22"/>
    </row>
    <row r="377" spans="1:19">
      <c r="A377" s="15" t="s">
        <v>53</v>
      </c>
      <c r="B377" s="15" t="s">
        <v>58</v>
      </c>
      <c r="C377" s="15" t="s">
        <v>82</v>
      </c>
      <c r="D377" s="15" t="s">
        <v>83</v>
      </c>
      <c r="E377" s="15" t="s">
        <v>196</v>
      </c>
      <c r="F377" s="15" t="s">
        <v>196</v>
      </c>
      <c r="G377" s="15" t="s">
        <v>243</v>
      </c>
      <c r="H377" s="15" t="s">
        <v>244</v>
      </c>
      <c r="I377" s="22"/>
      <c r="J377" s="22"/>
      <c r="K377" s="22"/>
      <c r="L377" s="22"/>
      <c r="M377" s="22"/>
      <c r="N377" s="22"/>
      <c r="O377" s="22"/>
      <c r="P377" s="22"/>
      <c r="Q377" s="22"/>
      <c r="R377" s="22"/>
      <c r="S377" s="22"/>
    </row>
    <row r="378" spans="1:19">
      <c r="A378" s="15" t="s">
        <v>53</v>
      </c>
      <c r="B378" s="15" t="s">
        <v>58</v>
      </c>
      <c r="C378" s="15" t="s">
        <v>82</v>
      </c>
      <c r="D378" s="15" t="s">
        <v>83</v>
      </c>
      <c r="E378" s="15" t="s">
        <v>196</v>
      </c>
      <c r="F378" s="15" t="s">
        <v>196</v>
      </c>
      <c r="G378" s="22"/>
      <c r="H378" s="22"/>
      <c r="I378" s="22"/>
      <c r="J378" s="15" t="s">
        <v>1974</v>
      </c>
      <c r="K378" s="15" t="s">
        <v>1975</v>
      </c>
      <c r="L378" s="15" t="s">
        <v>1976</v>
      </c>
      <c r="M378" s="15" t="s">
        <v>2229</v>
      </c>
      <c r="N378" s="15" t="s">
        <v>1978</v>
      </c>
      <c r="O378" s="15"/>
      <c r="P378" s="15"/>
      <c r="Q378" s="15" t="s">
        <v>1809</v>
      </c>
      <c r="R378" s="15" t="s">
        <v>6</v>
      </c>
      <c r="S378" s="22"/>
    </row>
    <row r="379" spans="1:19">
      <c r="A379" s="15" t="s">
        <v>53</v>
      </c>
      <c r="B379" s="15" t="s">
        <v>58</v>
      </c>
      <c r="C379" s="15" t="s">
        <v>82</v>
      </c>
      <c r="D379" s="15" t="s">
        <v>83</v>
      </c>
      <c r="E379" s="15" t="s">
        <v>196</v>
      </c>
      <c r="F379" s="15" t="s">
        <v>196</v>
      </c>
      <c r="G379" s="22"/>
      <c r="H379" s="22"/>
      <c r="I379" s="22"/>
      <c r="J379" s="15" t="s">
        <v>1974</v>
      </c>
      <c r="K379" s="15" t="s">
        <v>1981</v>
      </c>
      <c r="L379" s="15" t="s">
        <v>1982</v>
      </c>
      <c r="M379" s="15" t="s">
        <v>2011</v>
      </c>
      <c r="N379" s="15" t="s">
        <v>1984</v>
      </c>
      <c r="O379" s="15"/>
      <c r="P379" s="15"/>
      <c r="Q379" s="15" t="s">
        <v>1809</v>
      </c>
      <c r="R379" s="15" t="s">
        <v>6</v>
      </c>
      <c r="S379" s="22"/>
    </row>
    <row r="380" spans="1:19">
      <c r="A380" s="15" t="s">
        <v>53</v>
      </c>
      <c r="B380" s="15" t="s">
        <v>58</v>
      </c>
      <c r="C380" s="15" t="s">
        <v>82</v>
      </c>
      <c r="D380" s="15" t="s">
        <v>83</v>
      </c>
      <c r="E380" s="15" t="s">
        <v>196</v>
      </c>
      <c r="F380" s="15" t="s">
        <v>196</v>
      </c>
      <c r="G380" s="22"/>
      <c r="H380" s="22"/>
      <c r="I380" s="22"/>
      <c r="J380" s="15" t="s">
        <v>1974</v>
      </c>
      <c r="K380" s="15" t="s">
        <v>1987</v>
      </c>
      <c r="L380" s="15" t="s">
        <v>1988</v>
      </c>
      <c r="M380" s="15" t="s">
        <v>2230</v>
      </c>
      <c r="N380" s="15" t="s">
        <v>1990</v>
      </c>
      <c r="O380" s="15"/>
      <c r="P380" s="15"/>
      <c r="Q380" s="15" t="s">
        <v>1809</v>
      </c>
      <c r="R380" s="15" t="s">
        <v>6</v>
      </c>
      <c r="S380" s="22"/>
    </row>
    <row r="381" spans="1:19">
      <c r="A381" s="15" t="s">
        <v>53</v>
      </c>
      <c r="B381" s="15" t="s">
        <v>58</v>
      </c>
      <c r="C381" s="15" t="s">
        <v>82</v>
      </c>
      <c r="D381" s="15" t="s">
        <v>83</v>
      </c>
      <c r="E381" s="15" t="s">
        <v>196</v>
      </c>
      <c r="F381" s="15" t="s">
        <v>196</v>
      </c>
      <c r="G381" s="22"/>
      <c r="H381" s="22"/>
      <c r="I381" s="22"/>
      <c r="J381" s="15" t="s">
        <v>1974</v>
      </c>
      <c r="K381" s="15" t="s">
        <v>1992</v>
      </c>
      <c r="L381" s="15" t="s">
        <v>1993</v>
      </c>
      <c r="M381" s="15" t="s">
        <v>2231</v>
      </c>
      <c r="N381" s="15" t="s">
        <v>1978</v>
      </c>
      <c r="O381" s="15"/>
      <c r="P381" s="15"/>
      <c r="Q381" s="15" t="s">
        <v>1809</v>
      </c>
      <c r="R381" s="15" t="s">
        <v>6</v>
      </c>
      <c r="S381" s="22"/>
    </row>
    <row r="382" spans="1:19">
      <c r="A382" s="15" t="s">
        <v>53</v>
      </c>
      <c r="B382" s="15" t="s">
        <v>58</v>
      </c>
      <c r="C382" s="15" t="s">
        <v>82</v>
      </c>
      <c r="D382" s="15" t="s">
        <v>83</v>
      </c>
      <c r="E382" s="15" t="s">
        <v>196</v>
      </c>
      <c r="F382" s="15" t="s">
        <v>196</v>
      </c>
      <c r="G382" s="22"/>
      <c r="H382" s="22"/>
      <c r="I382" s="22"/>
      <c r="J382" s="15" t="s">
        <v>1974</v>
      </c>
      <c r="K382" s="15" t="s">
        <v>1996</v>
      </c>
      <c r="L382" s="15" t="s">
        <v>1997</v>
      </c>
      <c r="M382" s="15" t="s">
        <v>2232</v>
      </c>
      <c r="N382" s="15" t="s">
        <v>1978</v>
      </c>
      <c r="O382" s="15"/>
      <c r="P382" s="15"/>
      <c r="Q382" s="15" t="s">
        <v>1809</v>
      </c>
      <c r="R382" s="15" t="s">
        <v>6</v>
      </c>
      <c r="S382" s="22"/>
    </row>
    <row r="383" spans="1:19">
      <c r="A383" s="15" t="s">
        <v>53</v>
      </c>
      <c r="B383" s="15" t="s">
        <v>58</v>
      </c>
      <c r="C383" s="15" t="s">
        <v>82</v>
      </c>
      <c r="D383" s="15" t="s">
        <v>83</v>
      </c>
      <c r="E383" s="15" t="s">
        <v>196</v>
      </c>
      <c r="F383" s="15" t="s">
        <v>196</v>
      </c>
      <c r="G383" s="22"/>
      <c r="H383" s="22"/>
      <c r="I383" s="22"/>
      <c r="J383" s="15" t="s">
        <v>1974</v>
      </c>
      <c r="K383" s="15" t="s">
        <v>1999</v>
      </c>
      <c r="L383" s="15" t="s">
        <v>2000</v>
      </c>
      <c r="M383" s="15" t="s">
        <v>2014</v>
      </c>
      <c r="N383" s="15" t="s">
        <v>1978</v>
      </c>
      <c r="O383" s="15"/>
      <c r="P383" s="15"/>
      <c r="Q383" s="15" t="s">
        <v>1809</v>
      </c>
      <c r="R383" s="15" t="s">
        <v>6</v>
      </c>
      <c r="S383" s="22"/>
    </row>
    <row r="384" spans="1:19">
      <c r="A384" s="15" t="s">
        <v>53</v>
      </c>
      <c r="B384" s="15" t="s">
        <v>58</v>
      </c>
      <c r="C384" s="15" t="s">
        <v>82</v>
      </c>
      <c r="D384" s="15" t="s">
        <v>83</v>
      </c>
      <c r="E384" s="15" t="s">
        <v>196</v>
      </c>
      <c r="F384" s="15" t="s">
        <v>196</v>
      </c>
      <c r="G384" s="22"/>
      <c r="H384" s="22"/>
      <c r="I384" s="22"/>
      <c r="J384" s="15" t="s">
        <v>1974</v>
      </c>
      <c r="K384" s="15" t="s">
        <v>2003</v>
      </c>
      <c r="L384" s="15" t="s">
        <v>2004</v>
      </c>
      <c r="M384" s="15" t="s">
        <v>2035</v>
      </c>
      <c r="N384" s="15" t="s">
        <v>1978</v>
      </c>
      <c r="O384" s="15"/>
      <c r="P384" s="15"/>
      <c r="Q384" s="15" t="s">
        <v>1809</v>
      </c>
      <c r="R384" s="15" t="s">
        <v>6</v>
      </c>
      <c r="S384" s="22"/>
    </row>
    <row r="385" spans="1:19">
      <c r="A385" s="15" t="s">
        <v>53</v>
      </c>
      <c r="B385" s="15" t="s">
        <v>58</v>
      </c>
      <c r="C385" s="15" t="s">
        <v>82</v>
      </c>
      <c r="D385" s="15" t="s">
        <v>83</v>
      </c>
      <c r="E385" s="15" t="s">
        <v>196</v>
      </c>
      <c r="F385" s="15" t="s">
        <v>196</v>
      </c>
      <c r="G385" s="22"/>
      <c r="H385" s="22"/>
      <c r="I385" s="22"/>
      <c r="J385" s="15" t="s">
        <v>1974</v>
      </c>
      <c r="K385" s="15" t="s">
        <v>2006</v>
      </c>
      <c r="L385" s="15" t="s">
        <v>2007</v>
      </c>
      <c r="M385" s="15" t="s">
        <v>1476</v>
      </c>
      <c r="N385" s="15" t="s">
        <v>1978</v>
      </c>
      <c r="O385" s="15"/>
      <c r="P385" s="15"/>
      <c r="Q385" s="15" t="s">
        <v>1809</v>
      </c>
      <c r="R385" s="15" t="s">
        <v>6</v>
      </c>
      <c r="S385" s="22"/>
    </row>
    <row r="386" spans="1:19">
      <c r="A386" s="15" t="s">
        <v>53</v>
      </c>
      <c r="B386" s="15" t="s">
        <v>58</v>
      </c>
      <c r="C386" s="15" t="s">
        <v>261</v>
      </c>
      <c r="D386" s="15" t="s">
        <v>262</v>
      </c>
      <c r="E386" s="15" t="s">
        <v>252</v>
      </c>
      <c r="F386" s="15" t="s">
        <v>252</v>
      </c>
      <c r="G386" s="15" t="s">
        <v>243</v>
      </c>
      <c r="H386" s="15" t="s">
        <v>244</v>
      </c>
      <c r="I386" s="22"/>
      <c r="J386" s="22"/>
      <c r="K386" s="22"/>
      <c r="L386" s="22"/>
      <c r="M386" s="22"/>
      <c r="N386" s="22"/>
      <c r="O386" s="22"/>
      <c r="P386" s="22"/>
      <c r="Q386" s="22"/>
      <c r="R386" s="22"/>
      <c r="S386" s="22"/>
    </row>
    <row r="387" spans="1:19">
      <c r="A387" s="15" t="s">
        <v>53</v>
      </c>
      <c r="B387" s="15" t="s">
        <v>58</v>
      </c>
      <c r="C387" s="15" t="s">
        <v>261</v>
      </c>
      <c r="D387" s="15" t="s">
        <v>262</v>
      </c>
      <c r="E387" s="15" t="s">
        <v>252</v>
      </c>
      <c r="F387" s="15" t="s">
        <v>252</v>
      </c>
      <c r="G387" s="22"/>
      <c r="H387" s="22"/>
      <c r="I387" s="22"/>
      <c r="J387" s="15" t="s">
        <v>1974</v>
      </c>
      <c r="K387" s="15" t="s">
        <v>1975</v>
      </c>
      <c r="L387" s="15" t="s">
        <v>1976</v>
      </c>
      <c r="M387" s="15" t="s">
        <v>2233</v>
      </c>
      <c r="N387" s="15" t="s">
        <v>1978</v>
      </c>
      <c r="O387" s="15"/>
      <c r="P387" s="15"/>
      <c r="Q387" s="15" t="s">
        <v>1809</v>
      </c>
      <c r="R387" s="15" t="s">
        <v>6</v>
      </c>
      <c r="S387" s="22"/>
    </row>
    <row r="388" spans="1:19">
      <c r="A388" s="15" t="s">
        <v>53</v>
      </c>
      <c r="B388" s="15" t="s">
        <v>58</v>
      </c>
      <c r="C388" s="15" t="s">
        <v>261</v>
      </c>
      <c r="D388" s="15" t="s">
        <v>262</v>
      </c>
      <c r="E388" s="15" t="s">
        <v>252</v>
      </c>
      <c r="F388" s="15" t="s">
        <v>252</v>
      </c>
      <c r="G388" s="22"/>
      <c r="H388" s="22"/>
      <c r="I388" s="22"/>
      <c r="J388" s="15" t="s">
        <v>1974</v>
      </c>
      <c r="K388" s="15" t="s">
        <v>1981</v>
      </c>
      <c r="L388" s="15" t="s">
        <v>1982</v>
      </c>
      <c r="M388" s="15" t="s">
        <v>2234</v>
      </c>
      <c r="N388" s="15" t="s">
        <v>1984</v>
      </c>
      <c r="O388" s="15"/>
      <c r="P388" s="15"/>
      <c r="Q388" s="15" t="s">
        <v>1809</v>
      </c>
      <c r="R388" s="15" t="s">
        <v>6</v>
      </c>
      <c r="S388" s="22"/>
    </row>
    <row r="389" spans="1:19">
      <c r="A389" s="15" t="s">
        <v>53</v>
      </c>
      <c r="B389" s="15" t="s">
        <v>58</v>
      </c>
      <c r="C389" s="15" t="s">
        <v>261</v>
      </c>
      <c r="D389" s="15" t="s">
        <v>262</v>
      </c>
      <c r="E389" s="15" t="s">
        <v>252</v>
      </c>
      <c r="F389" s="15" t="s">
        <v>252</v>
      </c>
      <c r="G389" s="22"/>
      <c r="H389" s="22"/>
      <c r="I389" s="22"/>
      <c r="J389" s="15" t="s">
        <v>1974</v>
      </c>
      <c r="K389" s="15" t="s">
        <v>1987</v>
      </c>
      <c r="L389" s="15" t="s">
        <v>1988</v>
      </c>
      <c r="M389" s="15" t="s">
        <v>2235</v>
      </c>
      <c r="N389" s="15" t="s">
        <v>1990</v>
      </c>
      <c r="O389" s="15"/>
      <c r="P389" s="15"/>
      <c r="Q389" s="15" t="s">
        <v>1809</v>
      </c>
      <c r="R389" s="15" t="s">
        <v>6</v>
      </c>
      <c r="S389" s="22"/>
    </row>
    <row r="390" spans="1:19">
      <c r="A390" s="15" t="s">
        <v>53</v>
      </c>
      <c r="B390" s="15" t="s">
        <v>58</v>
      </c>
      <c r="C390" s="15" t="s">
        <v>261</v>
      </c>
      <c r="D390" s="15" t="s">
        <v>262</v>
      </c>
      <c r="E390" s="15" t="s">
        <v>252</v>
      </c>
      <c r="F390" s="15" t="s">
        <v>252</v>
      </c>
      <c r="G390" s="22"/>
      <c r="H390" s="22"/>
      <c r="I390" s="22"/>
      <c r="J390" s="15" t="s">
        <v>1974</v>
      </c>
      <c r="K390" s="15" t="s">
        <v>1992</v>
      </c>
      <c r="L390" s="15" t="s">
        <v>1993</v>
      </c>
      <c r="M390" s="15" t="s">
        <v>2236</v>
      </c>
      <c r="N390" s="15" t="s">
        <v>1978</v>
      </c>
      <c r="O390" s="15"/>
      <c r="P390" s="15"/>
      <c r="Q390" s="15" t="s">
        <v>1809</v>
      </c>
      <c r="R390" s="15" t="s">
        <v>6</v>
      </c>
      <c r="S390" s="22"/>
    </row>
    <row r="391" spans="1:19">
      <c r="A391" s="15" t="s">
        <v>53</v>
      </c>
      <c r="B391" s="15" t="s">
        <v>58</v>
      </c>
      <c r="C391" s="15" t="s">
        <v>261</v>
      </c>
      <c r="D391" s="15" t="s">
        <v>262</v>
      </c>
      <c r="E391" s="15" t="s">
        <v>252</v>
      </c>
      <c r="F391" s="15" t="s">
        <v>252</v>
      </c>
      <c r="G391" s="22"/>
      <c r="H391" s="22"/>
      <c r="I391" s="22"/>
      <c r="J391" s="15" t="s">
        <v>1974</v>
      </c>
      <c r="K391" s="15" t="s">
        <v>1996</v>
      </c>
      <c r="L391" s="15" t="s">
        <v>1997</v>
      </c>
      <c r="M391" s="15" t="s">
        <v>2095</v>
      </c>
      <c r="N391" s="15" t="s">
        <v>1978</v>
      </c>
      <c r="O391" s="15"/>
      <c r="P391" s="15"/>
      <c r="Q391" s="15" t="s">
        <v>1809</v>
      </c>
      <c r="R391" s="15" t="s">
        <v>6</v>
      </c>
      <c r="S391" s="22"/>
    </row>
    <row r="392" spans="1:19">
      <c r="A392" s="15" t="s">
        <v>53</v>
      </c>
      <c r="B392" s="15" t="s">
        <v>58</v>
      </c>
      <c r="C392" s="15" t="s">
        <v>261</v>
      </c>
      <c r="D392" s="15" t="s">
        <v>262</v>
      </c>
      <c r="E392" s="15" t="s">
        <v>252</v>
      </c>
      <c r="F392" s="15" t="s">
        <v>252</v>
      </c>
      <c r="G392" s="22"/>
      <c r="H392" s="22"/>
      <c r="I392" s="22"/>
      <c r="J392" s="15" t="s">
        <v>1974</v>
      </c>
      <c r="K392" s="15" t="s">
        <v>1999</v>
      </c>
      <c r="L392" s="15" t="s">
        <v>2000</v>
      </c>
      <c r="M392" s="15" t="s">
        <v>2237</v>
      </c>
      <c r="N392" s="15" t="s">
        <v>1978</v>
      </c>
      <c r="O392" s="15"/>
      <c r="P392" s="15"/>
      <c r="Q392" s="15" t="s">
        <v>1809</v>
      </c>
      <c r="R392" s="15" t="s">
        <v>6</v>
      </c>
      <c r="S392" s="22"/>
    </row>
    <row r="393" spans="1:19">
      <c r="A393" s="15" t="s">
        <v>53</v>
      </c>
      <c r="B393" s="15" t="s">
        <v>58</v>
      </c>
      <c r="C393" s="15" t="s">
        <v>261</v>
      </c>
      <c r="D393" s="15" t="s">
        <v>262</v>
      </c>
      <c r="E393" s="15" t="s">
        <v>252</v>
      </c>
      <c r="F393" s="15" t="s">
        <v>252</v>
      </c>
      <c r="G393" s="22"/>
      <c r="H393" s="22"/>
      <c r="I393" s="22"/>
      <c r="J393" s="15" t="s">
        <v>1974</v>
      </c>
      <c r="K393" s="15" t="s">
        <v>2003</v>
      </c>
      <c r="L393" s="15" t="s">
        <v>2004</v>
      </c>
      <c r="M393" s="15" t="s">
        <v>2002</v>
      </c>
      <c r="N393" s="15" t="s">
        <v>1978</v>
      </c>
      <c r="O393" s="15"/>
      <c r="P393" s="15"/>
      <c r="Q393" s="15" t="s">
        <v>1809</v>
      </c>
      <c r="R393" s="15" t="s">
        <v>6</v>
      </c>
      <c r="S393" s="22"/>
    </row>
    <row r="394" spans="1:19">
      <c r="A394" s="15" t="s">
        <v>53</v>
      </c>
      <c r="B394" s="15" t="s">
        <v>58</v>
      </c>
      <c r="C394" s="15" t="s">
        <v>261</v>
      </c>
      <c r="D394" s="15" t="s">
        <v>262</v>
      </c>
      <c r="E394" s="15" t="s">
        <v>252</v>
      </c>
      <c r="F394" s="15" t="s">
        <v>252</v>
      </c>
      <c r="G394" s="22"/>
      <c r="H394" s="22"/>
      <c r="I394" s="22"/>
      <c r="J394" s="15" t="s">
        <v>1974</v>
      </c>
      <c r="K394" s="15" t="s">
        <v>2006</v>
      </c>
      <c r="L394" s="15" t="s">
        <v>2007</v>
      </c>
      <c r="M394" s="15" t="s">
        <v>2238</v>
      </c>
      <c r="N394" s="15" t="s">
        <v>1978</v>
      </c>
      <c r="O394" s="15"/>
      <c r="P394" s="15"/>
      <c r="Q394" s="15" t="s">
        <v>1809</v>
      </c>
      <c r="R394" s="15" t="s">
        <v>6</v>
      </c>
      <c r="S394" s="22"/>
    </row>
    <row r="395" spans="1:19">
      <c r="A395" s="15" t="s">
        <v>53</v>
      </c>
      <c r="B395" s="15" t="s">
        <v>59</v>
      </c>
      <c r="C395" s="15" t="s">
        <v>82</v>
      </c>
      <c r="D395" s="15" t="s">
        <v>83</v>
      </c>
      <c r="E395" s="15" t="s">
        <v>201</v>
      </c>
      <c r="F395" s="15" t="s">
        <v>201</v>
      </c>
      <c r="G395" s="15" t="s">
        <v>243</v>
      </c>
      <c r="H395" s="15" t="s">
        <v>244</v>
      </c>
      <c r="I395" s="22"/>
      <c r="J395" s="22"/>
      <c r="K395" s="22"/>
      <c r="L395" s="22"/>
      <c r="M395" s="22"/>
      <c r="N395" s="22"/>
      <c r="O395" s="22"/>
      <c r="P395" s="22"/>
      <c r="Q395" s="22"/>
      <c r="R395" s="22"/>
      <c r="S395" s="22"/>
    </row>
    <row r="396" spans="1:19">
      <c r="A396" s="15" t="s">
        <v>53</v>
      </c>
      <c r="B396" s="15" t="s">
        <v>59</v>
      </c>
      <c r="C396" s="15" t="s">
        <v>82</v>
      </c>
      <c r="D396" s="15" t="s">
        <v>83</v>
      </c>
      <c r="E396" s="15" t="s">
        <v>201</v>
      </c>
      <c r="F396" s="15" t="s">
        <v>201</v>
      </c>
      <c r="G396" s="22"/>
      <c r="H396" s="22"/>
      <c r="I396" s="22"/>
      <c r="J396" s="15" t="s">
        <v>1974</v>
      </c>
      <c r="K396" s="15" t="s">
        <v>1975</v>
      </c>
      <c r="L396" s="15" t="s">
        <v>1976</v>
      </c>
      <c r="M396" s="15" t="s">
        <v>2239</v>
      </c>
      <c r="N396" s="15" t="s">
        <v>1978</v>
      </c>
      <c r="O396" s="15"/>
      <c r="P396" s="15"/>
      <c r="Q396" s="15" t="s">
        <v>1809</v>
      </c>
      <c r="R396" s="15" t="s">
        <v>6</v>
      </c>
      <c r="S396" s="22"/>
    </row>
    <row r="397" spans="1:19">
      <c r="A397" s="15" t="s">
        <v>53</v>
      </c>
      <c r="B397" s="15" t="s">
        <v>59</v>
      </c>
      <c r="C397" s="15" t="s">
        <v>82</v>
      </c>
      <c r="D397" s="15" t="s">
        <v>83</v>
      </c>
      <c r="E397" s="15" t="s">
        <v>201</v>
      </c>
      <c r="F397" s="15" t="s">
        <v>201</v>
      </c>
      <c r="G397" s="22"/>
      <c r="H397" s="22"/>
      <c r="I397" s="22"/>
      <c r="J397" s="15" t="s">
        <v>1974</v>
      </c>
      <c r="K397" s="15" t="s">
        <v>1981</v>
      </c>
      <c r="L397" s="15" t="s">
        <v>1982</v>
      </c>
      <c r="M397" s="15" t="s">
        <v>2240</v>
      </c>
      <c r="N397" s="15" t="s">
        <v>1984</v>
      </c>
      <c r="O397" s="15"/>
      <c r="P397" s="15"/>
      <c r="Q397" s="15" t="s">
        <v>1809</v>
      </c>
      <c r="R397" s="15" t="s">
        <v>6</v>
      </c>
      <c r="S397" s="22"/>
    </row>
    <row r="398" spans="1:19">
      <c r="A398" s="15" t="s">
        <v>53</v>
      </c>
      <c r="B398" s="15" t="s">
        <v>59</v>
      </c>
      <c r="C398" s="15" t="s">
        <v>82</v>
      </c>
      <c r="D398" s="15" t="s">
        <v>83</v>
      </c>
      <c r="E398" s="15" t="s">
        <v>201</v>
      </c>
      <c r="F398" s="15" t="s">
        <v>201</v>
      </c>
      <c r="G398" s="22"/>
      <c r="H398" s="22"/>
      <c r="I398" s="22"/>
      <c r="J398" s="15" t="s">
        <v>1974</v>
      </c>
      <c r="K398" s="15" t="s">
        <v>1987</v>
      </c>
      <c r="L398" s="15" t="s">
        <v>1988</v>
      </c>
      <c r="M398" s="15" t="s">
        <v>1923</v>
      </c>
      <c r="N398" s="15" t="s">
        <v>1990</v>
      </c>
      <c r="O398" s="15"/>
      <c r="P398" s="15"/>
      <c r="Q398" s="15" t="s">
        <v>1809</v>
      </c>
      <c r="R398" s="15" t="s">
        <v>6</v>
      </c>
      <c r="S398" s="22"/>
    </row>
    <row r="399" spans="1:19">
      <c r="A399" s="15" t="s">
        <v>53</v>
      </c>
      <c r="B399" s="15" t="s">
        <v>59</v>
      </c>
      <c r="C399" s="15" t="s">
        <v>82</v>
      </c>
      <c r="D399" s="15" t="s">
        <v>83</v>
      </c>
      <c r="E399" s="15" t="s">
        <v>201</v>
      </c>
      <c r="F399" s="15" t="s">
        <v>201</v>
      </c>
      <c r="G399" s="22"/>
      <c r="H399" s="22"/>
      <c r="I399" s="22"/>
      <c r="J399" s="15" t="s">
        <v>1974</v>
      </c>
      <c r="K399" s="15" t="s">
        <v>1992</v>
      </c>
      <c r="L399" s="15" t="s">
        <v>1993</v>
      </c>
      <c r="M399" s="15" t="s">
        <v>333</v>
      </c>
      <c r="N399" s="15" t="s">
        <v>1978</v>
      </c>
      <c r="O399" s="15"/>
      <c r="P399" s="15"/>
      <c r="Q399" s="15" t="s">
        <v>1809</v>
      </c>
      <c r="R399" s="15" t="s">
        <v>6</v>
      </c>
      <c r="S399" s="22"/>
    </row>
    <row r="400" spans="1:19">
      <c r="A400" s="15" t="s">
        <v>53</v>
      </c>
      <c r="B400" s="15" t="s">
        <v>59</v>
      </c>
      <c r="C400" s="15" t="s">
        <v>82</v>
      </c>
      <c r="D400" s="15" t="s">
        <v>83</v>
      </c>
      <c r="E400" s="15" t="s">
        <v>201</v>
      </c>
      <c r="F400" s="15" t="s">
        <v>201</v>
      </c>
      <c r="G400" s="22"/>
      <c r="H400" s="22"/>
      <c r="I400" s="22"/>
      <c r="J400" s="15" t="s">
        <v>1974</v>
      </c>
      <c r="K400" s="15" t="s">
        <v>1996</v>
      </c>
      <c r="L400" s="15" t="s">
        <v>1997</v>
      </c>
      <c r="M400" s="15" t="s">
        <v>2083</v>
      </c>
      <c r="N400" s="15" t="s">
        <v>1978</v>
      </c>
      <c r="O400" s="15"/>
      <c r="P400" s="15"/>
      <c r="Q400" s="15" t="s">
        <v>1809</v>
      </c>
      <c r="R400" s="15" t="s">
        <v>6</v>
      </c>
      <c r="S400" s="22"/>
    </row>
    <row r="401" spans="1:19">
      <c r="A401" s="15" t="s">
        <v>53</v>
      </c>
      <c r="B401" s="15" t="s">
        <v>59</v>
      </c>
      <c r="C401" s="15" t="s">
        <v>82</v>
      </c>
      <c r="D401" s="15" t="s">
        <v>83</v>
      </c>
      <c r="E401" s="15" t="s">
        <v>201</v>
      </c>
      <c r="F401" s="15" t="s">
        <v>201</v>
      </c>
      <c r="G401" s="22"/>
      <c r="H401" s="22"/>
      <c r="I401" s="22"/>
      <c r="J401" s="15" t="s">
        <v>1974</v>
      </c>
      <c r="K401" s="15" t="s">
        <v>1999</v>
      </c>
      <c r="L401" s="15" t="s">
        <v>2000</v>
      </c>
      <c r="M401" s="15" t="s">
        <v>2054</v>
      </c>
      <c r="N401" s="15" t="s">
        <v>1978</v>
      </c>
      <c r="O401" s="15"/>
      <c r="P401" s="15"/>
      <c r="Q401" s="15" t="s">
        <v>1809</v>
      </c>
      <c r="R401" s="15" t="s">
        <v>6</v>
      </c>
      <c r="S401" s="22"/>
    </row>
    <row r="402" spans="1:19">
      <c r="A402" s="15" t="s">
        <v>53</v>
      </c>
      <c r="B402" s="15" t="s">
        <v>59</v>
      </c>
      <c r="C402" s="15" t="s">
        <v>82</v>
      </c>
      <c r="D402" s="15" t="s">
        <v>83</v>
      </c>
      <c r="E402" s="15" t="s">
        <v>201</v>
      </c>
      <c r="F402" s="15" t="s">
        <v>201</v>
      </c>
      <c r="G402" s="22"/>
      <c r="H402" s="22"/>
      <c r="I402" s="22"/>
      <c r="J402" s="15" t="s">
        <v>1974</v>
      </c>
      <c r="K402" s="15" t="s">
        <v>2003</v>
      </c>
      <c r="L402" s="15" t="s">
        <v>2004</v>
      </c>
      <c r="M402" s="15" t="s">
        <v>2005</v>
      </c>
      <c r="N402" s="15" t="s">
        <v>1978</v>
      </c>
      <c r="O402" s="15"/>
      <c r="P402" s="15"/>
      <c r="Q402" s="15" t="s">
        <v>1809</v>
      </c>
      <c r="R402" s="15" t="s">
        <v>6</v>
      </c>
      <c r="S402" s="22"/>
    </row>
    <row r="403" spans="1:19">
      <c r="A403" s="15" t="s">
        <v>53</v>
      </c>
      <c r="B403" s="15" t="s">
        <v>59</v>
      </c>
      <c r="C403" s="15" t="s">
        <v>82</v>
      </c>
      <c r="D403" s="15" t="s">
        <v>83</v>
      </c>
      <c r="E403" s="15" t="s">
        <v>201</v>
      </c>
      <c r="F403" s="15" t="s">
        <v>201</v>
      </c>
      <c r="G403" s="22"/>
      <c r="H403" s="22"/>
      <c r="I403" s="22"/>
      <c r="J403" s="15" t="s">
        <v>1974</v>
      </c>
      <c r="K403" s="15" t="s">
        <v>2006</v>
      </c>
      <c r="L403" s="15" t="s">
        <v>2007</v>
      </c>
      <c r="M403" s="15" t="s">
        <v>1484</v>
      </c>
      <c r="N403" s="15" t="s">
        <v>1978</v>
      </c>
      <c r="O403" s="15"/>
      <c r="P403" s="15"/>
      <c r="Q403" s="15" t="s">
        <v>1809</v>
      </c>
      <c r="R403" s="15" t="s">
        <v>6</v>
      </c>
      <c r="S403" s="22"/>
    </row>
    <row r="404" spans="1:19">
      <c r="A404" s="15" t="s">
        <v>53</v>
      </c>
      <c r="B404" s="15" t="s">
        <v>61</v>
      </c>
      <c r="C404" s="15" t="s">
        <v>82</v>
      </c>
      <c r="D404" s="15" t="s">
        <v>83</v>
      </c>
      <c r="E404" s="15" t="s">
        <v>205</v>
      </c>
      <c r="F404" s="15" t="s">
        <v>205</v>
      </c>
      <c r="G404" s="15" t="s">
        <v>243</v>
      </c>
      <c r="H404" s="15" t="s">
        <v>244</v>
      </c>
      <c r="I404" s="22"/>
      <c r="J404" s="22"/>
      <c r="K404" s="22"/>
      <c r="L404" s="22"/>
      <c r="M404" s="22"/>
      <c r="N404" s="22"/>
      <c r="O404" s="22"/>
      <c r="P404" s="22"/>
      <c r="Q404" s="22"/>
      <c r="R404" s="22"/>
      <c r="S404" s="22"/>
    </row>
    <row r="405" spans="1:19">
      <c r="A405" s="15" t="s">
        <v>53</v>
      </c>
      <c r="B405" s="15" t="s">
        <v>61</v>
      </c>
      <c r="C405" s="15" t="s">
        <v>82</v>
      </c>
      <c r="D405" s="15" t="s">
        <v>83</v>
      </c>
      <c r="E405" s="15" t="s">
        <v>205</v>
      </c>
      <c r="F405" s="15" t="s">
        <v>205</v>
      </c>
      <c r="G405" s="22"/>
      <c r="H405" s="22"/>
      <c r="I405" s="22"/>
      <c r="J405" s="15" t="s">
        <v>1974</v>
      </c>
      <c r="K405" s="15" t="s">
        <v>1975</v>
      </c>
      <c r="L405" s="15" t="s">
        <v>1976</v>
      </c>
      <c r="M405" s="15" t="s">
        <v>2241</v>
      </c>
      <c r="N405" s="15" t="s">
        <v>1978</v>
      </c>
      <c r="O405" s="15"/>
      <c r="P405" s="15"/>
      <c r="Q405" s="15" t="s">
        <v>1809</v>
      </c>
      <c r="R405" s="15" t="s">
        <v>6</v>
      </c>
      <c r="S405" s="22"/>
    </row>
    <row r="406" spans="1:19">
      <c r="A406" s="15" t="s">
        <v>53</v>
      </c>
      <c r="B406" s="15" t="s">
        <v>61</v>
      </c>
      <c r="C406" s="15" t="s">
        <v>82</v>
      </c>
      <c r="D406" s="15" t="s">
        <v>83</v>
      </c>
      <c r="E406" s="15" t="s">
        <v>205</v>
      </c>
      <c r="F406" s="15" t="s">
        <v>205</v>
      </c>
      <c r="G406" s="22"/>
      <c r="H406" s="22"/>
      <c r="I406" s="22"/>
      <c r="J406" s="15" t="s">
        <v>1974</v>
      </c>
      <c r="K406" s="15" t="s">
        <v>1981</v>
      </c>
      <c r="L406" s="15" t="s">
        <v>1982</v>
      </c>
      <c r="M406" s="15" t="s">
        <v>2242</v>
      </c>
      <c r="N406" s="15" t="s">
        <v>1984</v>
      </c>
      <c r="O406" s="15"/>
      <c r="P406" s="15"/>
      <c r="Q406" s="15" t="s">
        <v>1809</v>
      </c>
      <c r="R406" s="15" t="s">
        <v>6</v>
      </c>
      <c r="S406" s="22"/>
    </row>
    <row r="407" spans="1:19">
      <c r="A407" s="15" t="s">
        <v>53</v>
      </c>
      <c r="B407" s="15" t="s">
        <v>61</v>
      </c>
      <c r="C407" s="15" t="s">
        <v>82</v>
      </c>
      <c r="D407" s="15" t="s">
        <v>83</v>
      </c>
      <c r="E407" s="15" t="s">
        <v>205</v>
      </c>
      <c r="F407" s="15" t="s">
        <v>205</v>
      </c>
      <c r="G407" s="22"/>
      <c r="H407" s="22"/>
      <c r="I407" s="22"/>
      <c r="J407" s="15" t="s">
        <v>1974</v>
      </c>
      <c r="K407" s="15" t="s">
        <v>1987</v>
      </c>
      <c r="L407" s="15" t="s">
        <v>1988</v>
      </c>
      <c r="M407" s="15" t="s">
        <v>345</v>
      </c>
      <c r="N407" s="15" t="s">
        <v>1990</v>
      </c>
      <c r="O407" s="15"/>
      <c r="P407" s="15"/>
      <c r="Q407" s="15" t="s">
        <v>1809</v>
      </c>
      <c r="R407" s="15" t="s">
        <v>6</v>
      </c>
      <c r="S407" s="22"/>
    </row>
    <row r="408" spans="1:19">
      <c r="A408" s="15" t="s">
        <v>53</v>
      </c>
      <c r="B408" s="15" t="s">
        <v>61</v>
      </c>
      <c r="C408" s="15" t="s">
        <v>82</v>
      </c>
      <c r="D408" s="15" t="s">
        <v>83</v>
      </c>
      <c r="E408" s="15" t="s">
        <v>205</v>
      </c>
      <c r="F408" s="15" t="s">
        <v>205</v>
      </c>
      <c r="G408" s="22"/>
      <c r="H408" s="22"/>
      <c r="I408" s="22"/>
      <c r="J408" s="15" t="s">
        <v>1974</v>
      </c>
      <c r="K408" s="15" t="s">
        <v>1992</v>
      </c>
      <c r="L408" s="15" t="s">
        <v>1993</v>
      </c>
      <c r="M408" s="15" t="s">
        <v>2243</v>
      </c>
      <c r="N408" s="15" t="s">
        <v>1978</v>
      </c>
      <c r="O408" s="15"/>
      <c r="P408" s="15"/>
      <c r="Q408" s="15" t="s">
        <v>1809</v>
      </c>
      <c r="R408" s="15" t="s">
        <v>6</v>
      </c>
      <c r="S408" s="22"/>
    </row>
    <row r="409" spans="1:19">
      <c r="A409" s="15" t="s">
        <v>53</v>
      </c>
      <c r="B409" s="15" t="s">
        <v>61</v>
      </c>
      <c r="C409" s="15" t="s">
        <v>82</v>
      </c>
      <c r="D409" s="15" t="s">
        <v>83</v>
      </c>
      <c r="E409" s="15" t="s">
        <v>205</v>
      </c>
      <c r="F409" s="15" t="s">
        <v>205</v>
      </c>
      <c r="G409" s="22"/>
      <c r="H409" s="22"/>
      <c r="I409" s="22"/>
      <c r="J409" s="15" t="s">
        <v>1974</v>
      </c>
      <c r="K409" s="15" t="s">
        <v>1996</v>
      </c>
      <c r="L409" s="15" t="s">
        <v>1997</v>
      </c>
      <c r="M409" s="15" t="s">
        <v>2244</v>
      </c>
      <c r="N409" s="15" t="s">
        <v>1978</v>
      </c>
      <c r="O409" s="15"/>
      <c r="P409" s="15"/>
      <c r="Q409" s="15" t="s">
        <v>1809</v>
      </c>
      <c r="R409" s="15" t="s">
        <v>6</v>
      </c>
      <c r="S409" s="22"/>
    </row>
    <row r="410" spans="1:19">
      <c r="A410" s="15" t="s">
        <v>53</v>
      </c>
      <c r="B410" s="15" t="s">
        <v>61</v>
      </c>
      <c r="C410" s="15" t="s">
        <v>82</v>
      </c>
      <c r="D410" s="15" t="s">
        <v>83</v>
      </c>
      <c r="E410" s="15" t="s">
        <v>205</v>
      </c>
      <c r="F410" s="15" t="s">
        <v>205</v>
      </c>
      <c r="G410" s="22"/>
      <c r="H410" s="22"/>
      <c r="I410" s="22"/>
      <c r="J410" s="15" t="s">
        <v>1974</v>
      </c>
      <c r="K410" s="15" t="s">
        <v>1999</v>
      </c>
      <c r="L410" s="15" t="s">
        <v>2000</v>
      </c>
      <c r="M410" s="15" t="s">
        <v>2121</v>
      </c>
      <c r="N410" s="15" t="s">
        <v>1978</v>
      </c>
      <c r="O410" s="15"/>
      <c r="P410" s="15"/>
      <c r="Q410" s="15" t="s">
        <v>1809</v>
      </c>
      <c r="R410" s="15" t="s">
        <v>6</v>
      </c>
      <c r="S410" s="22"/>
    </row>
    <row r="411" spans="1:19">
      <c r="A411" s="15" t="s">
        <v>53</v>
      </c>
      <c r="B411" s="15" t="s">
        <v>61</v>
      </c>
      <c r="C411" s="15" t="s">
        <v>82</v>
      </c>
      <c r="D411" s="15" t="s">
        <v>83</v>
      </c>
      <c r="E411" s="15" t="s">
        <v>205</v>
      </c>
      <c r="F411" s="15" t="s">
        <v>205</v>
      </c>
      <c r="G411" s="22"/>
      <c r="H411" s="22"/>
      <c r="I411" s="22"/>
      <c r="J411" s="15" t="s">
        <v>1974</v>
      </c>
      <c r="K411" s="15" t="s">
        <v>2003</v>
      </c>
      <c r="L411" s="15" t="s">
        <v>2004</v>
      </c>
      <c r="M411" s="15" t="s">
        <v>2002</v>
      </c>
      <c r="N411" s="15" t="s">
        <v>1978</v>
      </c>
      <c r="O411" s="15"/>
      <c r="P411" s="15"/>
      <c r="Q411" s="15" t="s">
        <v>1809</v>
      </c>
      <c r="R411" s="15" t="s">
        <v>6</v>
      </c>
      <c r="S411" s="22"/>
    </row>
    <row r="412" spans="1:19">
      <c r="A412" s="15" t="s">
        <v>53</v>
      </c>
      <c r="B412" s="15" t="s">
        <v>61</v>
      </c>
      <c r="C412" s="15" t="s">
        <v>82</v>
      </c>
      <c r="D412" s="15" t="s">
        <v>83</v>
      </c>
      <c r="E412" s="15" t="s">
        <v>205</v>
      </c>
      <c r="F412" s="15" t="s">
        <v>205</v>
      </c>
      <c r="G412" s="22"/>
      <c r="H412" s="22"/>
      <c r="I412" s="22"/>
      <c r="J412" s="15" t="s">
        <v>1974</v>
      </c>
      <c r="K412" s="15" t="s">
        <v>2006</v>
      </c>
      <c r="L412" s="15" t="s">
        <v>2007</v>
      </c>
      <c r="M412" s="15" t="s">
        <v>1480</v>
      </c>
      <c r="N412" s="15" t="s">
        <v>1978</v>
      </c>
      <c r="O412" s="15"/>
      <c r="P412" s="15"/>
      <c r="Q412" s="15" t="s">
        <v>1809</v>
      </c>
      <c r="R412" s="15" t="s">
        <v>6</v>
      </c>
      <c r="S412" s="22"/>
    </row>
    <row r="413" spans="1:19">
      <c r="A413" s="15" t="s">
        <v>53</v>
      </c>
      <c r="B413" s="15" t="s">
        <v>61</v>
      </c>
      <c r="C413" s="15" t="s">
        <v>261</v>
      </c>
      <c r="D413" s="15" t="s">
        <v>262</v>
      </c>
      <c r="E413" s="15" t="s">
        <v>133</v>
      </c>
      <c r="F413" s="15" t="s">
        <v>228</v>
      </c>
      <c r="G413" s="15" t="s">
        <v>243</v>
      </c>
      <c r="H413" s="15" t="s">
        <v>244</v>
      </c>
      <c r="I413" s="22"/>
      <c r="J413" s="22"/>
      <c r="K413" s="22"/>
      <c r="L413" s="22"/>
      <c r="M413" s="22"/>
      <c r="N413" s="22"/>
      <c r="O413" s="22"/>
      <c r="P413" s="22"/>
      <c r="Q413" s="22"/>
      <c r="R413" s="22"/>
      <c r="S413" s="22"/>
    </row>
    <row r="414" spans="1:19">
      <c r="A414" s="15" t="s">
        <v>53</v>
      </c>
      <c r="B414" s="15" t="s">
        <v>61</v>
      </c>
      <c r="C414" s="15" t="s">
        <v>261</v>
      </c>
      <c r="D414" s="15" t="s">
        <v>262</v>
      </c>
      <c r="E414" s="15" t="s">
        <v>133</v>
      </c>
      <c r="F414" s="15" t="s">
        <v>228</v>
      </c>
      <c r="G414" s="22"/>
      <c r="H414" s="22"/>
      <c r="I414" s="22"/>
      <c r="J414" s="15" t="s">
        <v>1974</v>
      </c>
      <c r="K414" s="15" t="s">
        <v>1975</v>
      </c>
      <c r="L414" s="15" t="s">
        <v>1976</v>
      </c>
      <c r="M414" s="15" t="s">
        <v>2245</v>
      </c>
      <c r="N414" s="15" t="s">
        <v>1978</v>
      </c>
      <c r="O414" s="15"/>
      <c r="P414" s="15"/>
      <c r="Q414" s="15" t="s">
        <v>1809</v>
      </c>
      <c r="R414" s="15" t="s">
        <v>6</v>
      </c>
      <c r="S414" s="22"/>
    </row>
    <row r="415" spans="1:19">
      <c r="A415" s="15" t="s">
        <v>53</v>
      </c>
      <c r="B415" s="15" t="s">
        <v>61</v>
      </c>
      <c r="C415" s="15" t="s">
        <v>261</v>
      </c>
      <c r="D415" s="15" t="s">
        <v>262</v>
      </c>
      <c r="E415" s="15" t="s">
        <v>133</v>
      </c>
      <c r="F415" s="15" t="s">
        <v>228</v>
      </c>
      <c r="G415" s="22"/>
      <c r="H415" s="22"/>
      <c r="I415" s="22"/>
      <c r="J415" s="15" t="s">
        <v>1974</v>
      </c>
      <c r="K415" s="15" t="s">
        <v>1981</v>
      </c>
      <c r="L415" s="15" t="s">
        <v>1982</v>
      </c>
      <c r="M415" s="15" t="s">
        <v>2234</v>
      </c>
      <c r="N415" s="15" t="s">
        <v>1984</v>
      </c>
      <c r="O415" s="15"/>
      <c r="P415" s="15"/>
      <c r="Q415" s="15" t="s">
        <v>1809</v>
      </c>
      <c r="R415" s="15" t="s">
        <v>6</v>
      </c>
      <c r="S415" s="22"/>
    </row>
    <row r="416" spans="1:19">
      <c r="A416" s="15" t="s">
        <v>53</v>
      </c>
      <c r="B416" s="15" t="s">
        <v>61</v>
      </c>
      <c r="C416" s="15" t="s">
        <v>261</v>
      </c>
      <c r="D416" s="15" t="s">
        <v>262</v>
      </c>
      <c r="E416" s="15" t="s">
        <v>133</v>
      </c>
      <c r="F416" s="15" t="s">
        <v>228</v>
      </c>
      <c r="G416" s="22"/>
      <c r="H416" s="22"/>
      <c r="I416" s="22"/>
      <c r="J416" s="15" t="s">
        <v>1974</v>
      </c>
      <c r="K416" s="15" t="s">
        <v>1987</v>
      </c>
      <c r="L416" s="15" t="s">
        <v>1988</v>
      </c>
      <c r="M416" s="15" t="s">
        <v>2235</v>
      </c>
      <c r="N416" s="15" t="s">
        <v>1990</v>
      </c>
      <c r="O416" s="15"/>
      <c r="P416" s="15"/>
      <c r="Q416" s="15" t="s">
        <v>1809</v>
      </c>
      <c r="R416" s="15" t="s">
        <v>6</v>
      </c>
      <c r="S416" s="22"/>
    </row>
    <row r="417" spans="1:19">
      <c r="A417" s="15" t="s">
        <v>53</v>
      </c>
      <c r="B417" s="15" t="s">
        <v>61</v>
      </c>
      <c r="C417" s="15" t="s">
        <v>261</v>
      </c>
      <c r="D417" s="15" t="s">
        <v>262</v>
      </c>
      <c r="E417" s="15" t="s">
        <v>133</v>
      </c>
      <c r="F417" s="15" t="s">
        <v>228</v>
      </c>
      <c r="G417" s="22"/>
      <c r="H417" s="22"/>
      <c r="I417" s="22"/>
      <c r="J417" s="15" t="s">
        <v>1974</v>
      </c>
      <c r="K417" s="15" t="s">
        <v>1992</v>
      </c>
      <c r="L417" s="15" t="s">
        <v>1993</v>
      </c>
      <c r="M417" s="15" t="s">
        <v>2246</v>
      </c>
      <c r="N417" s="15" t="s">
        <v>1978</v>
      </c>
      <c r="O417" s="15"/>
      <c r="P417" s="15"/>
      <c r="Q417" s="15" t="s">
        <v>1809</v>
      </c>
      <c r="R417" s="15" t="s">
        <v>6</v>
      </c>
      <c r="S417" s="22"/>
    </row>
    <row r="418" spans="1:19">
      <c r="A418" s="15" t="s">
        <v>53</v>
      </c>
      <c r="B418" s="15" t="s">
        <v>61</v>
      </c>
      <c r="C418" s="15" t="s">
        <v>261</v>
      </c>
      <c r="D418" s="15" t="s">
        <v>262</v>
      </c>
      <c r="E418" s="15" t="s">
        <v>133</v>
      </c>
      <c r="F418" s="15" t="s">
        <v>228</v>
      </c>
      <c r="G418" s="22"/>
      <c r="H418" s="22"/>
      <c r="I418" s="22"/>
      <c r="J418" s="15" t="s">
        <v>1974</v>
      </c>
      <c r="K418" s="15" t="s">
        <v>1996</v>
      </c>
      <c r="L418" s="15" t="s">
        <v>1997</v>
      </c>
      <c r="M418" s="15" t="s">
        <v>2247</v>
      </c>
      <c r="N418" s="15" t="s">
        <v>1978</v>
      </c>
      <c r="O418" s="15"/>
      <c r="P418" s="15"/>
      <c r="Q418" s="15" t="s">
        <v>1809</v>
      </c>
      <c r="R418" s="15" t="s">
        <v>6</v>
      </c>
      <c r="S418" s="22"/>
    </row>
    <row r="419" spans="1:19">
      <c r="A419" s="15" t="s">
        <v>53</v>
      </c>
      <c r="B419" s="15" t="s">
        <v>61</v>
      </c>
      <c r="C419" s="15" t="s">
        <v>261</v>
      </c>
      <c r="D419" s="15" t="s">
        <v>262</v>
      </c>
      <c r="E419" s="15" t="s">
        <v>133</v>
      </c>
      <c r="F419" s="15" t="s">
        <v>228</v>
      </c>
      <c r="G419" s="22"/>
      <c r="H419" s="22"/>
      <c r="I419" s="22"/>
      <c r="J419" s="15" t="s">
        <v>1974</v>
      </c>
      <c r="K419" s="15" t="s">
        <v>1999</v>
      </c>
      <c r="L419" s="15" t="s">
        <v>2000</v>
      </c>
      <c r="M419" s="15" t="s">
        <v>2248</v>
      </c>
      <c r="N419" s="15" t="s">
        <v>1978</v>
      </c>
      <c r="O419" s="15"/>
      <c r="P419" s="15"/>
      <c r="Q419" s="15" t="s">
        <v>1809</v>
      </c>
      <c r="R419" s="15" t="s">
        <v>6</v>
      </c>
      <c r="S419" s="22"/>
    </row>
    <row r="420" spans="1:19">
      <c r="A420" s="15" t="s">
        <v>53</v>
      </c>
      <c r="B420" s="15" t="s">
        <v>61</v>
      </c>
      <c r="C420" s="15" t="s">
        <v>261</v>
      </c>
      <c r="D420" s="15" t="s">
        <v>262</v>
      </c>
      <c r="E420" s="15" t="s">
        <v>133</v>
      </c>
      <c r="F420" s="15" t="s">
        <v>228</v>
      </c>
      <c r="G420" s="22"/>
      <c r="H420" s="22"/>
      <c r="I420" s="22"/>
      <c r="J420" s="15" t="s">
        <v>1974</v>
      </c>
      <c r="K420" s="15" t="s">
        <v>2003</v>
      </c>
      <c r="L420" s="15" t="s">
        <v>2004</v>
      </c>
      <c r="M420" s="15" t="s">
        <v>2002</v>
      </c>
      <c r="N420" s="15" t="s">
        <v>1978</v>
      </c>
      <c r="O420" s="15"/>
      <c r="P420" s="15"/>
      <c r="Q420" s="15" t="s">
        <v>1809</v>
      </c>
      <c r="R420" s="15" t="s">
        <v>6</v>
      </c>
      <c r="S420" s="22"/>
    </row>
    <row r="421" spans="1:19">
      <c r="A421" s="15" t="s">
        <v>53</v>
      </c>
      <c r="B421" s="15" t="s">
        <v>61</v>
      </c>
      <c r="C421" s="15" t="s">
        <v>261</v>
      </c>
      <c r="D421" s="15" t="s">
        <v>262</v>
      </c>
      <c r="E421" s="15" t="s">
        <v>133</v>
      </c>
      <c r="F421" s="15" t="s">
        <v>228</v>
      </c>
      <c r="G421" s="22"/>
      <c r="H421" s="22"/>
      <c r="I421" s="22"/>
      <c r="J421" s="15" t="s">
        <v>1974</v>
      </c>
      <c r="K421" s="15" t="s">
        <v>2006</v>
      </c>
      <c r="L421" s="15" t="s">
        <v>2007</v>
      </c>
      <c r="M421" s="15" t="s">
        <v>1431</v>
      </c>
      <c r="N421" s="15" t="s">
        <v>1978</v>
      </c>
      <c r="O421" s="15"/>
      <c r="P421" s="15"/>
      <c r="Q421" s="15" t="s">
        <v>1809</v>
      </c>
      <c r="R421" s="15" t="s">
        <v>6</v>
      </c>
      <c r="S421" s="22"/>
    </row>
    <row r="422" spans="1:19">
      <c r="A422" s="15" t="s">
        <v>53</v>
      </c>
      <c r="B422" s="15" t="s">
        <v>61</v>
      </c>
      <c r="C422" s="15" t="s">
        <v>266</v>
      </c>
      <c r="D422" s="15" t="s">
        <v>267</v>
      </c>
      <c r="E422" s="15" t="s">
        <v>295</v>
      </c>
      <c r="F422" s="15" t="s">
        <v>295</v>
      </c>
      <c r="G422" s="15" t="s">
        <v>243</v>
      </c>
      <c r="H422" s="15" t="s">
        <v>244</v>
      </c>
      <c r="I422" s="22"/>
      <c r="J422" s="22"/>
      <c r="K422" s="22"/>
      <c r="L422" s="22"/>
      <c r="M422" s="22"/>
      <c r="N422" s="22"/>
      <c r="O422" s="22"/>
      <c r="P422" s="22"/>
      <c r="Q422" s="22"/>
      <c r="R422" s="22"/>
      <c r="S422" s="22"/>
    </row>
    <row r="423" spans="1:19">
      <c r="A423" s="15" t="s">
        <v>53</v>
      </c>
      <c r="B423" s="15" t="s">
        <v>61</v>
      </c>
      <c r="C423" s="15" t="s">
        <v>266</v>
      </c>
      <c r="D423" s="15" t="s">
        <v>267</v>
      </c>
      <c r="E423" s="15" t="s">
        <v>295</v>
      </c>
      <c r="F423" s="15" t="s">
        <v>295</v>
      </c>
      <c r="G423" s="22"/>
      <c r="H423" s="22"/>
      <c r="I423" s="22"/>
      <c r="J423" s="15" t="s">
        <v>1974</v>
      </c>
      <c r="K423" s="15" t="s">
        <v>1975</v>
      </c>
      <c r="L423" s="15" t="s">
        <v>1976</v>
      </c>
      <c r="M423" s="15" t="s">
        <v>2249</v>
      </c>
      <c r="N423" s="15" t="s">
        <v>1978</v>
      </c>
      <c r="O423" s="15"/>
      <c r="P423" s="15"/>
      <c r="Q423" s="15" t="s">
        <v>1809</v>
      </c>
      <c r="R423" s="15" t="s">
        <v>6</v>
      </c>
      <c r="S423" s="22"/>
    </row>
    <row r="424" spans="1:19">
      <c r="A424" s="15" t="s">
        <v>53</v>
      </c>
      <c r="B424" s="15" t="s">
        <v>61</v>
      </c>
      <c r="C424" s="15" t="s">
        <v>266</v>
      </c>
      <c r="D424" s="15" t="s">
        <v>267</v>
      </c>
      <c r="E424" s="15" t="s">
        <v>295</v>
      </c>
      <c r="F424" s="15" t="s">
        <v>295</v>
      </c>
      <c r="G424" s="22"/>
      <c r="H424" s="22"/>
      <c r="I424" s="22"/>
      <c r="J424" s="15" t="s">
        <v>1974</v>
      </c>
      <c r="K424" s="15" t="s">
        <v>1981</v>
      </c>
      <c r="L424" s="15" t="s">
        <v>1982</v>
      </c>
      <c r="M424" s="15" t="s">
        <v>2063</v>
      </c>
      <c r="N424" s="15" t="s">
        <v>1984</v>
      </c>
      <c r="O424" s="15"/>
      <c r="P424" s="15"/>
      <c r="Q424" s="15" t="s">
        <v>1809</v>
      </c>
      <c r="R424" s="15" t="s">
        <v>6</v>
      </c>
      <c r="S424" s="22"/>
    </row>
    <row r="425" spans="1:19">
      <c r="A425" s="15" t="s">
        <v>53</v>
      </c>
      <c r="B425" s="15" t="s">
        <v>61</v>
      </c>
      <c r="C425" s="15" t="s">
        <v>266</v>
      </c>
      <c r="D425" s="15" t="s">
        <v>267</v>
      </c>
      <c r="E425" s="15" t="s">
        <v>295</v>
      </c>
      <c r="F425" s="15" t="s">
        <v>295</v>
      </c>
      <c r="G425" s="22"/>
      <c r="H425" s="22"/>
      <c r="I425" s="22"/>
      <c r="J425" s="15" t="s">
        <v>1974</v>
      </c>
      <c r="K425" s="15" t="s">
        <v>1987</v>
      </c>
      <c r="L425" s="15" t="s">
        <v>1988</v>
      </c>
      <c r="M425" s="15" t="s">
        <v>345</v>
      </c>
      <c r="N425" s="15" t="s">
        <v>1990</v>
      </c>
      <c r="O425" s="15"/>
      <c r="P425" s="15"/>
      <c r="Q425" s="15" t="s">
        <v>1809</v>
      </c>
      <c r="R425" s="15" t="s">
        <v>6</v>
      </c>
      <c r="S425" s="22"/>
    </row>
    <row r="426" spans="1:19">
      <c r="A426" s="15" t="s">
        <v>53</v>
      </c>
      <c r="B426" s="15" t="s">
        <v>61</v>
      </c>
      <c r="C426" s="15" t="s">
        <v>266</v>
      </c>
      <c r="D426" s="15" t="s">
        <v>267</v>
      </c>
      <c r="E426" s="15" t="s">
        <v>295</v>
      </c>
      <c r="F426" s="15" t="s">
        <v>295</v>
      </c>
      <c r="G426" s="22"/>
      <c r="H426" s="22"/>
      <c r="I426" s="22"/>
      <c r="J426" s="15" t="s">
        <v>1974</v>
      </c>
      <c r="K426" s="15" t="s">
        <v>1992</v>
      </c>
      <c r="L426" s="15" t="s">
        <v>1993</v>
      </c>
      <c r="M426" s="15" t="s">
        <v>2191</v>
      </c>
      <c r="N426" s="15" t="s">
        <v>1978</v>
      </c>
      <c r="O426" s="15"/>
      <c r="P426" s="15"/>
      <c r="Q426" s="15" t="s">
        <v>1809</v>
      </c>
      <c r="R426" s="15" t="s">
        <v>6</v>
      </c>
      <c r="S426" s="22"/>
    </row>
    <row r="427" spans="1:19">
      <c r="A427" s="15" t="s">
        <v>53</v>
      </c>
      <c r="B427" s="15" t="s">
        <v>61</v>
      </c>
      <c r="C427" s="15" t="s">
        <v>266</v>
      </c>
      <c r="D427" s="15" t="s">
        <v>267</v>
      </c>
      <c r="E427" s="15" t="s">
        <v>295</v>
      </c>
      <c r="F427" s="15" t="s">
        <v>295</v>
      </c>
      <c r="G427" s="22"/>
      <c r="H427" s="22"/>
      <c r="I427" s="22"/>
      <c r="J427" s="15" t="s">
        <v>1974</v>
      </c>
      <c r="K427" s="15" t="s">
        <v>1996</v>
      </c>
      <c r="L427" s="15" t="s">
        <v>1997</v>
      </c>
      <c r="M427" s="15" t="s">
        <v>2250</v>
      </c>
      <c r="N427" s="15" t="s">
        <v>1978</v>
      </c>
      <c r="O427" s="15"/>
      <c r="P427" s="15"/>
      <c r="Q427" s="15" t="s">
        <v>1809</v>
      </c>
      <c r="R427" s="15" t="s">
        <v>6</v>
      </c>
      <c r="S427" s="22"/>
    </row>
    <row r="428" spans="1:19">
      <c r="A428" s="15" t="s">
        <v>53</v>
      </c>
      <c r="B428" s="15" t="s">
        <v>61</v>
      </c>
      <c r="C428" s="15" t="s">
        <v>266</v>
      </c>
      <c r="D428" s="15" t="s">
        <v>267</v>
      </c>
      <c r="E428" s="15" t="s">
        <v>295</v>
      </c>
      <c r="F428" s="15" t="s">
        <v>295</v>
      </c>
      <c r="G428" s="22"/>
      <c r="H428" s="22"/>
      <c r="I428" s="22"/>
      <c r="J428" s="15" t="s">
        <v>1974</v>
      </c>
      <c r="K428" s="15" t="s">
        <v>1999</v>
      </c>
      <c r="L428" s="15" t="s">
        <v>2000</v>
      </c>
      <c r="M428" s="15" t="s">
        <v>2251</v>
      </c>
      <c r="N428" s="15" t="s">
        <v>1978</v>
      </c>
      <c r="O428" s="15"/>
      <c r="P428" s="15"/>
      <c r="Q428" s="15" t="s">
        <v>1809</v>
      </c>
      <c r="R428" s="15" t="s">
        <v>6</v>
      </c>
      <c r="S428" s="22"/>
    </row>
    <row r="429" spans="1:19">
      <c r="A429" s="15" t="s">
        <v>53</v>
      </c>
      <c r="B429" s="15" t="s">
        <v>61</v>
      </c>
      <c r="C429" s="15" t="s">
        <v>266</v>
      </c>
      <c r="D429" s="15" t="s">
        <v>267</v>
      </c>
      <c r="E429" s="15" t="s">
        <v>295</v>
      </c>
      <c r="F429" s="15" t="s">
        <v>295</v>
      </c>
      <c r="G429" s="22"/>
      <c r="H429" s="22"/>
      <c r="I429" s="22"/>
      <c r="J429" s="15" t="s">
        <v>1974</v>
      </c>
      <c r="K429" s="15" t="s">
        <v>2003</v>
      </c>
      <c r="L429" s="15" t="s">
        <v>2004</v>
      </c>
      <c r="M429" s="15" t="s">
        <v>2005</v>
      </c>
      <c r="N429" s="15" t="s">
        <v>1978</v>
      </c>
      <c r="O429" s="15"/>
      <c r="P429" s="15"/>
      <c r="Q429" s="15" t="s">
        <v>1809</v>
      </c>
      <c r="R429" s="15" t="s">
        <v>6</v>
      </c>
      <c r="S429" s="22"/>
    </row>
    <row r="430" spans="1:19">
      <c r="A430" s="15" t="s">
        <v>53</v>
      </c>
      <c r="B430" s="15" t="s">
        <v>61</v>
      </c>
      <c r="C430" s="15" t="s">
        <v>266</v>
      </c>
      <c r="D430" s="15" t="s">
        <v>267</v>
      </c>
      <c r="E430" s="15" t="s">
        <v>295</v>
      </c>
      <c r="F430" s="15" t="s">
        <v>295</v>
      </c>
      <c r="G430" s="22"/>
      <c r="H430" s="22"/>
      <c r="I430" s="22"/>
      <c r="J430" s="15" t="s">
        <v>1974</v>
      </c>
      <c r="K430" s="15" t="s">
        <v>2006</v>
      </c>
      <c r="L430" s="15" t="s">
        <v>2007</v>
      </c>
      <c r="M430" s="15" t="s">
        <v>1479</v>
      </c>
      <c r="N430" s="15" t="s">
        <v>1978</v>
      </c>
      <c r="O430" s="15"/>
      <c r="P430" s="15"/>
      <c r="Q430" s="15" t="s">
        <v>1809</v>
      </c>
      <c r="R430" s="15" t="s">
        <v>6</v>
      </c>
      <c r="S430" s="22"/>
    </row>
    <row r="431" spans="1:19">
      <c r="A431" s="15" t="s">
        <v>53</v>
      </c>
      <c r="B431" s="15" t="s">
        <v>62</v>
      </c>
      <c r="C431" s="15" t="s">
        <v>82</v>
      </c>
      <c r="D431" s="15" t="s">
        <v>83</v>
      </c>
      <c r="E431" s="15" t="s">
        <v>205</v>
      </c>
      <c r="F431" s="15" t="s">
        <v>205</v>
      </c>
      <c r="G431" s="15" t="s">
        <v>243</v>
      </c>
      <c r="H431" s="15" t="s">
        <v>244</v>
      </c>
      <c r="I431" s="22"/>
      <c r="J431" s="22"/>
      <c r="K431" s="22"/>
      <c r="L431" s="22"/>
      <c r="M431" s="22"/>
      <c r="N431" s="22"/>
      <c r="O431" s="22"/>
      <c r="P431" s="22"/>
      <c r="Q431" s="22"/>
      <c r="R431" s="22"/>
      <c r="S431" s="22"/>
    </row>
    <row r="432" spans="1:19">
      <c r="A432" s="15" t="s">
        <v>53</v>
      </c>
      <c r="B432" s="15" t="s">
        <v>62</v>
      </c>
      <c r="C432" s="15" t="s">
        <v>82</v>
      </c>
      <c r="D432" s="15" t="s">
        <v>83</v>
      </c>
      <c r="E432" s="15" t="s">
        <v>205</v>
      </c>
      <c r="F432" s="15" t="s">
        <v>205</v>
      </c>
      <c r="G432" s="22"/>
      <c r="H432" s="22"/>
      <c r="I432" s="22"/>
      <c r="J432" s="15" t="s">
        <v>1974</v>
      </c>
      <c r="K432" s="15" t="s">
        <v>1975</v>
      </c>
      <c r="L432" s="15" t="s">
        <v>1976</v>
      </c>
      <c r="M432" s="15" t="s">
        <v>2252</v>
      </c>
      <c r="N432" s="15" t="s">
        <v>1978</v>
      </c>
      <c r="O432" s="15"/>
      <c r="P432" s="15"/>
      <c r="Q432" s="15" t="s">
        <v>1809</v>
      </c>
      <c r="R432" s="15" t="s">
        <v>6</v>
      </c>
      <c r="S432" s="22"/>
    </row>
    <row r="433" spans="1:19">
      <c r="A433" s="15" t="s">
        <v>53</v>
      </c>
      <c r="B433" s="15" t="s">
        <v>62</v>
      </c>
      <c r="C433" s="15" t="s">
        <v>82</v>
      </c>
      <c r="D433" s="15" t="s">
        <v>83</v>
      </c>
      <c r="E433" s="15" t="s">
        <v>205</v>
      </c>
      <c r="F433" s="15" t="s">
        <v>205</v>
      </c>
      <c r="G433" s="22"/>
      <c r="H433" s="22"/>
      <c r="I433" s="22"/>
      <c r="J433" s="15" t="s">
        <v>1974</v>
      </c>
      <c r="K433" s="15" t="s">
        <v>1981</v>
      </c>
      <c r="L433" s="15" t="s">
        <v>1982</v>
      </c>
      <c r="M433" s="15" t="s">
        <v>2253</v>
      </c>
      <c r="N433" s="15" t="s">
        <v>1984</v>
      </c>
      <c r="O433" s="15"/>
      <c r="P433" s="15"/>
      <c r="Q433" s="15" t="s">
        <v>1809</v>
      </c>
      <c r="R433" s="15" t="s">
        <v>6</v>
      </c>
      <c r="S433" s="22"/>
    </row>
    <row r="434" spans="1:19">
      <c r="A434" s="15" t="s">
        <v>53</v>
      </c>
      <c r="B434" s="15" t="s">
        <v>62</v>
      </c>
      <c r="C434" s="15" t="s">
        <v>82</v>
      </c>
      <c r="D434" s="15" t="s">
        <v>83</v>
      </c>
      <c r="E434" s="15" t="s">
        <v>205</v>
      </c>
      <c r="F434" s="15" t="s">
        <v>205</v>
      </c>
      <c r="G434" s="22"/>
      <c r="H434" s="22"/>
      <c r="I434" s="22"/>
      <c r="J434" s="15" t="s">
        <v>1974</v>
      </c>
      <c r="K434" s="15" t="s">
        <v>1987</v>
      </c>
      <c r="L434" s="15" t="s">
        <v>1988</v>
      </c>
      <c r="M434" s="15" t="s">
        <v>1589</v>
      </c>
      <c r="N434" s="15" t="s">
        <v>1990</v>
      </c>
      <c r="O434" s="15"/>
      <c r="P434" s="15"/>
      <c r="Q434" s="15" t="s">
        <v>1809</v>
      </c>
      <c r="R434" s="15" t="s">
        <v>6</v>
      </c>
      <c r="S434" s="22"/>
    </row>
    <row r="435" spans="1:19">
      <c r="A435" s="15" t="s">
        <v>53</v>
      </c>
      <c r="B435" s="15" t="s">
        <v>62</v>
      </c>
      <c r="C435" s="15" t="s">
        <v>82</v>
      </c>
      <c r="D435" s="15" t="s">
        <v>83</v>
      </c>
      <c r="E435" s="15" t="s">
        <v>205</v>
      </c>
      <c r="F435" s="15" t="s">
        <v>205</v>
      </c>
      <c r="G435" s="22"/>
      <c r="H435" s="22"/>
      <c r="I435" s="22"/>
      <c r="J435" s="15" t="s">
        <v>1974</v>
      </c>
      <c r="K435" s="15" t="s">
        <v>1992</v>
      </c>
      <c r="L435" s="15" t="s">
        <v>1993</v>
      </c>
      <c r="M435" s="15" t="s">
        <v>2254</v>
      </c>
      <c r="N435" s="15" t="s">
        <v>1978</v>
      </c>
      <c r="O435" s="15"/>
      <c r="P435" s="15"/>
      <c r="Q435" s="15" t="s">
        <v>1809</v>
      </c>
      <c r="R435" s="15" t="s">
        <v>6</v>
      </c>
      <c r="S435" s="22"/>
    </row>
    <row r="436" spans="1:19">
      <c r="A436" s="15" t="s">
        <v>53</v>
      </c>
      <c r="B436" s="15" t="s">
        <v>62</v>
      </c>
      <c r="C436" s="15" t="s">
        <v>82</v>
      </c>
      <c r="D436" s="15" t="s">
        <v>83</v>
      </c>
      <c r="E436" s="15" t="s">
        <v>205</v>
      </c>
      <c r="F436" s="15" t="s">
        <v>205</v>
      </c>
      <c r="G436" s="22"/>
      <c r="H436" s="22"/>
      <c r="I436" s="22"/>
      <c r="J436" s="15" t="s">
        <v>1974</v>
      </c>
      <c r="K436" s="15" t="s">
        <v>1996</v>
      </c>
      <c r="L436" s="15" t="s">
        <v>1997</v>
      </c>
      <c r="M436" s="15" t="s">
        <v>2250</v>
      </c>
      <c r="N436" s="15" t="s">
        <v>1978</v>
      </c>
      <c r="O436" s="15"/>
      <c r="P436" s="15"/>
      <c r="Q436" s="15" t="s">
        <v>1809</v>
      </c>
      <c r="R436" s="15" t="s">
        <v>6</v>
      </c>
      <c r="S436" s="22"/>
    </row>
    <row r="437" spans="1:19">
      <c r="A437" s="15" t="s">
        <v>53</v>
      </c>
      <c r="B437" s="15" t="s">
        <v>62</v>
      </c>
      <c r="C437" s="15" t="s">
        <v>82</v>
      </c>
      <c r="D437" s="15" t="s">
        <v>83</v>
      </c>
      <c r="E437" s="15" t="s">
        <v>205</v>
      </c>
      <c r="F437" s="15" t="s">
        <v>205</v>
      </c>
      <c r="G437" s="22"/>
      <c r="H437" s="22"/>
      <c r="I437" s="22"/>
      <c r="J437" s="15" t="s">
        <v>1974</v>
      </c>
      <c r="K437" s="15" t="s">
        <v>1999</v>
      </c>
      <c r="L437" s="15" t="s">
        <v>2000</v>
      </c>
      <c r="M437" s="15" t="s">
        <v>2014</v>
      </c>
      <c r="N437" s="15" t="s">
        <v>1978</v>
      </c>
      <c r="O437" s="15"/>
      <c r="P437" s="15"/>
      <c r="Q437" s="15" t="s">
        <v>1809</v>
      </c>
      <c r="R437" s="15" t="s">
        <v>6</v>
      </c>
      <c r="S437" s="22"/>
    </row>
    <row r="438" spans="1:19">
      <c r="A438" s="15" t="s">
        <v>53</v>
      </c>
      <c r="B438" s="15" t="s">
        <v>62</v>
      </c>
      <c r="C438" s="15" t="s">
        <v>82</v>
      </c>
      <c r="D438" s="15" t="s">
        <v>83</v>
      </c>
      <c r="E438" s="15" t="s">
        <v>205</v>
      </c>
      <c r="F438" s="15" t="s">
        <v>205</v>
      </c>
      <c r="G438" s="22"/>
      <c r="H438" s="22"/>
      <c r="I438" s="22"/>
      <c r="J438" s="15" t="s">
        <v>1974</v>
      </c>
      <c r="K438" s="15" t="s">
        <v>2003</v>
      </c>
      <c r="L438" s="15" t="s">
        <v>2004</v>
      </c>
      <c r="M438" s="15" t="s">
        <v>2035</v>
      </c>
      <c r="N438" s="15" t="s">
        <v>1978</v>
      </c>
      <c r="O438" s="15"/>
      <c r="P438" s="15"/>
      <c r="Q438" s="15" t="s">
        <v>1809</v>
      </c>
      <c r="R438" s="15" t="s">
        <v>6</v>
      </c>
      <c r="S438" s="22"/>
    </row>
    <row r="439" spans="1:19">
      <c r="A439" s="15" t="s">
        <v>53</v>
      </c>
      <c r="B439" s="15" t="s">
        <v>62</v>
      </c>
      <c r="C439" s="15" t="s">
        <v>82</v>
      </c>
      <c r="D439" s="15" t="s">
        <v>83</v>
      </c>
      <c r="E439" s="15" t="s">
        <v>205</v>
      </c>
      <c r="F439" s="15" t="s">
        <v>205</v>
      </c>
      <c r="G439" s="22"/>
      <c r="H439" s="22"/>
      <c r="I439" s="22"/>
      <c r="J439" s="15" t="s">
        <v>1974</v>
      </c>
      <c r="K439" s="15" t="s">
        <v>2006</v>
      </c>
      <c r="L439" s="15" t="s">
        <v>2007</v>
      </c>
      <c r="M439" s="15" t="s">
        <v>245</v>
      </c>
      <c r="N439" s="15" t="s">
        <v>1978</v>
      </c>
      <c r="O439" s="15"/>
      <c r="P439" s="15"/>
      <c r="Q439" s="15" t="s">
        <v>1809</v>
      </c>
      <c r="R439" s="15" t="s">
        <v>6</v>
      </c>
      <c r="S439" s="22"/>
    </row>
    <row r="440" spans="1:19">
      <c r="A440" s="15" t="s">
        <v>53</v>
      </c>
      <c r="B440" s="15" t="s">
        <v>63</v>
      </c>
      <c r="C440" s="15" t="s">
        <v>82</v>
      </c>
      <c r="D440" s="15" t="s">
        <v>83</v>
      </c>
      <c r="E440" s="15" t="s">
        <v>205</v>
      </c>
      <c r="F440" s="15" t="s">
        <v>205</v>
      </c>
      <c r="G440" s="15" t="s">
        <v>243</v>
      </c>
      <c r="H440" s="15" t="s">
        <v>244</v>
      </c>
      <c r="I440" s="22"/>
      <c r="J440" s="22"/>
      <c r="K440" s="22"/>
      <c r="L440" s="22"/>
      <c r="M440" s="22"/>
      <c r="N440" s="22"/>
      <c r="O440" s="22"/>
      <c r="P440" s="22"/>
      <c r="Q440" s="22"/>
      <c r="R440" s="22"/>
      <c r="S440" s="22"/>
    </row>
    <row r="441" spans="1:19">
      <c r="A441" s="15" t="s">
        <v>53</v>
      </c>
      <c r="B441" s="15" t="s">
        <v>63</v>
      </c>
      <c r="C441" s="15" t="s">
        <v>82</v>
      </c>
      <c r="D441" s="15" t="s">
        <v>83</v>
      </c>
      <c r="E441" s="15" t="s">
        <v>205</v>
      </c>
      <c r="F441" s="15" t="s">
        <v>205</v>
      </c>
      <c r="G441" s="22"/>
      <c r="H441" s="22"/>
      <c r="I441" s="22"/>
      <c r="J441" s="15" t="s">
        <v>1974</v>
      </c>
      <c r="K441" s="15" t="s">
        <v>1975</v>
      </c>
      <c r="L441" s="15" t="s">
        <v>1976</v>
      </c>
      <c r="M441" s="15" t="s">
        <v>2255</v>
      </c>
      <c r="N441" s="15" t="s">
        <v>1978</v>
      </c>
      <c r="O441" s="15"/>
      <c r="P441" s="15"/>
      <c r="Q441" s="15" t="s">
        <v>1809</v>
      </c>
      <c r="R441" s="15" t="s">
        <v>6</v>
      </c>
      <c r="S441" s="22"/>
    </row>
    <row r="442" spans="1:19">
      <c r="A442" s="15" t="s">
        <v>53</v>
      </c>
      <c r="B442" s="15" t="s">
        <v>63</v>
      </c>
      <c r="C442" s="15" t="s">
        <v>82</v>
      </c>
      <c r="D442" s="15" t="s">
        <v>83</v>
      </c>
      <c r="E442" s="15" t="s">
        <v>205</v>
      </c>
      <c r="F442" s="15" t="s">
        <v>205</v>
      </c>
      <c r="G442" s="22"/>
      <c r="H442" s="22"/>
      <c r="I442" s="22"/>
      <c r="J442" s="15" t="s">
        <v>1974</v>
      </c>
      <c r="K442" s="15" t="s">
        <v>1981</v>
      </c>
      <c r="L442" s="15" t="s">
        <v>1982</v>
      </c>
      <c r="M442" s="15" t="s">
        <v>2232</v>
      </c>
      <c r="N442" s="15" t="s">
        <v>1984</v>
      </c>
      <c r="O442" s="15"/>
      <c r="P442" s="15"/>
      <c r="Q442" s="15" t="s">
        <v>1809</v>
      </c>
      <c r="R442" s="15" t="s">
        <v>6</v>
      </c>
      <c r="S442" s="22"/>
    </row>
    <row r="443" spans="1:19">
      <c r="A443" s="15" t="s">
        <v>53</v>
      </c>
      <c r="B443" s="15" t="s">
        <v>63</v>
      </c>
      <c r="C443" s="15" t="s">
        <v>82</v>
      </c>
      <c r="D443" s="15" t="s">
        <v>83</v>
      </c>
      <c r="E443" s="15" t="s">
        <v>205</v>
      </c>
      <c r="F443" s="15" t="s">
        <v>205</v>
      </c>
      <c r="G443" s="22"/>
      <c r="H443" s="22"/>
      <c r="I443" s="22"/>
      <c r="J443" s="15" t="s">
        <v>1974</v>
      </c>
      <c r="K443" s="15" t="s">
        <v>1987</v>
      </c>
      <c r="L443" s="15" t="s">
        <v>1988</v>
      </c>
      <c r="M443" s="15" t="s">
        <v>1870</v>
      </c>
      <c r="N443" s="15" t="s">
        <v>1990</v>
      </c>
      <c r="O443" s="15"/>
      <c r="P443" s="15"/>
      <c r="Q443" s="15" t="s">
        <v>1809</v>
      </c>
      <c r="R443" s="15" t="s">
        <v>6</v>
      </c>
      <c r="S443" s="22"/>
    </row>
    <row r="444" spans="1:19">
      <c r="A444" s="15" t="s">
        <v>53</v>
      </c>
      <c r="B444" s="15" t="s">
        <v>63</v>
      </c>
      <c r="C444" s="15" t="s">
        <v>82</v>
      </c>
      <c r="D444" s="15" t="s">
        <v>83</v>
      </c>
      <c r="E444" s="15" t="s">
        <v>205</v>
      </c>
      <c r="F444" s="15" t="s">
        <v>205</v>
      </c>
      <c r="G444" s="22"/>
      <c r="H444" s="22"/>
      <c r="I444" s="22"/>
      <c r="J444" s="15" t="s">
        <v>1974</v>
      </c>
      <c r="K444" s="15" t="s">
        <v>1992</v>
      </c>
      <c r="L444" s="15" t="s">
        <v>1993</v>
      </c>
      <c r="M444" s="15" t="s">
        <v>2019</v>
      </c>
      <c r="N444" s="15" t="s">
        <v>1978</v>
      </c>
      <c r="O444" s="15"/>
      <c r="P444" s="15"/>
      <c r="Q444" s="15" t="s">
        <v>1809</v>
      </c>
      <c r="R444" s="15" t="s">
        <v>6</v>
      </c>
      <c r="S444" s="22"/>
    </row>
    <row r="445" spans="1:19">
      <c r="A445" s="15" t="s">
        <v>53</v>
      </c>
      <c r="B445" s="15" t="s">
        <v>63</v>
      </c>
      <c r="C445" s="15" t="s">
        <v>82</v>
      </c>
      <c r="D445" s="15" t="s">
        <v>83</v>
      </c>
      <c r="E445" s="15" t="s">
        <v>205</v>
      </c>
      <c r="F445" s="15" t="s">
        <v>205</v>
      </c>
      <c r="G445" s="22"/>
      <c r="H445" s="22"/>
      <c r="I445" s="22"/>
      <c r="J445" s="15" t="s">
        <v>1974</v>
      </c>
      <c r="K445" s="15" t="s">
        <v>1996</v>
      </c>
      <c r="L445" s="15" t="s">
        <v>1997</v>
      </c>
      <c r="M445" s="15" t="s">
        <v>2256</v>
      </c>
      <c r="N445" s="15" t="s">
        <v>1978</v>
      </c>
      <c r="O445" s="15"/>
      <c r="P445" s="15"/>
      <c r="Q445" s="15" t="s">
        <v>1809</v>
      </c>
      <c r="R445" s="15" t="s">
        <v>6</v>
      </c>
      <c r="S445" s="22"/>
    </row>
    <row r="446" spans="1:19">
      <c r="A446" s="15" t="s">
        <v>53</v>
      </c>
      <c r="B446" s="15" t="s">
        <v>63</v>
      </c>
      <c r="C446" s="15" t="s">
        <v>82</v>
      </c>
      <c r="D446" s="15" t="s">
        <v>83</v>
      </c>
      <c r="E446" s="15" t="s">
        <v>205</v>
      </c>
      <c r="F446" s="15" t="s">
        <v>205</v>
      </c>
      <c r="G446" s="22"/>
      <c r="H446" s="22"/>
      <c r="I446" s="22"/>
      <c r="J446" s="15" t="s">
        <v>1974</v>
      </c>
      <c r="K446" s="15" t="s">
        <v>1999</v>
      </c>
      <c r="L446" s="15" t="s">
        <v>2000</v>
      </c>
      <c r="M446" s="15" t="s">
        <v>2257</v>
      </c>
      <c r="N446" s="15" t="s">
        <v>1978</v>
      </c>
      <c r="O446" s="15"/>
      <c r="P446" s="15"/>
      <c r="Q446" s="15" t="s">
        <v>1809</v>
      </c>
      <c r="R446" s="15" t="s">
        <v>6</v>
      </c>
      <c r="S446" s="22"/>
    </row>
    <row r="447" spans="1:19">
      <c r="A447" s="15" t="s">
        <v>53</v>
      </c>
      <c r="B447" s="15" t="s">
        <v>63</v>
      </c>
      <c r="C447" s="15" t="s">
        <v>82</v>
      </c>
      <c r="D447" s="15" t="s">
        <v>83</v>
      </c>
      <c r="E447" s="15" t="s">
        <v>205</v>
      </c>
      <c r="F447" s="15" t="s">
        <v>205</v>
      </c>
      <c r="G447" s="22"/>
      <c r="H447" s="22"/>
      <c r="I447" s="22"/>
      <c r="J447" s="15" t="s">
        <v>1974</v>
      </c>
      <c r="K447" s="15" t="s">
        <v>2003</v>
      </c>
      <c r="L447" s="15" t="s">
        <v>2004</v>
      </c>
      <c r="M447" s="15" t="s">
        <v>2054</v>
      </c>
      <c r="N447" s="15" t="s">
        <v>1978</v>
      </c>
      <c r="O447" s="15"/>
      <c r="P447" s="15"/>
      <c r="Q447" s="15" t="s">
        <v>1809</v>
      </c>
      <c r="R447" s="15" t="s">
        <v>6</v>
      </c>
      <c r="S447" s="22"/>
    </row>
    <row r="448" spans="1:19">
      <c r="A448" s="15" t="s">
        <v>53</v>
      </c>
      <c r="B448" s="15" t="s">
        <v>63</v>
      </c>
      <c r="C448" s="15" t="s">
        <v>82</v>
      </c>
      <c r="D448" s="15" t="s">
        <v>83</v>
      </c>
      <c r="E448" s="15" t="s">
        <v>205</v>
      </c>
      <c r="F448" s="15" t="s">
        <v>205</v>
      </c>
      <c r="G448" s="22"/>
      <c r="H448" s="22"/>
      <c r="I448" s="22"/>
      <c r="J448" s="15" t="s">
        <v>1974</v>
      </c>
      <c r="K448" s="15" t="s">
        <v>2006</v>
      </c>
      <c r="L448" s="15" t="s">
        <v>2007</v>
      </c>
      <c r="M448" s="15" t="s">
        <v>1793</v>
      </c>
      <c r="N448" s="15" t="s">
        <v>1978</v>
      </c>
      <c r="O448" s="15"/>
      <c r="P448" s="15"/>
      <c r="Q448" s="15" t="s">
        <v>1809</v>
      </c>
      <c r="R448" s="15" t="s">
        <v>6</v>
      </c>
      <c r="S448" s="22"/>
    </row>
    <row r="449" spans="1:19">
      <c r="A449" s="15" t="s">
        <v>53</v>
      </c>
      <c r="B449" s="15" t="s">
        <v>64</v>
      </c>
      <c r="C449" s="15" t="s">
        <v>82</v>
      </c>
      <c r="D449" s="15" t="s">
        <v>83</v>
      </c>
      <c r="E449" s="15" t="s">
        <v>212</v>
      </c>
      <c r="F449" s="15" t="s">
        <v>212</v>
      </c>
      <c r="G449" s="15" t="s">
        <v>243</v>
      </c>
      <c r="H449" s="15" t="s">
        <v>244</v>
      </c>
      <c r="I449" s="22"/>
      <c r="J449" s="22"/>
      <c r="K449" s="22"/>
      <c r="L449" s="22"/>
      <c r="M449" s="22"/>
      <c r="N449" s="22"/>
      <c r="O449" s="22"/>
      <c r="P449" s="22"/>
      <c r="Q449" s="22"/>
      <c r="R449" s="22"/>
      <c r="S449" s="22"/>
    </row>
    <row r="450" spans="1:19">
      <c r="A450" s="15" t="s">
        <v>53</v>
      </c>
      <c r="B450" s="15" t="s">
        <v>64</v>
      </c>
      <c r="C450" s="15" t="s">
        <v>82</v>
      </c>
      <c r="D450" s="15" t="s">
        <v>83</v>
      </c>
      <c r="E450" s="15" t="s">
        <v>212</v>
      </c>
      <c r="F450" s="15" t="s">
        <v>212</v>
      </c>
      <c r="G450" s="22"/>
      <c r="H450" s="22"/>
      <c r="I450" s="22"/>
      <c r="J450" s="15" t="s">
        <v>1974</v>
      </c>
      <c r="K450" s="15" t="s">
        <v>1975</v>
      </c>
      <c r="L450" s="15" t="s">
        <v>1976</v>
      </c>
      <c r="M450" s="15" t="s">
        <v>2258</v>
      </c>
      <c r="N450" s="15" t="s">
        <v>1978</v>
      </c>
      <c r="O450" s="15"/>
      <c r="P450" s="15"/>
      <c r="Q450" s="15" t="s">
        <v>1809</v>
      </c>
      <c r="R450" s="15" t="s">
        <v>6</v>
      </c>
      <c r="S450" s="22"/>
    </row>
    <row r="451" spans="1:19">
      <c r="A451" s="15" t="s">
        <v>53</v>
      </c>
      <c r="B451" s="15" t="s">
        <v>64</v>
      </c>
      <c r="C451" s="15" t="s">
        <v>82</v>
      </c>
      <c r="D451" s="15" t="s">
        <v>83</v>
      </c>
      <c r="E451" s="15" t="s">
        <v>212</v>
      </c>
      <c r="F451" s="15" t="s">
        <v>212</v>
      </c>
      <c r="G451" s="22"/>
      <c r="H451" s="22"/>
      <c r="I451" s="22"/>
      <c r="J451" s="15" t="s">
        <v>1974</v>
      </c>
      <c r="K451" s="15" t="s">
        <v>1981</v>
      </c>
      <c r="L451" s="15" t="s">
        <v>1982</v>
      </c>
      <c r="M451" s="15" t="s">
        <v>2259</v>
      </c>
      <c r="N451" s="15" t="s">
        <v>1984</v>
      </c>
      <c r="O451" s="15"/>
      <c r="P451" s="15"/>
      <c r="Q451" s="15" t="s">
        <v>1809</v>
      </c>
      <c r="R451" s="15" t="s">
        <v>6</v>
      </c>
      <c r="S451" s="22"/>
    </row>
    <row r="452" spans="1:19">
      <c r="A452" s="15" t="s">
        <v>53</v>
      </c>
      <c r="B452" s="15" t="s">
        <v>64</v>
      </c>
      <c r="C452" s="15" t="s">
        <v>82</v>
      </c>
      <c r="D452" s="15" t="s">
        <v>83</v>
      </c>
      <c r="E452" s="15" t="s">
        <v>212</v>
      </c>
      <c r="F452" s="15" t="s">
        <v>212</v>
      </c>
      <c r="G452" s="22"/>
      <c r="H452" s="22"/>
      <c r="I452" s="22"/>
      <c r="J452" s="15" t="s">
        <v>1974</v>
      </c>
      <c r="K452" s="15" t="s">
        <v>1987</v>
      </c>
      <c r="L452" s="15" t="s">
        <v>1988</v>
      </c>
      <c r="M452" s="15" t="s">
        <v>1583</v>
      </c>
      <c r="N452" s="15" t="s">
        <v>1990</v>
      </c>
      <c r="O452" s="15"/>
      <c r="P452" s="15"/>
      <c r="Q452" s="15" t="s">
        <v>1873</v>
      </c>
      <c r="R452" s="15" t="s">
        <v>821</v>
      </c>
      <c r="S452" s="22"/>
    </row>
    <row r="453" spans="1:19">
      <c r="A453" s="15" t="s">
        <v>53</v>
      </c>
      <c r="B453" s="15" t="s">
        <v>64</v>
      </c>
      <c r="C453" s="15" t="s">
        <v>82</v>
      </c>
      <c r="D453" s="15" t="s">
        <v>83</v>
      </c>
      <c r="E453" s="15" t="s">
        <v>212</v>
      </c>
      <c r="F453" s="15" t="s">
        <v>212</v>
      </c>
      <c r="G453" s="22"/>
      <c r="H453" s="22"/>
      <c r="I453" s="22"/>
      <c r="J453" s="15" t="s">
        <v>1974</v>
      </c>
      <c r="K453" s="15" t="s">
        <v>1992</v>
      </c>
      <c r="L453" s="15" t="s">
        <v>1993</v>
      </c>
      <c r="M453" s="15" t="s">
        <v>2260</v>
      </c>
      <c r="N453" s="15" t="s">
        <v>1978</v>
      </c>
      <c r="O453" s="15"/>
      <c r="P453" s="15"/>
      <c r="Q453" s="15" t="s">
        <v>1809</v>
      </c>
      <c r="R453" s="15" t="s">
        <v>6</v>
      </c>
      <c r="S453" s="22"/>
    </row>
    <row r="454" spans="1:19">
      <c r="A454" s="15" t="s">
        <v>53</v>
      </c>
      <c r="B454" s="15" t="s">
        <v>64</v>
      </c>
      <c r="C454" s="15" t="s">
        <v>82</v>
      </c>
      <c r="D454" s="15" t="s">
        <v>83</v>
      </c>
      <c r="E454" s="15" t="s">
        <v>212</v>
      </c>
      <c r="F454" s="15" t="s">
        <v>212</v>
      </c>
      <c r="G454" s="22"/>
      <c r="H454" s="22"/>
      <c r="I454" s="22"/>
      <c r="J454" s="15" t="s">
        <v>1974</v>
      </c>
      <c r="K454" s="15" t="s">
        <v>1996</v>
      </c>
      <c r="L454" s="15" t="s">
        <v>1997</v>
      </c>
      <c r="M454" s="15" t="s">
        <v>2261</v>
      </c>
      <c r="N454" s="15" t="s">
        <v>1978</v>
      </c>
      <c r="O454" s="15"/>
      <c r="P454" s="15"/>
      <c r="Q454" s="15" t="s">
        <v>1809</v>
      </c>
      <c r="R454" s="15" t="s">
        <v>6</v>
      </c>
      <c r="S454" s="22"/>
    </row>
    <row r="455" spans="1:19">
      <c r="A455" s="15" t="s">
        <v>53</v>
      </c>
      <c r="B455" s="15" t="s">
        <v>64</v>
      </c>
      <c r="C455" s="15" t="s">
        <v>82</v>
      </c>
      <c r="D455" s="15" t="s">
        <v>83</v>
      </c>
      <c r="E455" s="15" t="s">
        <v>212</v>
      </c>
      <c r="F455" s="15" t="s">
        <v>212</v>
      </c>
      <c r="G455" s="22"/>
      <c r="H455" s="22"/>
      <c r="I455" s="22"/>
      <c r="J455" s="15" t="s">
        <v>1974</v>
      </c>
      <c r="K455" s="15" t="s">
        <v>1999</v>
      </c>
      <c r="L455" s="15" t="s">
        <v>2000</v>
      </c>
      <c r="M455" s="15" t="s">
        <v>1275</v>
      </c>
      <c r="N455" s="15" t="s">
        <v>1978</v>
      </c>
      <c r="O455" s="15"/>
      <c r="P455" s="15"/>
      <c r="Q455" s="15" t="s">
        <v>1809</v>
      </c>
      <c r="R455" s="15" t="s">
        <v>6</v>
      </c>
      <c r="S455" s="22"/>
    </row>
    <row r="456" spans="1:19">
      <c r="A456" s="15" t="s">
        <v>53</v>
      </c>
      <c r="B456" s="15" t="s">
        <v>64</v>
      </c>
      <c r="C456" s="15" t="s">
        <v>82</v>
      </c>
      <c r="D456" s="15" t="s">
        <v>83</v>
      </c>
      <c r="E456" s="15" t="s">
        <v>212</v>
      </c>
      <c r="F456" s="15" t="s">
        <v>212</v>
      </c>
      <c r="G456" s="22"/>
      <c r="H456" s="22"/>
      <c r="I456" s="22"/>
      <c r="J456" s="15" t="s">
        <v>1974</v>
      </c>
      <c r="K456" s="15" t="s">
        <v>2003</v>
      </c>
      <c r="L456" s="15" t="s">
        <v>2004</v>
      </c>
      <c r="M456" s="15" t="s">
        <v>1264</v>
      </c>
      <c r="N456" s="15" t="s">
        <v>1978</v>
      </c>
      <c r="O456" s="15"/>
      <c r="P456" s="15"/>
      <c r="Q456" s="15" t="s">
        <v>1809</v>
      </c>
      <c r="R456" s="15" t="s">
        <v>6</v>
      </c>
      <c r="S456" s="22"/>
    </row>
    <row r="457" spans="1:19">
      <c r="A457" s="15" t="s">
        <v>53</v>
      </c>
      <c r="B457" s="15" t="s">
        <v>64</v>
      </c>
      <c r="C457" s="15" t="s">
        <v>82</v>
      </c>
      <c r="D457" s="15" t="s">
        <v>83</v>
      </c>
      <c r="E457" s="15" t="s">
        <v>212</v>
      </c>
      <c r="F457" s="15" t="s">
        <v>212</v>
      </c>
      <c r="G457" s="22"/>
      <c r="H457" s="22"/>
      <c r="I457" s="22"/>
      <c r="J457" s="15" t="s">
        <v>1974</v>
      </c>
      <c r="K457" s="15" t="s">
        <v>2006</v>
      </c>
      <c r="L457" s="15" t="s">
        <v>2007</v>
      </c>
      <c r="M457" s="15" t="s">
        <v>1479</v>
      </c>
      <c r="N457" s="15" t="s">
        <v>1978</v>
      </c>
      <c r="O457" s="15"/>
      <c r="P457" s="15"/>
      <c r="Q457" s="15" t="s">
        <v>1809</v>
      </c>
      <c r="R457" s="15" t="s">
        <v>6</v>
      </c>
      <c r="S457" s="22"/>
    </row>
    <row r="458" spans="1:19">
      <c r="A458" s="15" t="s">
        <v>53</v>
      </c>
      <c r="B458" s="15" t="s">
        <v>64</v>
      </c>
      <c r="C458" s="15" t="s">
        <v>261</v>
      </c>
      <c r="D458" s="15" t="s">
        <v>262</v>
      </c>
      <c r="E458" s="15" t="s">
        <v>296</v>
      </c>
      <c r="F458" s="15" t="s">
        <v>296</v>
      </c>
      <c r="G458" s="15" t="s">
        <v>243</v>
      </c>
      <c r="H458" s="15" t="s">
        <v>244</v>
      </c>
      <c r="I458" s="22"/>
      <c r="J458" s="22"/>
      <c r="K458" s="22"/>
      <c r="L458" s="22"/>
      <c r="M458" s="22"/>
      <c r="N458" s="22"/>
      <c r="O458" s="22"/>
      <c r="P458" s="22"/>
      <c r="Q458" s="22"/>
      <c r="R458" s="22"/>
      <c r="S458" s="22"/>
    </row>
    <row r="459" spans="1:19">
      <c r="A459" s="15" t="s">
        <v>53</v>
      </c>
      <c r="B459" s="15" t="s">
        <v>64</v>
      </c>
      <c r="C459" s="15" t="s">
        <v>261</v>
      </c>
      <c r="D459" s="15" t="s">
        <v>262</v>
      </c>
      <c r="E459" s="15" t="s">
        <v>296</v>
      </c>
      <c r="F459" s="15" t="s">
        <v>296</v>
      </c>
      <c r="G459" s="22"/>
      <c r="H459" s="22"/>
      <c r="I459" s="22"/>
      <c r="J459" s="15" t="s">
        <v>1974</v>
      </c>
      <c r="K459" s="15" t="s">
        <v>1975</v>
      </c>
      <c r="L459" s="15" t="s">
        <v>1976</v>
      </c>
      <c r="M459" s="15" t="s">
        <v>2262</v>
      </c>
      <c r="N459" s="15" t="s">
        <v>1978</v>
      </c>
      <c r="O459" s="15"/>
      <c r="P459" s="15"/>
      <c r="Q459" s="15" t="s">
        <v>1809</v>
      </c>
      <c r="R459" s="15" t="s">
        <v>6</v>
      </c>
      <c r="S459" s="22"/>
    </row>
    <row r="460" spans="1:19">
      <c r="A460" s="15" t="s">
        <v>53</v>
      </c>
      <c r="B460" s="15" t="s">
        <v>64</v>
      </c>
      <c r="C460" s="15" t="s">
        <v>261</v>
      </c>
      <c r="D460" s="15" t="s">
        <v>262</v>
      </c>
      <c r="E460" s="15" t="s">
        <v>296</v>
      </c>
      <c r="F460" s="15" t="s">
        <v>296</v>
      </c>
      <c r="G460" s="22"/>
      <c r="H460" s="22"/>
      <c r="I460" s="22"/>
      <c r="J460" s="15" t="s">
        <v>1974</v>
      </c>
      <c r="K460" s="15" t="s">
        <v>1981</v>
      </c>
      <c r="L460" s="15" t="s">
        <v>1982</v>
      </c>
      <c r="M460" s="15" t="s">
        <v>2205</v>
      </c>
      <c r="N460" s="15" t="s">
        <v>1984</v>
      </c>
      <c r="O460" s="15"/>
      <c r="P460" s="15"/>
      <c r="Q460" s="15" t="s">
        <v>1809</v>
      </c>
      <c r="R460" s="15" t="s">
        <v>6</v>
      </c>
      <c r="S460" s="22"/>
    </row>
    <row r="461" spans="1:19">
      <c r="A461" s="15" t="s">
        <v>53</v>
      </c>
      <c r="B461" s="15" t="s">
        <v>64</v>
      </c>
      <c r="C461" s="15" t="s">
        <v>261</v>
      </c>
      <c r="D461" s="15" t="s">
        <v>262</v>
      </c>
      <c r="E461" s="15" t="s">
        <v>296</v>
      </c>
      <c r="F461" s="15" t="s">
        <v>296</v>
      </c>
      <c r="G461" s="22"/>
      <c r="H461" s="22"/>
      <c r="I461" s="22"/>
      <c r="J461" s="15" t="s">
        <v>1974</v>
      </c>
      <c r="K461" s="15" t="s">
        <v>1987</v>
      </c>
      <c r="L461" s="15" t="s">
        <v>1988</v>
      </c>
      <c r="M461" s="15" t="s">
        <v>1554</v>
      </c>
      <c r="N461" s="15" t="s">
        <v>1990</v>
      </c>
      <c r="O461" s="15"/>
      <c r="P461" s="15"/>
      <c r="Q461" s="15" t="s">
        <v>1873</v>
      </c>
      <c r="R461" s="15" t="s">
        <v>821</v>
      </c>
      <c r="S461" s="22"/>
    </row>
    <row r="462" spans="1:19">
      <c r="A462" s="15" t="s">
        <v>53</v>
      </c>
      <c r="B462" s="15" t="s">
        <v>64</v>
      </c>
      <c r="C462" s="15" t="s">
        <v>261</v>
      </c>
      <c r="D462" s="15" t="s">
        <v>262</v>
      </c>
      <c r="E462" s="15" t="s">
        <v>296</v>
      </c>
      <c r="F462" s="15" t="s">
        <v>296</v>
      </c>
      <c r="G462" s="22"/>
      <c r="H462" s="22"/>
      <c r="I462" s="22"/>
      <c r="J462" s="15" t="s">
        <v>1974</v>
      </c>
      <c r="K462" s="15" t="s">
        <v>1992</v>
      </c>
      <c r="L462" s="15" t="s">
        <v>1993</v>
      </c>
      <c r="M462" s="15" t="s">
        <v>2263</v>
      </c>
      <c r="N462" s="15" t="s">
        <v>1978</v>
      </c>
      <c r="O462" s="15"/>
      <c r="P462" s="15"/>
      <c r="Q462" s="15" t="s">
        <v>1809</v>
      </c>
      <c r="R462" s="15" t="s">
        <v>6</v>
      </c>
      <c r="S462" s="22"/>
    </row>
    <row r="463" spans="1:19">
      <c r="A463" s="15" t="s">
        <v>53</v>
      </c>
      <c r="B463" s="15" t="s">
        <v>64</v>
      </c>
      <c r="C463" s="15" t="s">
        <v>261</v>
      </c>
      <c r="D463" s="15" t="s">
        <v>262</v>
      </c>
      <c r="E463" s="15" t="s">
        <v>296</v>
      </c>
      <c r="F463" s="15" t="s">
        <v>296</v>
      </c>
      <c r="G463" s="22"/>
      <c r="H463" s="22"/>
      <c r="I463" s="22"/>
      <c r="J463" s="15" t="s">
        <v>1974</v>
      </c>
      <c r="K463" s="15" t="s">
        <v>1996</v>
      </c>
      <c r="L463" s="15" t="s">
        <v>1997</v>
      </c>
      <c r="M463" s="15" t="s">
        <v>2264</v>
      </c>
      <c r="N463" s="15" t="s">
        <v>1978</v>
      </c>
      <c r="O463" s="15"/>
      <c r="P463" s="15"/>
      <c r="Q463" s="15" t="s">
        <v>1809</v>
      </c>
      <c r="R463" s="15" t="s">
        <v>6</v>
      </c>
      <c r="S463" s="22"/>
    </row>
    <row r="464" spans="1:19">
      <c r="A464" s="15" t="s">
        <v>53</v>
      </c>
      <c r="B464" s="15" t="s">
        <v>64</v>
      </c>
      <c r="C464" s="15" t="s">
        <v>261</v>
      </c>
      <c r="D464" s="15" t="s">
        <v>262</v>
      </c>
      <c r="E464" s="15" t="s">
        <v>296</v>
      </c>
      <c r="F464" s="15" t="s">
        <v>296</v>
      </c>
      <c r="G464" s="22"/>
      <c r="H464" s="22"/>
      <c r="I464" s="22"/>
      <c r="J464" s="15" t="s">
        <v>1974</v>
      </c>
      <c r="K464" s="15" t="s">
        <v>1999</v>
      </c>
      <c r="L464" s="15" t="s">
        <v>2000</v>
      </c>
      <c r="M464" s="15" t="s">
        <v>2054</v>
      </c>
      <c r="N464" s="15" t="s">
        <v>1978</v>
      </c>
      <c r="O464" s="15"/>
      <c r="P464" s="15"/>
      <c r="Q464" s="15" t="s">
        <v>1809</v>
      </c>
      <c r="R464" s="15" t="s">
        <v>6</v>
      </c>
      <c r="S464" s="22"/>
    </row>
    <row r="465" spans="1:19">
      <c r="A465" s="15" t="s">
        <v>53</v>
      </c>
      <c r="B465" s="15" t="s">
        <v>64</v>
      </c>
      <c r="C465" s="15" t="s">
        <v>261</v>
      </c>
      <c r="D465" s="15" t="s">
        <v>262</v>
      </c>
      <c r="E465" s="15" t="s">
        <v>296</v>
      </c>
      <c r="F465" s="15" t="s">
        <v>296</v>
      </c>
      <c r="G465" s="22"/>
      <c r="H465" s="22"/>
      <c r="I465" s="22"/>
      <c r="J465" s="15" t="s">
        <v>1974</v>
      </c>
      <c r="K465" s="15" t="s">
        <v>2003</v>
      </c>
      <c r="L465" s="15" t="s">
        <v>2004</v>
      </c>
      <c r="M465" s="15" t="s">
        <v>2035</v>
      </c>
      <c r="N465" s="15" t="s">
        <v>1978</v>
      </c>
      <c r="O465" s="15"/>
      <c r="P465" s="15"/>
      <c r="Q465" s="15" t="s">
        <v>1809</v>
      </c>
      <c r="R465" s="15" t="s">
        <v>6</v>
      </c>
      <c r="S465" s="22"/>
    </row>
    <row r="466" spans="1:19">
      <c r="A466" s="15" t="s">
        <v>53</v>
      </c>
      <c r="B466" s="15" t="s">
        <v>64</v>
      </c>
      <c r="C466" s="15" t="s">
        <v>261</v>
      </c>
      <c r="D466" s="15" t="s">
        <v>262</v>
      </c>
      <c r="E466" s="15" t="s">
        <v>296</v>
      </c>
      <c r="F466" s="15" t="s">
        <v>296</v>
      </c>
      <c r="G466" s="22"/>
      <c r="H466" s="22"/>
      <c r="I466" s="22"/>
      <c r="J466" s="15" t="s">
        <v>1974</v>
      </c>
      <c r="K466" s="15" t="s">
        <v>2006</v>
      </c>
      <c r="L466" s="15" t="s">
        <v>2007</v>
      </c>
      <c r="M466" s="15" t="s">
        <v>1431</v>
      </c>
      <c r="N466" s="15" t="s">
        <v>1978</v>
      </c>
      <c r="O466" s="15"/>
      <c r="P466" s="15"/>
      <c r="Q466" s="15" t="s">
        <v>1809</v>
      </c>
      <c r="R466" s="15" t="s">
        <v>6</v>
      </c>
      <c r="S466" s="22"/>
    </row>
    <row r="467" spans="1:19">
      <c r="A467" s="15" t="s">
        <v>53</v>
      </c>
      <c r="B467" s="15" t="s">
        <v>66</v>
      </c>
      <c r="C467" s="15" t="s">
        <v>82</v>
      </c>
      <c r="D467" s="15" t="s">
        <v>83</v>
      </c>
      <c r="E467" s="15" t="s">
        <v>167</v>
      </c>
      <c r="F467" s="15" t="s">
        <v>167</v>
      </c>
      <c r="G467" s="15" t="s">
        <v>243</v>
      </c>
      <c r="H467" s="15" t="s">
        <v>244</v>
      </c>
      <c r="I467" s="22"/>
      <c r="J467" s="22"/>
      <c r="K467" s="22"/>
      <c r="L467" s="22"/>
      <c r="M467" s="22"/>
      <c r="N467" s="22"/>
      <c r="O467" s="22"/>
      <c r="P467" s="22"/>
      <c r="Q467" s="22"/>
      <c r="R467" s="22"/>
      <c r="S467" s="22"/>
    </row>
    <row r="468" spans="1:19">
      <c r="A468" s="15" t="s">
        <v>53</v>
      </c>
      <c r="B468" s="15" t="s">
        <v>66</v>
      </c>
      <c r="C468" s="15" t="s">
        <v>82</v>
      </c>
      <c r="D468" s="15" t="s">
        <v>83</v>
      </c>
      <c r="E468" s="15" t="s">
        <v>167</v>
      </c>
      <c r="F468" s="15" t="s">
        <v>167</v>
      </c>
      <c r="G468" s="22"/>
      <c r="H468" s="22"/>
      <c r="I468" s="22"/>
      <c r="J468" s="15" t="s">
        <v>1974</v>
      </c>
      <c r="K468" s="15" t="s">
        <v>1975</v>
      </c>
      <c r="L468" s="15" t="s">
        <v>1976</v>
      </c>
      <c r="M468" s="15" t="s">
        <v>2265</v>
      </c>
      <c r="N468" s="15" t="s">
        <v>1978</v>
      </c>
      <c r="O468" s="15"/>
      <c r="P468" s="15"/>
      <c r="Q468" s="15" t="s">
        <v>1809</v>
      </c>
      <c r="R468" s="15" t="s">
        <v>6</v>
      </c>
      <c r="S468" s="22"/>
    </row>
    <row r="469" spans="1:19">
      <c r="A469" s="15" t="s">
        <v>53</v>
      </c>
      <c r="B469" s="15" t="s">
        <v>66</v>
      </c>
      <c r="C469" s="15" t="s">
        <v>82</v>
      </c>
      <c r="D469" s="15" t="s">
        <v>83</v>
      </c>
      <c r="E469" s="15" t="s">
        <v>167</v>
      </c>
      <c r="F469" s="15" t="s">
        <v>167</v>
      </c>
      <c r="G469" s="22"/>
      <c r="H469" s="22"/>
      <c r="I469" s="22"/>
      <c r="J469" s="15" t="s">
        <v>1974</v>
      </c>
      <c r="K469" s="15" t="s">
        <v>1981</v>
      </c>
      <c r="L469" s="15" t="s">
        <v>1982</v>
      </c>
      <c r="M469" s="15" t="s">
        <v>2266</v>
      </c>
      <c r="N469" s="15" t="s">
        <v>1984</v>
      </c>
      <c r="O469" s="15"/>
      <c r="P469" s="15"/>
      <c r="Q469" s="15" t="s">
        <v>1809</v>
      </c>
      <c r="R469" s="15" t="s">
        <v>6</v>
      </c>
      <c r="S469" s="22"/>
    </row>
    <row r="470" spans="1:19">
      <c r="A470" s="15" t="s">
        <v>53</v>
      </c>
      <c r="B470" s="15" t="s">
        <v>66</v>
      </c>
      <c r="C470" s="15" t="s">
        <v>82</v>
      </c>
      <c r="D470" s="15" t="s">
        <v>83</v>
      </c>
      <c r="E470" s="15" t="s">
        <v>167</v>
      </c>
      <c r="F470" s="15" t="s">
        <v>167</v>
      </c>
      <c r="G470" s="22"/>
      <c r="H470" s="22"/>
      <c r="I470" s="22"/>
      <c r="J470" s="15" t="s">
        <v>1974</v>
      </c>
      <c r="K470" s="15" t="s">
        <v>1987</v>
      </c>
      <c r="L470" s="15" t="s">
        <v>1988</v>
      </c>
      <c r="M470" s="15" t="s">
        <v>1588</v>
      </c>
      <c r="N470" s="15" t="s">
        <v>1990</v>
      </c>
      <c r="O470" s="15"/>
      <c r="P470" s="15"/>
      <c r="Q470" s="15" t="s">
        <v>1809</v>
      </c>
      <c r="R470" s="15" t="s">
        <v>6</v>
      </c>
      <c r="S470" s="22"/>
    </row>
    <row r="471" spans="1:19">
      <c r="A471" s="15" t="s">
        <v>53</v>
      </c>
      <c r="B471" s="15" t="s">
        <v>66</v>
      </c>
      <c r="C471" s="15" t="s">
        <v>82</v>
      </c>
      <c r="D471" s="15" t="s">
        <v>83</v>
      </c>
      <c r="E471" s="15" t="s">
        <v>167</v>
      </c>
      <c r="F471" s="15" t="s">
        <v>167</v>
      </c>
      <c r="G471" s="22"/>
      <c r="H471" s="22"/>
      <c r="I471" s="22"/>
      <c r="J471" s="15" t="s">
        <v>1974</v>
      </c>
      <c r="K471" s="15" t="s">
        <v>1992</v>
      </c>
      <c r="L471" s="15" t="s">
        <v>1993</v>
      </c>
      <c r="M471" s="15" t="s">
        <v>2267</v>
      </c>
      <c r="N471" s="15" t="s">
        <v>1978</v>
      </c>
      <c r="O471" s="15"/>
      <c r="P471" s="15"/>
      <c r="Q471" s="15" t="s">
        <v>1809</v>
      </c>
      <c r="R471" s="15" t="s">
        <v>6</v>
      </c>
      <c r="S471" s="22"/>
    </row>
    <row r="472" spans="1:19">
      <c r="A472" s="15" t="s">
        <v>53</v>
      </c>
      <c r="B472" s="15" t="s">
        <v>66</v>
      </c>
      <c r="C472" s="15" t="s">
        <v>82</v>
      </c>
      <c r="D472" s="15" t="s">
        <v>83</v>
      </c>
      <c r="E472" s="15" t="s">
        <v>167</v>
      </c>
      <c r="F472" s="15" t="s">
        <v>167</v>
      </c>
      <c r="G472" s="22"/>
      <c r="H472" s="22"/>
      <c r="I472" s="22"/>
      <c r="J472" s="15" t="s">
        <v>1974</v>
      </c>
      <c r="K472" s="15" t="s">
        <v>1996</v>
      </c>
      <c r="L472" s="15" t="s">
        <v>1997</v>
      </c>
      <c r="M472" s="15" t="s">
        <v>2268</v>
      </c>
      <c r="N472" s="15" t="s">
        <v>1978</v>
      </c>
      <c r="O472" s="15"/>
      <c r="P472" s="15"/>
      <c r="Q472" s="15" t="s">
        <v>1809</v>
      </c>
      <c r="R472" s="15" t="s">
        <v>6</v>
      </c>
      <c r="S472" s="22"/>
    </row>
    <row r="473" spans="1:19">
      <c r="A473" s="15" t="s">
        <v>53</v>
      </c>
      <c r="B473" s="15" t="s">
        <v>66</v>
      </c>
      <c r="C473" s="15" t="s">
        <v>82</v>
      </c>
      <c r="D473" s="15" t="s">
        <v>83</v>
      </c>
      <c r="E473" s="15" t="s">
        <v>167</v>
      </c>
      <c r="F473" s="15" t="s">
        <v>167</v>
      </c>
      <c r="G473" s="22"/>
      <c r="H473" s="22"/>
      <c r="I473" s="22"/>
      <c r="J473" s="15" t="s">
        <v>1974</v>
      </c>
      <c r="K473" s="15" t="s">
        <v>1999</v>
      </c>
      <c r="L473" s="15" t="s">
        <v>2000</v>
      </c>
      <c r="M473" s="15" t="s">
        <v>2054</v>
      </c>
      <c r="N473" s="15" t="s">
        <v>1978</v>
      </c>
      <c r="O473" s="15"/>
      <c r="P473" s="15"/>
      <c r="Q473" s="15" t="s">
        <v>1809</v>
      </c>
      <c r="R473" s="15" t="s">
        <v>6</v>
      </c>
      <c r="S473" s="22"/>
    </row>
    <row r="474" spans="1:19">
      <c r="A474" s="15" t="s">
        <v>53</v>
      </c>
      <c r="B474" s="15" t="s">
        <v>66</v>
      </c>
      <c r="C474" s="15" t="s">
        <v>82</v>
      </c>
      <c r="D474" s="15" t="s">
        <v>83</v>
      </c>
      <c r="E474" s="15" t="s">
        <v>167</v>
      </c>
      <c r="F474" s="15" t="s">
        <v>167</v>
      </c>
      <c r="G474" s="22"/>
      <c r="H474" s="22"/>
      <c r="I474" s="22"/>
      <c r="J474" s="15" t="s">
        <v>1974</v>
      </c>
      <c r="K474" s="15" t="s">
        <v>2003</v>
      </c>
      <c r="L474" s="15" t="s">
        <v>2004</v>
      </c>
      <c r="M474" s="15" t="s">
        <v>2005</v>
      </c>
      <c r="N474" s="15" t="s">
        <v>1978</v>
      </c>
      <c r="O474" s="15"/>
      <c r="P474" s="15"/>
      <c r="Q474" s="15" t="s">
        <v>1809</v>
      </c>
      <c r="R474" s="15" t="s">
        <v>6</v>
      </c>
      <c r="S474" s="22"/>
    </row>
    <row r="475" spans="1:19">
      <c r="A475" s="15" t="s">
        <v>53</v>
      </c>
      <c r="B475" s="15" t="s">
        <v>66</v>
      </c>
      <c r="C475" s="15" t="s">
        <v>82</v>
      </c>
      <c r="D475" s="15" t="s">
        <v>83</v>
      </c>
      <c r="E475" s="15" t="s">
        <v>167</v>
      </c>
      <c r="F475" s="15" t="s">
        <v>167</v>
      </c>
      <c r="G475" s="22"/>
      <c r="H475" s="22"/>
      <c r="I475" s="22"/>
      <c r="J475" s="15" t="s">
        <v>1974</v>
      </c>
      <c r="K475" s="15" t="s">
        <v>2006</v>
      </c>
      <c r="L475" s="15" t="s">
        <v>2007</v>
      </c>
      <c r="M475" s="15" t="s">
        <v>245</v>
      </c>
      <c r="N475" s="15" t="s">
        <v>1978</v>
      </c>
      <c r="O475" s="15"/>
      <c r="P475" s="15"/>
      <c r="Q475" s="15" t="s">
        <v>1809</v>
      </c>
      <c r="R475" s="15" t="s">
        <v>6</v>
      </c>
      <c r="S475" s="22"/>
    </row>
    <row r="476" spans="1:19">
      <c r="A476" s="15" t="s">
        <v>53</v>
      </c>
      <c r="B476" s="15" t="s">
        <v>66</v>
      </c>
      <c r="C476" s="15" t="s">
        <v>261</v>
      </c>
      <c r="D476" s="15" t="s">
        <v>262</v>
      </c>
      <c r="E476" s="15" t="s">
        <v>295</v>
      </c>
      <c r="F476" s="15" t="s">
        <v>295</v>
      </c>
      <c r="G476" s="15" t="s">
        <v>243</v>
      </c>
      <c r="H476" s="15" t="s">
        <v>244</v>
      </c>
      <c r="I476" s="22"/>
      <c r="J476" s="22"/>
      <c r="K476" s="22"/>
      <c r="L476" s="22"/>
      <c r="M476" s="22"/>
      <c r="N476" s="22"/>
      <c r="O476" s="22"/>
      <c r="P476" s="22"/>
      <c r="Q476" s="22"/>
      <c r="R476" s="22"/>
      <c r="S476" s="22"/>
    </row>
    <row r="477" spans="1:19">
      <c r="A477" s="15" t="s">
        <v>53</v>
      </c>
      <c r="B477" s="15" t="s">
        <v>66</v>
      </c>
      <c r="C477" s="15" t="s">
        <v>261</v>
      </c>
      <c r="D477" s="15" t="s">
        <v>262</v>
      </c>
      <c r="E477" s="15" t="s">
        <v>295</v>
      </c>
      <c r="F477" s="15" t="s">
        <v>295</v>
      </c>
      <c r="G477" s="22"/>
      <c r="H477" s="22"/>
      <c r="I477" s="22"/>
      <c r="J477" s="15" t="s">
        <v>1974</v>
      </c>
      <c r="K477" s="15" t="s">
        <v>1975</v>
      </c>
      <c r="L477" s="15" t="s">
        <v>1976</v>
      </c>
      <c r="M477" s="15" t="s">
        <v>2269</v>
      </c>
      <c r="N477" s="15" t="s">
        <v>1978</v>
      </c>
      <c r="O477" s="15"/>
      <c r="P477" s="15"/>
      <c r="Q477" s="15" t="s">
        <v>1809</v>
      </c>
      <c r="R477" s="15" t="s">
        <v>6</v>
      </c>
      <c r="S477" s="22"/>
    </row>
    <row r="478" spans="1:19">
      <c r="A478" s="15" t="s">
        <v>53</v>
      </c>
      <c r="B478" s="15" t="s">
        <v>66</v>
      </c>
      <c r="C478" s="15" t="s">
        <v>261</v>
      </c>
      <c r="D478" s="15" t="s">
        <v>262</v>
      </c>
      <c r="E478" s="15" t="s">
        <v>295</v>
      </c>
      <c r="F478" s="15" t="s">
        <v>295</v>
      </c>
      <c r="G478" s="22"/>
      <c r="H478" s="22"/>
      <c r="I478" s="22"/>
      <c r="J478" s="15" t="s">
        <v>1974</v>
      </c>
      <c r="K478" s="15" t="s">
        <v>1981</v>
      </c>
      <c r="L478" s="15" t="s">
        <v>1982</v>
      </c>
      <c r="M478" s="15" t="s">
        <v>2011</v>
      </c>
      <c r="N478" s="15" t="s">
        <v>1984</v>
      </c>
      <c r="O478" s="15"/>
      <c r="P478" s="15"/>
      <c r="Q478" s="15" t="s">
        <v>1809</v>
      </c>
      <c r="R478" s="15" t="s">
        <v>6</v>
      </c>
      <c r="S478" s="22"/>
    </row>
    <row r="479" spans="1:19">
      <c r="A479" s="15" t="s">
        <v>53</v>
      </c>
      <c r="B479" s="15" t="s">
        <v>66</v>
      </c>
      <c r="C479" s="15" t="s">
        <v>261</v>
      </c>
      <c r="D479" s="15" t="s">
        <v>262</v>
      </c>
      <c r="E479" s="15" t="s">
        <v>295</v>
      </c>
      <c r="F479" s="15" t="s">
        <v>295</v>
      </c>
      <c r="G479" s="22"/>
      <c r="H479" s="22"/>
      <c r="I479" s="22"/>
      <c r="J479" s="15" t="s">
        <v>1974</v>
      </c>
      <c r="K479" s="15" t="s">
        <v>1987</v>
      </c>
      <c r="L479" s="15" t="s">
        <v>1988</v>
      </c>
      <c r="M479" s="15" t="s">
        <v>1585</v>
      </c>
      <c r="N479" s="15" t="s">
        <v>1990</v>
      </c>
      <c r="O479" s="15"/>
      <c r="P479" s="15"/>
      <c r="Q479" s="15" t="s">
        <v>1809</v>
      </c>
      <c r="R479" s="15" t="s">
        <v>6</v>
      </c>
      <c r="S479" s="22"/>
    </row>
    <row r="480" spans="1:19">
      <c r="A480" s="15" t="s">
        <v>53</v>
      </c>
      <c r="B480" s="15" t="s">
        <v>66</v>
      </c>
      <c r="C480" s="15" t="s">
        <v>261</v>
      </c>
      <c r="D480" s="15" t="s">
        <v>262</v>
      </c>
      <c r="E480" s="15" t="s">
        <v>295</v>
      </c>
      <c r="F480" s="15" t="s">
        <v>295</v>
      </c>
      <c r="G480" s="22"/>
      <c r="H480" s="22"/>
      <c r="I480" s="22"/>
      <c r="J480" s="15" t="s">
        <v>1974</v>
      </c>
      <c r="K480" s="15" t="s">
        <v>1992</v>
      </c>
      <c r="L480" s="15" t="s">
        <v>1993</v>
      </c>
      <c r="M480" s="15" t="s">
        <v>2270</v>
      </c>
      <c r="N480" s="15" t="s">
        <v>1978</v>
      </c>
      <c r="O480" s="15"/>
      <c r="P480" s="15"/>
      <c r="Q480" s="15" t="s">
        <v>1809</v>
      </c>
      <c r="R480" s="15" t="s">
        <v>6</v>
      </c>
      <c r="S480" s="22"/>
    </row>
    <row r="481" spans="1:19">
      <c r="A481" s="15" t="s">
        <v>53</v>
      </c>
      <c r="B481" s="15" t="s">
        <v>66</v>
      </c>
      <c r="C481" s="15" t="s">
        <v>261</v>
      </c>
      <c r="D481" s="15" t="s">
        <v>262</v>
      </c>
      <c r="E481" s="15" t="s">
        <v>295</v>
      </c>
      <c r="F481" s="15" t="s">
        <v>295</v>
      </c>
      <c r="G481" s="22"/>
      <c r="H481" s="22"/>
      <c r="I481" s="22"/>
      <c r="J481" s="15" t="s">
        <v>1974</v>
      </c>
      <c r="K481" s="15" t="s">
        <v>1996</v>
      </c>
      <c r="L481" s="15" t="s">
        <v>1997</v>
      </c>
      <c r="M481" s="15" t="s">
        <v>2271</v>
      </c>
      <c r="N481" s="15" t="s">
        <v>1978</v>
      </c>
      <c r="O481" s="15"/>
      <c r="P481" s="15"/>
      <c r="Q481" s="15" t="s">
        <v>1809</v>
      </c>
      <c r="R481" s="15" t="s">
        <v>6</v>
      </c>
      <c r="S481" s="22"/>
    </row>
    <row r="482" spans="1:19">
      <c r="A482" s="15" t="s">
        <v>53</v>
      </c>
      <c r="B482" s="15" t="s">
        <v>66</v>
      </c>
      <c r="C482" s="15" t="s">
        <v>261</v>
      </c>
      <c r="D482" s="15" t="s">
        <v>262</v>
      </c>
      <c r="E482" s="15" t="s">
        <v>295</v>
      </c>
      <c r="F482" s="15" t="s">
        <v>295</v>
      </c>
      <c r="G482" s="22"/>
      <c r="H482" s="22"/>
      <c r="I482" s="22"/>
      <c r="J482" s="15" t="s">
        <v>1974</v>
      </c>
      <c r="K482" s="15" t="s">
        <v>1999</v>
      </c>
      <c r="L482" s="15" t="s">
        <v>2000</v>
      </c>
      <c r="M482" s="15" t="s">
        <v>2054</v>
      </c>
      <c r="N482" s="15" t="s">
        <v>1978</v>
      </c>
      <c r="O482" s="15"/>
      <c r="P482" s="15"/>
      <c r="Q482" s="15" t="s">
        <v>1809</v>
      </c>
      <c r="R482" s="15" t="s">
        <v>6</v>
      </c>
      <c r="S482" s="22"/>
    </row>
    <row r="483" spans="1:19">
      <c r="A483" s="15" t="s">
        <v>53</v>
      </c>
      <c r="B483" s="15" t="s">
        <v>66</v>
      </c>
      <c r="C483" s="15" t="s">
        <v>261</v>
      </c>
      <c r="D483" s="15" t="s">
        <v>262</v>
      </c>
      <c r="E483" s="15" t="s">
        <v>295</v>
      </c>
      <c r="F483" s="15" t="s">
        <v>295</v>
      </c>
      <c r="G483" s="22"/>
      <c r="H483" s="22"/>
      <c r="I483" s="22"/>
      <c r="J483" s="15" t="s">
        <v>1974</v>
      </c>
      <c r="K483" s="15" t="s">
        <v>2003</v>
      </c>
      <c r="L483" s="15" t="s">
        <v>2004</v>
      </c>
      <c r="M483" s="15" t="s">
        <v>2002</v>
      </c>
      <c r="N483" s="15" t="s">
        <v>1978</v>
      </c>
      <c r="O483" s="15"/>
      <c r="P483" s="15"/>
      <c r="Q483" s="15" t="s">
        <v>1809</v>
      </c>
      <c r="R483" s="15" t="s">
        <v>6</v>
      </c>
      <c r="S483" s="22"/>
    </row>
    <row r="484" spans="1:19">
      <c r="A484" s="15" t="s">
        <v>53</v>
      </c>
      <c r="B484" s="15" t="s">
        <v>66</v>
      </c>
      <c r="C484" s="15" t="s">
        <v>261</v>
      </c>
      <c r="D484" s="15" t="s">
        <v>262</v>
      </c>
      <c r="E484" s="15" t="s">
        <v>295</v>
      </c>
      <c r="F484" s="15" t="s">
        <v>295</v>
      </c>
      <c r="G484" s="22"/>
      <c r="H484" s="22"/>
      <c r="I484" s="22"/>
      <c r="J484" s="15" t="s">
        <v>1974</v>
      </c>
      <c r="K484" s="15" t="s">
        <v>2006</v>
      </c>
      <c r="L484" s="15" t="s">
        <v>2007</v>
      </c>
      <c r="M484" s="15" t="s">
        <v>1484</v>
      </c>
      <c r="N484" s="15" t="s">
        <v>1978</v>
      </c>
      <c r="O484" s="15"/>
      <c r="P484" s="15"/>
      <c r="Q484" s="15" t="s">
        <v>1809</v>
      </c>
      <c r="R484" s="15" t="s">
        <v>6</v>
      </c>
      <c r="S484" s="22"/>
    </row>
    <row r="485" spans="1:19">
      <c r="A485" s="15" t="s">
        <v>53</v>
      </c>
      <c r="B485" s="15" t="s">
        <v>67</v>
      </c>
      <c r="C485" s="15" t="s">
        <v>82</v>
      </c>
      <c r="D485" s="15" t="s">
        <v>83</v>
      </c>
      <c r="E485" s="15" t="s">
        <v>219</v>
      </c>
      <c r="F485" s="15" t="s">
        <v>219</v>
      </c>
      <c r="G485" s="15" t="s">
        <v>243</v>
      </c>
      <c r="H485" s="15" t="s">
        <v>244</v>
      </c>
      <c r="I485" s="22"/>
      <c r="J485" s="22"/>
      <c r="K485" s="22"/>
      <c r="L485" s="22"/>
      <c r="M485" s="22"/>
      <c r="N485" s="22"/>
      <c r="O485" s="22"/>
      <c r="P485" s="22"/>
      <c r="Q485" s="22"/>
      <c r="R485" s="22"/>
      <c r="S485" s="22"/>
    </row>
    <row r="486" spans="1:19">
      <c r="A486" s="15" t="s">
        <v>53</v>
      </c>
      <c r="B486" s="15" t="s">
        <v>67</v>
      </c>
      <c r="C486" s="15" t="s">
        <v>82</v>
      </c>
      <c r="D486" s="15" t="s">
        <v>83</v>
      </c>
      <c r="E486" s="15" t="s">
        <v>219</v>
      </c>
      <c r="F486" s="15" t="s">
        <v>219</v>
      </c>
      <c r="G486" s="22"/>
      <c r="H486" s="22"/>
      <c r="I486" s="22"/>
      <c r="J486" s="15" t="s">
        <v>1974</v>
      </c>
      <c r="K486" s="15" t="s">
        <v>1975</v>
      </c>
      <c r="L486" s="15" t="s">
        <v>1976</v>
      </c>
      <c r="M486" s="15" t="s">
        <v>2272</v>
      </c>
      <c r="N486" s="15" t="s">
        <v>1978</v>
      </c>
      <c r="O486" s="15"/>
      <c r="P486" s="15"/>
      <c r="Q486" s="15" t="s">
        <v>1809</v>
      </c>
      <c r="R486" s="15" t="s">
        <v>6</v>
      </c>
      <c r="S486" s="22"/>
    </row>
    <row r="487" spans="1:19">
      <c r="A487" s="15" t="s">
        <v>53</v>
      </c>
      <c r="B487" s="15" t="s">
        <v>67</v>
      </c>
      <c r="C487" s="15" t="s">
        <v>82</v>
      </c>
      <c r="D487" s="15" t="s">
        <v>83</v>
      </c>
      <c r="E487" s="15" t="s">
        <v>219</v>
      </c>
      <c r="F487" s="15" t="s">
        <v>219</v>
      </c>
      <c r="G487" s="22"/>
      <c r="H487" s="22"/>
      <c r="I487" s="22"/>
      <c r="J487" s="15" t="s">
        <v>1974</v>
      </c>
      <c r="K487" s="15" t="s">
        <v>1981</v>
      </c>
      <c r="L487" s="15" t="s">
        <v>1982</v>
      </c>
      <c r="M487" s="15" t="s">
        <v>2040</v>
      </c>
      <c r="N487" s="15" t="s">
        <v>1984</v>
      </c>
      <c r="O487" s="15"/>
      <c r="P487" s="15"/>
      <c r="Q487" s="15" t="s">
        <v>1809</v>
      </c>
      <c r="R487" s="15" t="s">
        <v>6</v>
      </c>
      <c r="S487" s="22"/>
    </row>
    <row r="488" spans="1:19">
      <c r="A488" s="15" t="s">
        <v>53</v>
      </c>
      <c r="B488" s="15" t="s">
        <v>67</v>
      </c>
      <c r="C488" s="15" t="s">
        <v>82</v>
      </c>
      <c r="D488" s="15" t="s">
        <v>83</v>
      </c>
      <c r="E488" s="15" t="s">
        <v>219</v>
      </c>
      <c r="F488" s="15" t="s">
        <v>219</v>
      </c>
      <c r="G488" s="22"/>
      <c r="H488" s="22"/>
      <c r="I488" s="22"/>
      <c r="J488" s="15" t="s">
        <v>1974</v>
      </c>
      <c r="K488" s="15" t="s">
        <v>1987</v>
      </c>
      <c r="L488" s="15" t="s">
        <v>1988</v>
      </c>
      <c r="M488" s="15" t="s">
        <v>2273</v>
      </c>
      <c r="N488" s="15" t="s">
        <v>1990</v>
      </c>
      <c r="O488" s="15"/>
      <c r="P488" s="15"/>
      <c r="Q488" s="15" t="s">
        <v>1809</v>
      </c>
      <c r="R488" s="15" t="s">
        <v>6</v>
      </c>
      <c r="S488" s="22"/>
    </row>
    <row r="489" spans="1:19">
      <c r="A489" s="15" t="s">
        <v>53</v>
      </c>
      <c r="B489" s="15" t="s">
        <v>67</v>
      </c>
      <c r="C489" s="15" t="s">
        <v>82</v>
      </c>
      <c r="D489" s="15" t="s">
        <v>83</v>
      </c>
      <c r="E489" s="15" t="s">
        <v>219</v>
      </c>
      <c r="F489" s="15" t="s">
        <v>219</v>
      </c>
      <c r="G489" s="22"/>
      <c r="H489" s="22"/>
      <c r="I489" s="22"/>
      <c r="J489" s="15" t="s">
        <v>1974</v>
      </c>
      <c r="K489" s="15" t="s">
        <v>1992</v>
      </c>
      <c r="L489" s="15" t="s">
        <v>1993</v>
      </c>
      <c r="M489" s="15" t="s">
        <v>2219</v>
      </c>
      <c r="N489" s="15" t="s">
        <v>1978</v>
      </c>
      <c r="O489" s="15"/>
      <c r="P489" s="15"/>
      <c r="Q489" s="15" t="s">
        <v>1809</v>
      </c>
      <c r="R489" s="15" t="s">
        <v>6</v>
      </c>
      <c r="S489" s="22"/>
    </row>
    <row r="490" spans="1:19">
      <c r="A490" s="15" t="s">
        <v>53</v>
      </c>
      <c r="B490" s="15" t="s">
        <v>67</v>
      </c>
      <c r="C490" s="15" t="s">
        <v>82</v>
      </c>
      <c r="D490" s="15" t="s">
        <v>83</v>
      </c>
      <c r="E490" s="15" t="s">
        <v>219</v>
      </c>
      <c r="F490" s="15" t="s">
        <v>219</v>
      </c>
      <c r="G490" s="22"/>
      <c r="H490" s="22"/>
      <c r="I490" s="22"/>
      <c r="J490" s="15" t="s">
        <v>1974</v>
      </c>
      <c r="K490" s="15" t="s">
        <v>1996</v>
      </c>
      <c r="L490" s="15" t="s">
        <v>1997</v>
      </c>
      <c r="M490" s="15" t="s">
        <v>2274</v>
      </c>
      <c r="N490" s="15" t="s">
        <v>1978</v>
      </c>
      <c r="O490" s="15"/>
      <c r="P490" s="15"/>
      <c r="Q490" s="15" t="s">
        <v>1809</v>
      </c>
      <c r="R490" s="15" t="s">
        <v>6</v>
      </c>
      <c r="S490" s="22"/>
    </row>
    <row r="491" spans="1:19">
      <c r="A491" s="15" t="s">
        <v>53</v>
      </c>
      <c r="B491" s="15" t="s">
        <v>67</v>
      </c>
      <c r="C491" s="15" t="s">
        <v>82</v>
      </c>
      <c r="D491" s="15" t="s">
        <v>83</v>
      </c>
      <c r="E491" s="15" t="s">
        <v>219</v>
      </c>
      <c r="F491" s="15" t="s">
        <v>219</v>
      </c>
      <c r="G491" s="22"/>
      <c r="H491" s="22"/>
      <c r="I491" s="22"/>
      <c r="J491" s="15" t="s">
        <v>1974</v>
      </c>
      <c r="K491" s="15" t="s">
        <v>1999</v>
      </c>
      <c r="L491" s="15" t="s">
        <v>2000</v>
      </c>
      <c r="M491" s="15" t="s">
        <v>2001</v>
      </c>
      <c r="N491" s="15" t="s">
        <v>1978</v>
      </c>
      <c r="O491" s="15"/>
      <c r="P491" s="15"/>
      <c r="Q491" s="15" t="s">
        <v>1809</v>
      </c>
      <c r="R491" s="15" t="s">
        <v>6</v>
      </c>
      <c r="S491" s="22"/>
    </row>
    <row r="492" spans="1:19">
      <c r="A492" s="15" t="s">
        <v>53</v>
      </c>
      <c r="B492" s="15" t="s">
        <v>67</v>
      </c>
      <c r="C492" s="15" t="s">
        <v>82</v>
      </c>
      <c r="D492" s="15" t="s">
        <v>83</v>
      </c>
      <c r="E492" s="15" t="s">
        <v>219</v>
      </c>
      <c r="F492" s="15" t="s">
        <v>219</v>
      </c>
      <c r="G492" s="22"/>
      <c r="H492" s="22"/>
      <c r="I492" s="22"/>
      <c r="J492" s="15" t="s">
        <v>1974</v>
      </c>
      <c r="K492" s="15" t="s">
        <v>2003</v>
      </c>
      <c r="L492" s="15" t="s">
        <v>2004</v>
      </c>
      <c r="M492" s="15" t="s">
        <v>2002</v>
      </c>
      <c r="N492" s="15" t="s">
        <v>1978</v>
      </c>
      <c r="O492" s="15"/>
      <c r="P492" s="15"/>
      <c r="Q492" s="15" t="s">
        <v>1809</v>
      </c>
      <c r="R492" s="15" t="s">
        <v>6</v>
      </c>
      <c r="S492" s="22"/>
    </row>
    <row r="493" spans="1:19">
      <c r="A493" s="15" t="s">
        <v>53</v>
      </c>
      <c r="B493" s="15" t="s">
        <v>67</v>
      </c>
      <c r="C493" s="15" t="s">
        <v>82</v>
      </c>
      <c r="D493" s="15" t="s">
        <v>83</v>
      </c>
      <c r="E493" s="15" t="s">
        <v>219</v>
      </c>
      <c r="F493" s="15" t="s">
        <v>219</v>
      </c>
      <c r="G493" s="22"/>
      <c r="H493" s="22"/>
      <c r="I493" s="22"/>
      <c r="J493" s="15" t="s">
        <v>1974</v>
      </c>
      <c r="K493" s="15" t="s">
        <v>2006</v>
      </c>
      <c r="L493" s="15" t="s">
        <v>2007</v>
      </c>
      <c r="M493" s="15" t="s">
        <v>1742</v>
      </c>
      <c r="N493" s="15" t="s">
        <v>1978</v>
      </c>
      <c r="O493" s="15"/>
      <c r="P493" s="15"/>
      <c r="Q493" s="15" t="s">
        <v>1809</v>
      </c>
      <c r="R493" s="15" t="s">
        <v>6</v>
      </c>
      <c r="S493" s="22"/>
    </row>
    <row r="494" spans="1:19">
      <c r="A494" s="15" t="s">
        <v>53</v>
      </c>
      <c r="B494" s="15" t="s">
        <v>67</v>
      </c>
      <c r="C494" s="15" t="s">
        <v>261</v>
      </c>
      <c r="D494" s="15" t="s">
        <v>262</v>
      </c>
      <c r="E494" s="15" t="s">
        <v>295</v>
      </c>
      <c r="F494" s="15" t="s">
        <v>295</v>
      </c>
      <c r="G494" s="15" t="s">
        <v>243</v>
      </c>
      <c r="H494" s="15" t="s">
        <v>244</v>
      </c>
      <c r="I494" s="22"/>
      <c r="J494" s="22"/>
      <c r="K494" s="22"/>
      <c r="L494" s="22"/>
      <c r="M494" s="22"/>
      <c r="N494" s="22"/>
      <c r="O494" s="22"/>
      <c r="P494" s="22"/>
      <c r="Q494" s="22"/>
      <c r="R494" s="22"/>
      <c r="S494" s="22"/>
    </row>
    <row r="495" spans="1:19">
      <c r="A495" s="15" t="s">
        <v>53</v>
      </c>
      <c r="B495" s="15" t="s">
        <v>67</v>
      </c>
      <c r="C495" s="15" t="s">
        <v>261</v>
      </c>
      <c r="D495" s="15" t="s">
        <v>262</v>
      </c>
      <c r="E495" s="15" t="s">
        <v>295</v>
      </c>
      <c r="F495" s="15" t="s">
        <v>295</v>
      </c>
      <c r="G495" s="22"/>
      <c r="H495" s="22"/>
      <c r="I495" s="22"/>
      <c r="J495" s="15" t="s">
        <v>1974</v>
      </c>
      <c r="K495" s="15" t="s">
        <v>1975</v>
      </c>
      <c r="L495" s="15" t="s">
        <v>1976</v>
      </c>
      <c r="M495" s="15" t="s">
        <v>2275</v>
      </c>
      <c r="N495" s="15" t="s">
        <v>1978</v>
      </c>
      <c r="O495" s="15"/>
      <c r="P495" s="15"/>
      <c r="Q495" s="15" t="s">
        <v>1873</v>
      </c>
      <c r="R495" s="15" t="s">
        <v>821</v>
      </c>
      <c r="S495" s="22"/>
    </row>
    <row r="496" spans="1:19">
      <c r="A496" s="15" t="s">
        <v>53</v>
      </c>
      <c r="B496" s="15" t="s">
        <v>67</v>
      </c>
      <c r="C496" s="15" t="s">
        <v>261</v>
      </c>
      <c r="D496" s="15" t="s">
        <v>262</v>
      </c>
      <c r="E496" s="15" t="s">
        <v>295</v>
      </c>
      <c r="F496" s="15" t="s">
        <v>295</v>
      </c>
      <c r="G496" s="22"/>
      <c r="H496" s="22"/>
      <c r="I496" s="22"/>
      <c r="J496" s="15" t="s">
        <v>1974</v>
      </c>
      <c r="K496" s="15" t="s">
        <v>1981</v>
      </c>
      <c r="L496" s="15" t="s">
        <v>1982</v>
      </c>
      <c r="M496" s="15" t="s">
        <v>2276</v>
      </c>
      <c r="N496" s="15" t="s">
        <v>1984</v>
      </c>
      <c r="O496" s="15"/>
      <c r="P496" s="15"/>
      <c r="Q496" s="15" t="s">
        <v>1809</v>
      </c>
      <c r="R496" s="15" t="s">
        <v>6</v>
      </c>
      <c r="S496" s="22"/>
    </row>
    <row r="497" spans="1:19">
      <c r="A497" s="15" t="s">
        <v>53</v>
      </c>
      <c r="B497" s="15" t="s">
        <v>67</v>
      </c>
      <c r="C497" s="15" t="s">
        <v>261</v>
      </c>
      <c r="D497" s="15" t="s">
        <v>262</v>
      </c>
      <c r="E497" s="15" t="s">
        <v>295</v>
      </c>
      <c r="F497" s="15" t="s">
        <v>295</v>
      </c>
      <c r="G497" s="22"/>
      <c r="H497" s="22"/>
      <c r="I497" s="22"/>
      <c r="J497" s="15" t="s">
        <v>1974</v>
      </c>
      <c r="K497" s="15" t="s">
        <v>1987</v>
      </c>
      <c r="L497" s="15" t="s">
        <v>1988</v>
      </c>
      <c r="M497" s="15" t="s">
        <v>2277</v>
      </c>
      <c r="N497" s="15" t="s">
        <v>1990</v>
      </c>
      <c r="O497" s="15"/>
      <c r="P497" s="15"/>
      <c r="Q497" s="15" t="s">
        <v>1809</v>
      </c>
      <c r="R497" s="15" t="s">
        <v>6</v>
      </c>
      <c r="S497" s="22"/>
    </row>
    <row r="498" spans="1:19">
      <c r="A498" s="15" t="s">
        <v>53</v>
      </c>
      <c r="B498" s="15" t="s">
        <v>67</v>
      </c>
      <c r="C498" s="15" t="s">
        <v>261</v>
      </c>
      <c r="D498" s="15" t="s">
        <v>262</v>
      </c>
      <c r="E498" s="15" t="s">
        <v>295</v>
      </c>
      <c r="F498" s="15" t="s">
        <v>295</v>
      </c>
      <c r="G498" s="22"/>
      <c r="H498" s="22"/>
      <c r="I498" s="22"/>
      <c r="J498" s="15" t="s">
        <v>1974</v>
      </c>
      <c r="K498" s="15" t="s">
        <v>1992</v>
      </c>
      <c r="L498" s="15" t="s">
        <v>1993</v>
      </c>
      <c r="M498" s="15" t="s">
        <v>2278</v>
      </c>
      <c r="N498" s="15" t="s">
        <v>1978</v>
      </c>
      <c r="O498" s="15"/>
      <c r="P498" s="15"/>
      <c r="Q498" s="15" t="s">
        <v>1809</v>
      </c>
      <c r="R498" s="15" t="s">
        <v>6</v>
      </c>
      <c r="S498" s="22"/>
    </row>
    <row r="499" spans="1:19">
      <c r="A499" s="15" t="s">
        <v>53</v>
      </c>
      <c r="B499" s="15" t="s">
        <v>67</v>
      </c>
      <c r="C499" s="15" t="s">
        <v>261</v>
      </c>
      <c r="D499" s="15" t="s">
        <v>262</v>
      </c>
      <c r="E499" s="15" t="s">
        <v>295</v>
      </c>
      <c r="F499" s="15" t="s">
        <v>295</v>
      </c>
      <c r="G499" s="22"/>
      <c r="H499" s="22"/>
      <c r="I499" s="22"/>
      <c r="J499" s="15" t="s">
        <v>1974</v>
      </c>
      <c r="K499" s="15" t="s">
        <v>1996</v>
      </c>
      <c r="L499" s="15" t="s">
        <v>1997</v>
      </c>
      <c r="M499" s="15" t="s">
        <v>2279</v>
      </c>
      <c r="N499" s="15" t="s">
        <v>1978</v>
      </c>
      <c r="O499" s="15"/>
      <c r="P499" s="15"/>
      <c r="Q499" s="15" t="s">
        <v>1873</v>
      </c>
      <c r="R499" s="15" t="s">
        <v>821</v>
      </c>
      <c r="S499" s="22"/>
    </row>
    <row r="500" spans="1:19">
      <c r="A500" s="15" t="s">
        <v>53</v>
      </c>
      <c r="B500" s="15" t="s">
        <v>67</v>
      </c>
      <c r="C500" s="15" t="s">
        <v>261</v>
      </c>
      <c r="D500" s="15" t="s">
        <v>262</v>
      </c>
      <c r="E500" s="15" t="s">
        <v>295</v>
      </c>
      <c r="F500" s="15" t="s">
        <v>295</v>
      </c>
      <c r="G500" s="22"/>
      <c r="H500" s="22"/>
      <c r="I500" s="22"/>
      <c r="J500" s="15" t="s">
        <v>1974</v>
      </c>
      <c r="K500" s="15" t="s">
        <v>1999</v>
      </c>
      <c r="L500" s="15" t="s">
        <v>2000</v>
      </c>
      <c r="M500" s="15" t="s">
        <v>2280</v>
      </c>
      <c r="N500" s="15" t="s">
        <v>1978</v>
      </c>
      <c r="O500" s="15"/>
      <c r="P500" s="15"/>
      <c r="Q500" s="15" t="s">
        <v>1873</v>
      </c>
      <c r="R500" s="15" t="s">
        <v>821</v>
      </c>
      <c r="S500" s="22"/>
    </row>
    <row r="501" spans="1:19">
      <c r="A501" s="15" t="s">
        <v>53</v>
      </c>
      <c r="B501" s="15" t="s">
        <v>67</v>
      </c>
      <c r="C501" s="15" t="s">
        <v>261</v>
      </c>
      <c r="D501" s="15" t="s">
        <v>262</v>
      </c>
      <c r="E501" s="15" t="s">
        <v>295</v>
      </c>
      <c r="F501" s="15" t="s">
        <v>295</v>
      </c>
      <c r="G501" s="22"/>
      <c r="H501" s="22"/>
      <c r="I501" s="22"/>
      <c r="J501" s="15" t="s">
        <v>1974</v>
      </c>
      <c r="K501" s="15" t="s">
        <v>2003</v>
      </c>
      <c r="L501" s="15" t="s">
        <v>2004</v>
      </c>
      <c r="M501" s="15" t="s">
        <v>2280</v>
      </c>
      <c r="N501" s="15" t="s">
        <v>1978</v>
      </c>
      <c r="O501" s="15"/>
      <c r="P501" s="15"/>
      <c r="Q501" s="15" t="s">
        <v>1809</v>
      </c>
      <c r="R501" s="15" t="s">
        <v>6</v>
      </c>
      <c r="S501" s="22"/>
    </row>
    <row r="502" spans="1:19">
      <c r="A502" s="15" t="s">
        <v>53</v>
      </c>
      <c r="B502" s="15" t="s">
        <v>67</v>
      </c>
      <c r="C502" s="15" t="s">
        <v>261</v>
      </c>
      <c r="D502" s="15" t="s">
        <v>262</v>
      </c>
      <c r="E502" s="15" t="s">
        <v>295</v>
      </c>
      <c r="F502" s="15" t="s">
        <v>295</v>
      </c>
      <c r="G502" s="22"/>
      <c r="H502" s="22"/>
      <c r="I502" s="22"/>
      <c r="J502" s="15" t="s">
        <v>1974</v>
      </c>
      <c r="K502" s="15" t="s">
        <v>2006</v>
      </c>
      <c r="L502" s="15" t="s">
        <v>2007</v>
      </c>
      <c r="M502" s="15" t="s">
        <v>254</v>
      </c>
      <c r="N502" s="15" t="s">
        <v>1978</v>
      </c>
      <c r="O502" s="15"/>
      <c r="P502" s="15"/>
      <c r="Q502" s="15" t="s">
        <v>1809</v>
      </c>
      <c r="R502" s="15" t="s">
        <v>6</v>
      </c>
      <c r="S502" s="22"/>
    </row>
    <row r="503" spans="1:19">
      <c r="A503" s="15" t="s">
        <v>53</v>
      </c>
      <c r="B503" s="15" t="s">
        <v>68</v>
      </c>
      <c r="C503" s="15" t="s">
        <v>82</v>
      </c>
      <c r="D503" s="15" t="s">
        <v>83</v>
      </c>
      <c r="E503" s="15" t="s">
        <v>222</v>
      </c>
      <c r="F503" s="15" t="s">
        <v>222</v>
      </c>
      <c r="G503" s="15" t="s">
        <v>243</v>
      </c>
      <c r="H503" s="15" t="s">
        <v>244</v>
      </c>
      <c r="I503" s="22"/>
      <c r="J503" s="22"/>
      <c r="K503" s="22"/>
      <c r="L503" s="22"/>
      <c r="M503" s="22"/>
      <c r="N503" s="22"/>
      <c r="O503" s="22"/>
      <c r="P503" s="22"/>
      <c r="Q503" s="22"/>
      <c r="R503" s="22"/>
      <c r="S503" s="22"/>
    </row>
    <row r="504" spans="1:19">
      <c r="A504" s="15" t="s">
        <v>53</v>
      </c>
      <c r="B504" s="15" t="s">
        <v>68</v>
      </c>
      <c r="C504" s="15" t="s">
        <v>82</v>
      </c>
      <c r="D504" s="15" t="s">
        <v>83</v>
      </c>
      <c r="E504" s="15" t="s">
        <v>222</v>
      </c>
      <c r="F504" s="15" t="s">
        <v>222</v>
      </c>
      <c r="G504" s="22"/>
      <c r="H504" s="22"/>
      <c r="I504" s="22"/>
      <c r="J504" s="15" t="s">
        <v>1974</v>
      </c>
      <c r="K504" s="15" t="s">
        <v>1975</v>
      </c>
      <c r="L504" s="15" t="s">
        <v>1976</v>
      </c>
      <c r="M504" s="15" t="s">
        <v>2281</v>
      </c>
      <c r="N504" s="15" t="s">
        <v>1978</v>
      </c>
      <c r="O504" s="15"/>
      <c r="P504" s="15"/>
      <c r="Q504" s="15" t="s">
        <v>1809</v>
      </c>
      <c r="R504" s="15" t="s">
        <v>6</v>
      </c>
      <c r="S504" s="22"/>
    </row>
    <row r="505" spans="1:19">
      <c r="A505" s="15" t="s">
        <v>53</v>
      </c>
      <c r="B505" s="15" t="s">
        <v>68</v>
      </c>
      <c r="C505" s="15" t="s">
        <v>82</v>
      </c>
      <c r="D505" s="15" t="s">
        <v>83</v>
      </c>
      <c r="E505" s="15" t="s">
        <v>222</v>
      </c>
      <c r="F505" s="15" t="s">
        <v>222</v>
      </c>
      <c r="G505" s="22"/>
      <c r="H505" s="22"/>
      <c r="I505" s="22"/>
      <c r="J505" s="15" t="s">
        <v>1974</v>
      </c>
      <c r="K505" s="15" t="s">
        <v>1981</v>
      </c>
      <c r="L505" s="15" t="s">
        <v>1982</v>
      </c>
      <c r="M505" s="15" t="s">
        <v>2282</v>
      </c>
      <c r="N505" s="15" t="s">
        <v>1984</v>
      </c>
      <c r="O505" s="15"/>
      <c r="P505" s="15"/>
      <c r="Q505" s="15" t="s">
        <v>1809</v>
      </c>
      <c r="R505" s="15" t="s">
        <v>6</v>
      </c>
      <c r="S505" s="22"/>
    </row>
    <row r="506" spans="1:19">
      <c r="A506" s="15" t="s">
        <v>53</v>
      </c>
      <c r="B506" s="15" t="s">
        <v>68</v>
      </c>
      <c r="C506" s="15" t="s">
        <v>82</v>
      </c>
      <c r="D506" s="15" t="s">
        <v>83</v>
      </c>
      <c r="E506" s="15" t="s">
        <v>222</v>
      </c>
      <c r="F506" s="15" t="s">
        <v>222</v>
      </c>
      <c r="G506" s="22"/>
      <c r="H506" s="22"/>
      <c r="I506" s="22"/>
      <c r="J506" s="15" t="s">
        <v>1974</v>
      </c>
      <c r="K506" s="15" t="s">
        <v>1987</v>
      </c>
      <c r="L506" s="15" t="s">
        <v>1988</v>
      </c>
      <c r="M506" s="15" t="s">
        <v>1550</v>
      </c>
      <c r="N506" s="15" t="s">
        <v>1990</v>
      </c>
      <c r="O506" s="15"/>
      <c r="P506" s="15"/>
      <c r="Q506" s="15" t="s">
        <v>1809</v>
      </c>
      <c r="R506" s="15" t="s">
        <v>6</v>
      </c>
      <c r="S506" s="22"/>
    </row>
    <row r="507" spans="1:19">
      <c r="A507" s="15" t="s">
        <v>53</v>
      </c>
      <c r="B507" s="15" t="s">
        <v>68</v>
      </c>
      <c r="C507" s="15" t="s">
        <v>82</v>
      </c>
      <c r="D507" s="15" t="s">
        <v>83</v>
      </c>
      <c r="E507" s="15" t="s">
        <v>222</v>
      </c>
      <c r="F507" s="15" t="s">
        <v>222</v>
      </c>
      <c r="G507" s="22"/>
      <c r="H507" s="22"/>
      <c r="I507" s="22"/>
      <c r="J507" s="15" t="s">
        <v>1974</v>
      </c>
      <c r="K507" s="15" t="s">
        <v>1992</v>
      </c>
      <c r="L507" s="15" t="s">
        <v>1993</v>
      </c>
      <c r="M507" s="15" t="s">
        <v>562</v>
      </c>
      <c r="N507" s="15" t="s">
        <v>1978</v>
      </c>
      <c r="O507" s="15"/>
      <c r="P507" s="15"/>
      <c r="Q507" s="15" t="s">
        <v>1809</v>
      </c>
      <c r="R507" s="15" t="s">
        <v>6</v>
      </c>
      <c r="S507" s="22"/>
    </row>
    <row r="508" spans="1:19">
      <c r="A508" s="15" t="s">
        <v>53</v>
      </c>
      <c r="B508" s="15" t="s">
        <v>68</v>
      </c>
      <c r="C508" s="15" t="s">
        <v>82</v>
      </c>
      <c r="D508" s="15" t="s">
        <v>83</v>
      </c>
      <c r="E508" s="15" t="s">
        <v>222</v>
      </c>
      <c r="F508" s="15" t="s">
        <v>222</v>
      </c>
      <c r="G508" s="22"/>
      <c r="H508" s="22"/>
      <c r="I508" s="22"/>
      <c r="J508" s="15" t="s">
        <v>1974</v>
      </c>
      <c r="K508" s="15" t="s">
        <v>1996</v>
      </c>
      <c r="L508" s="15" t="s">
        <v>1997</v>
      </c>
      <c r="M508" s="15" t="s">
        <v>2283</v>
      </c>
      <c r="N508" s="15" t="s">
        <v>1978</v>
      </c>
      <c r="O508" s="15"/>
      <c r="P508" s="15"/>
      <c r="Q508" s="15" t="s">
        <v>1809</v>
      </c>
      <c r="R508" s="15" t="s">
        <v>6</v>
      </c>
      <c r="S508" s="22"/>
    </row>
    <row r="509" spans="1:19">
      <c r="A509" s="15" t="s">
        <v>53</v>
      </c>
      <c r="B509" s="15" t="s">
        <v>68</v>
      </c>
      <c r="C509" s="15" t="s">
        <v>82</v>
      </c>
      <c r="D509" s="15" t="s">
        <v>83</v>
      </c>
      <c r="E509" s="15" t="s">
        <v>222</v>
      </c>
      <c r="F509" s="15" t="s">
        <v>222</v>
      </c>
      <c r="G509" s="22"/>
      <c r="H509" s="22"/>
      <c r="I509" s="22"/>
      <c r="J509" s="15" t="s">
        <v>1974</v>
      </c>
      <c r="K509" s="15" t="s">
        <v>1999</v>
      </c>
      <c r="L509" s="15" t="s">
        <v>2000</v>
      </c>
      <c r="M509" s="15" t="s">
        <v>2054</v>
      </c>
      <c r="N509" s="15" t="s">
        <v>1978</v>
      </c>
      <c r="O509" s="15"/>
      <c r="P509" s="15"/>
      <c r="Q509" s="15" t="s">
        <v>1809</v>
      </c>
      <c r="R509" s="15" t="s">
        <v>6</v>
      </c>
      <c r="S509" s="22"/>
    </row>
    <row r="510" spans="1:19">
      <c r="A510" s="15" t="s">
        <v>53</v>
      </c>
      <c r="B510" s="15" t="s">
        <v>68</v>
      </c>
      <c r="C510" s="15" t="s">
        <v>82</v>
      </c>
      <c r="D510" s="15" t="s">
        <v>83</v>
      </c>
      <c r="E510" s="15" t="s">
        <v>222</v>
      </c>
      <c r="F510" s="15" t="s">
        <v>222</v>
      </c>
      <c r="G510" s="22"/>
      <c r="H510" s="22"/>
      <c r="I510" s="22"/>
      <c r="J510" s="15" t="s">
        <v>1974</v>
      </c>
      <c r="K510" s="15" t="s">
        <v>2003</v>
      </c>
      <c r="L510" s="15" t="s">
        <v>2004</v>
      </c>
      <c r="M510" s="15" t="s">
        <v>2035</v>
      </c>
      <c r="N510" s="15" t="s">
        <v>1978</v>
      </c>
      <c r="O510" s="15"/>
      <c r="P510" s="15"/>
      <c r="Q510" s="15" t="s">
        <v>1809</v>
      </c>
      <c r="R510" s="15" t="s">
        <v>6</v>
      </c>
      <c r="S510" s="22"/>
    </row>
    <row r="511" spans="1:19">
      <c r="A511" s="15" t="s">
        <v>53</v>
      </c>
      <c r="B511" s="15" t="s">
        <v>68</v>
      </c>
      <c r="C511" s="15" t="s">
        <v>82</v>
      </c>
      <c r="D511" s="15" t="s">
        <v>83</v>
      </c>
      <c r="E511" s="15" t="s">
        <v>222</v>
      </c>
      <c r="F511" s="15" t="s">
        <v>222</v>
      </c>
      <c r="G511" s="22"/>
      <c r="H511" s="22"/>
      <c r="I511" s="22"/>
      <c r="J511" s="15" t="s">
        <v>1974</v>
      </c>
      <c r="K511" s="15" t="s">
        <v>2006</v>
      </c>
      <c r="L511" s="15" t="s">
        <v>2007</v>
      </c>
      <c r="M511" s="15" t="s">
        <v>2284</v>
      </c>
      <c r="N511" s="15" t="s">
        <v>1978</v>
      </c>
      <c r="O511" s="15"/>
      <c r="P511" s="15"/>
      <c r="Q511" s="15" t="s">
        <v>1809</v>
      </c>
      <c r="R511" s="15" t="s">
        <v>6</v>
      </c>
      <c r="S511" s="22"/>
    </row>
    <row r="512" spans="1:19" ht="25.95" customHeight="1">
      <c r="A512" s="38" t="s">
        <v>3456</v>
      </c>
      <c r="B512" s="182" t="s">
        <v>3457</v>
      </c>
      <c r="C512" s="192"/>
      <c r="D512" s="192"/>
      <c r="E512" s="192"/>
      <c r="F512" s="192"/>
      <c r="G512" s="192"/>
      <c r="H512" s="192"/>
      <c r="I512" s="192"/>
      <c r="J512" s="192"/>
      <c r="K512" s="192"/>
      <c r="L512" s="192"/>
      <c r="M512" s="192"/>
      <c r="N512" s="192"/>
      <c r="O512" s="192"/>
      <c r="P512" s="192"/>
      <c r="Q512" s="192"/>
      <c r="R512" s="192"/>
      <c r="S512" s="192"/>
    </row>
  </sheetData>
  <autoFilter ref="A2:R512"/>
  <mergeCells count="1">
    <mergeCell ref="B512:S512"/>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1"/>
  <sheetViews>
    <sheetView topLeftCell="E471" zoomScale="85" zoomScaleNormal="85" workbookViewId="0">
      <selection activeCell="D62" sqref="D62"/>
    </sheetView>
  </sheetViews>
  <sheetFormatPr defaultRowHeight="13.8"/>
  <cols>
    <col min="1" max="1" width="6.44140625" bestFit="1" customWidth="1"/>
    <col min="2" max="2" width="22.6640625" bestFit="1" customWidth="1"/>
    <col min="3" max="3" width="9.77734375" bestFit="1" customWidth="1"/>
    <col min="4" max="4" width="29.109375" bestFit="1" customWidth="1"/>
    <col min="5" max="6" width="11" bestFit="1" customWidth="1"/>
    <col min="7" max="7" width="13.77734375" bestFit="1" customWidth="1"/>
    <col min="8" max="8" width="12.44140625" bestFit="1" customWidth="1"/>
    <col min="9" max="9" width="17.21875" bestFit="1" customWidth="1"/>
    <col min="10" max="10" width="12.44140625" bestFit="1" customWidth="1"/>
    <col min="11" max="11" width="8.21875" bestFit="1" customWidth="1"/>
    <col min="12" max="12" width="9.6640625" bestFit="1" customWidth="1"/>
    <col min="14" max="14" width="9.6640625" bestFit="1" customWidth="1"/>
    <col min="15" max="15" width="10.109375" bestFit="1" customWidth="1"/>
    <col min="16" max="16" width="9.6640625" bestFit="1" customWidth="1"/>
    <col min="17" max="17" width="13.44140625" bestFit="1" customWidth="1"/>
    <col min="18" max="18" width="16.109375" bestFit="1" customWidth="1"/>
    <col min="19" max="19" width="14.6640625" customWidth="1"/>
  </cols>
  <sheetData>
    <row r="1" spans="1:19">
      <c r="A1" s="14" t="s">
        <v>0</v>
      </c>
      <c r="B1" s="14" t="s">
        <v>1</v>
      </c>
      <c r="C1" s="14" t="s">
        <v>72</v>
      </c>
      <c r="D1" s="14" t="s">
        <v>73</v>
      </c>
      <c r="E1" s="14" t="s">
        <v>74</v>
      </c>
      <c r="F1" s="14" t="s">
        <v>505</v>
      </c>
      <c r="G1" s="14" t="s">
        <v>1314</v>
      </c>
      <c r="H1" s="14" t="s">
        <v>1315</v>
      </c>
      <c r="I1" s="14" t="s">
        <v>1956</v>
      </c>
      <c r="J1" s="14" t="s">
        <v>1957</v>
      </c>
      <c r="K1" s="14" t="s">
        <v>1958</v>
      </c>
      <c r="L1" s="14" t="s">
        <v>1959</v>
      </c>
      <c r="M1" s="14" t="s">
        <v>1960</v>
      </c>
      <c r="N1" s="14" t="s">
        <v>1045</v>
      </c>
      <c r="O1" s="14" t="s">
        <v>1961</v>
      </c>
      <c r="P1" s="14" t="s">
        <v>1962</v>
      </c>
      <c r="Q1" s="14" t="s">
        <v>1833</v>
      </c>
      <c r="R1" s="14" t="s">
        <v>1834</v>
      </c>
      <c r="S1" s="14"/>
    </row>
    <row r="2" spans="1:19">
      <c r="A2" s="14" t="s">
        <v>3</v>
      </c>
      <c r="B2" s="14" t="s">
        <v>4</v>
      </c>
      <c r="C2" s="14" t="s">
        <v>77</v>
      </c>
      <c r="D2" s="14" t="s">
        <v>78</v>
      </c>
      <c r="E2" s="14" t="s">
        <v>79</v>
      </c>
      <c r="F2" s="14" t="s">
        <v>1963</v>
      </c>
      <c r="G2" s="14" t="s">
        <v>1662</v>
      </c>
      <c r="H2" s="14" t="s">
        <v>1663</v>
      </c>
      <c r="I2" s="14" t="s">
        <v>1964</v>
      </c>
      <c r="J2" s="14" t="s">
        <v>1965</v>
      </c>
      <c r="K2" s="14" t="s">
        <v>1966</v>
      </c>
      <c r="L2" s="14" t="s">
        <v>1967</v>
      </c>
      <c r="M2" s="14" t="s">
        <v>1968</v>
      </c>
      <c r="N2" s="14" t="s">
        <v>1969</v>
      </c>
      <c r="O2" s="14" t="s">
        <v>1970</v>
      </c>
      <c r="P2" s="14" t="s">
        <v>1971</v>
      </c>
      <c r="Q2" s="14" t="s">
        <v>1972</v>
      </c>
      <c r="R2" s="14" t="s">
        <v>1973</v>
      </c>
      <c r="S2" s="14"/>
    </row>
    <row r="3" spans="1:19">
      <c r="A3" s="15" t="s">
        <v>6</v>
      </c>
      <c r="B3" s="15" t="s">
        <v>12</v>
      </c>
      <c r="C3" s="15" t="s">
        <v>82</v>
      </c>
      <c r="D3" s="15" t="s">
        <v>83</v>
      </c>
      <c r="E3" s="15" t="s">
        <v>87</v>
      </c>
      <c r="F3" s="15" t="s">
        <v>87</v>
      </c>
      <c r="G3" s="15" t="s">
        <v>243</v>
      </c>
      <c r="H3" s="15" t="s">
        <v>244</v>
      </c>
      <c r="I3" s="22"/>
      <c r="J3" s="22"/>
      <c r="K3" s="22"/>
      <c r="L3" s="22"/>
      <c r="M3" s="22"/>
      <c r="N3" s="22"/>
      <c r="O3" s="22"/>
      <c r="P3" s="22"/>
      <c r="Q3" s="22"/>
      <c r="R3" s="22"/>
      <c r="S3" s="22"/>
    </row>
    <row r="4" spans="1:19">
      <c r="A4" s="15" t="s">
        <v>6</v>
      </c>
      <c r="B4" s="15" t="s">
        <v>12</v>
      </c>
      <c r="C4" s="15" t="s">
        <v>82</v>
      </c>
      <c r="D4" s="15" t="s">
        <v>83</v>
      </c>
      <c r="E4" s="15" t="s">
        <v>87</v>
      </c>
      <c r="F4" s="15" t="s">
        <v>87</v>
      </c>
      <c r="G4" s="22"/>
      <c r="H4" s="22"/>
      <c r="I4" s="22"/>
      <c r="J4" s="15" t="s">
        <v>2285</v>
      </c>
      <c r="K4" s="15" t="s">
        <v>2286</v>
      </c>
      <c r="L4" s="15" t="s">
        <v>2286</v>
      </c>
      <c r="M4" s="15" t="s">
        <v>852</v>
      </c>
      <c r="N4" s="15" t="s">
        <v>2287</v>
      </c>
      <c r="O4" s="15" t="s">
        <v>832</v>
      </c>
      <c r="P4" s="15" t="s">
        <v>431</v>
      </c>
      <c r="Q4" s="15" t="s">
        <v>1809</v>
      </c>
      <c r="R4" s="15" t="s">
        <v>6</v>
      </c>
      <c r="S4" s="22"/>
    </row>
    <row r="5" spans="1:19">
      <c r="A5" s="15" t="s">
        <v>6</v>
      </c>
      <c r="B5" s="15" t="s">
        <v>12</v>
      </c>
      <c r="C5" s="15" t="s">
        <v>82</v>
      </c>
      <c r="D5" s="15" t="s">
        <v>83</v>
      </c>
      <c r="E5" s="15" t="s">
        <v>87</v>
      </c>
      <c r="F5" s="15" t="s">
        <v>87</v>
      </c>
      <c r="G5" s="22"/>
      <c r="H5" s="22"/>
      <c r="I5" s="22"/>
      <c r="J5" s="15" t="s">
        <v>2285</v>
      </c>
      <c r="K5" s="15" t="s">
        <v>2288</v>
      </c>
      <c r="L5" s="15" t="s">
        <v>2288</v>
      </c>
      <c r="M5" s="15" t="s">
        <v>735</v>
      </c>
      <c r="N5" s="15" t="s">
        <v>2287</v>
      </c>
      <c r="O5" s="15" t="s">
        <v>840</v>
      </c>
      <c r="P5" s="15" t="s">
        <v>425</v>
      </c>
      <c r="Q5" s="15" t="s">
        <v>1809</v>
      </c>
      <c r="R5" s="15" t="s">
        <v>6</v>
      </c>
      <c r="S5" s="22"/>
    </row>
    <row r="6" spans="1:19">
      <c r="A6" s="15" t="s">
        <v>6</v>
      </c>
      <c r="B6" s="15" t="s">
        <v>12</v>
      </c>
      <c r="C6" s="15" t="s">
        <v>82</v>
      </c>
      <c r="D6" s="15" t="s">
        <v>83</v>
      </c>
      <c r="E6" s="15" t="s">
        <v>87</v>
      </c>
      <c r="F6" s="15" t="s">
        <v>87</v>
      </c>
      <c r="G6" s="22"/>
      <c r="H6" s="22"/>
      <c r="I6" s="22"/>
      <c r="J6" s="15" t="s">
        <v>2285</v>
      </c>
      <c r="K6" s="15" t="s">
        <v>2289</v>
      </c>
      <c r="L6" s="15" t="s">
        <v>2290</v>
      </c>
      <c r="M6" s="15" t="s">
        <v>1776</v>
      </c>
      <c r="N6" s="15" t="s">
        <v>2291</v>
      </c>
      <c r="O6" s="15" t="s">
        <v>329</v>
      </c>
      <c r="P6" s="15" t="s">
        <v>694</v>
      </c>
      <c r="Q6" s="15" t="s">
        <v>1809</v>
      </c>
      <c r="R6" s="15" t="s">
        <v>6</v>
      </c>
      <c r="S6" s="22"/>
    </row>
    <row r="7" spans="1:19">
      <c r="A7" s="15" t="s">
        <v>6</v>
      </c>
      <c r="B7" s="15" t="s">
        <v>12</v>
      </c>
      <c r="C7" s="15" t="s">
        <v>82</v>
      </c>
      <c r="D7" s="15" t="s">
        <v>83</v>
      </c>
      <c r="E7" s="15" t="s">
        <v>87</v>
      </c>
      <c r="F7" s="15" t="s">
        <v>87</v>
      </c>
      <c r="G7" s="22"/>
      <c r="H7" s="22"/>
      <c r="I7" s="22"/>
      <c r="J7" s="15" t="s">
        <v>2285</v>
      </c>
      <c r="K7" s="15" t="s">
        <v>2292</v>
      </c>
      <c r="L7" s="15" t="s">
        <v>2292</v>
      </c>
      <c r="M7" s="15" t="s">
        <v>1934</v>
      </c>
      <c r="N7" s="15" t="s">
        <v>2287</v>
      </c>
      <c r="O7" s="15" t="s">
        <v>425</v>
      </c>
      <c r="P7" s="15" t="s">
        <v>1941</v>
      </c>
      <c r="Q7" s="15" t="s">
        <v>1873</v>
      </c>
      <c r="R7" s="15" t="s">
        <v>821</v>
      </c>
      <c r="S7" s="22"/>
    </row>
    <row r="8" spans="1:19">
      <c r="A8" s="15" t="s">
        <v>6</v>
      </c>
      <c r="B8" s="15" t="s">
        <v>12</v>
      </c>
      <c r="C8" s="15" t="s">
        <v>82</v>
      </c>
      <c r="D8" s="15" t="s">
        <v>83</v>
      </c>
      <c r="E8" s="15" t="s">
        <v>87</v>
      </c>
      <c r="F8" s="15" t="s">
        <v>87</v>
      </c>
      <c r="G8" s="22"/>
      <c r="H8" s="22"/>
      <c r="I8" s="22"/>
      <c r="J8" s="15" t="s">
        <v>2285</v>
      </c>
      <c r="K8" s="15" t="s">
        <v>2293</v>
      </c>
      <c r="L8" s="15" t="s">
        <v>2293</v>
      </c>
      <c r="M8" s="15" t="s">
        <v>483</v>
      </c>
      <c r="N8" s="15" t="s">
        <v>2287</v>
      </c>
      <c r="O8" s="15" t="s">
        <v>832</v>
      </c>
      <c r="P8" s="15" t="s">
        <v>407</v>
      </c>
      <c r="Q8" s="15" t="s">
        <v>1809</v>
      </c>
      <c r="R8" s="15" t="s">
        <v>6</v>
      </c>
      <c r="S8" s="22"/>
    </row>
    <row r="9" spans="1:19">
      <c r="A9" s="15" t="s">
        <v>6</v>
      </c>
      <c r="B9" s="15" t="s">
        <v>12</v>
      </c>
      <c r="C9" s="15" t="s">
        <v>82</v>
      </c>
      <c r="D9" s="15" t="s">
        <v>83</v>
      </c>
      <c r="E9" s="15" t="s">
        <v>87</v>
      </c>
      <c r="F9" s="15" t="s">
        <v>87</v>
      </c>
      <c r="G9" s="22"/>
      <c r="H9" s="22"/>
      <c r="I9" s="22"/>
      <c r="J9" s="15" t="s">
        <v>2285</v>
      </c>
      <c r="K9" s="15" t="s">
        <v>2294</v>
      </c>
      <c r="L9" s="15" t="s">
        <v>2295</v>
      </c>
      <c r="M9" s="15" t="s">
        <v>2296</v>
      </c>
      <c r="N9" s="15" t="s">
        <v>2291</v>
      </c>
      <c r="O9" s="15" t="s">
        <v>415</v>
      </c>
      <c r="P9" s="15" t="s">
        <v>1549</v>
      </c>
      <c r="Q9" s="15" t="s">
        <v>1809</v>
      </c>
      <c r="R9" s="15" t="s">
        <v>6</v>
      </c>
      <c r="S9" s="22"/>
    </row>
    <row r="10" spans="1:19">
      <c r="A10" s="15" t="s">
        <v>6</v>
      </c>
      <c r="B10" s="15" t="s">
        <v>12</v>
      </c>
      <c r="C10" s="15" t="s">
        <v>82</v>
      </c>
      <c r="D10" s="15" t="s">
        <v>83</v>
      </c>
      <c r="E10" s="15" t="s">
        <v>87</v>
      </c>
      <c r="F10" s="15" t="s">
        <v>87</v>
      </c>
      <c r="G10" s="22"/>
      <c r="H10" s="22"/>
      <c r="I10" s="22"/>
      <c r="J10" s="15" t="s">
        <v>2285</v>
      </c>
      <c r="K10" s="15" t="s">
        <v>2297</v>
      </c>
      <c r="L10" s="15" t="s">
        <v>2297</v>
      </c>
      <c r="M10" s="15" t="s">
        <v>2298</v>
      </c>
      <c r="N10" s="15" t="s">
        <v>2299</v>
      </c>
      <c r="O10" s="15" t="s">
        <v>1742</v>
      </c>
      <c r="P10" s="15" t="s">
        <v>2089</v>
      </c>
      <c r="Q10" s="15" t="s">
        <v>1809</v>
      </c>
      <c r="R10" s="15" t="s">
        <v>6</v>
      </c>
      <c r="S10" s="22"/>
    </row>
    <row r="11" spans="1:19">
      <c r="A11" s="15" t="s">
        <v>6</v>
      </c>
      <c r="B11" s="15" t="s">
        <v>15</v>
      </c>
      <c r="C11" s="15" t="s">
        <v>82</v>
      </c>
      <c r="D11" s="15" t="s">
        <v>83</v>
      </c>
      <c r="E11" s="15" t="s">
        <v>87</v>
      </c>
      <c r="F11" s="15" t="s">
        <v>87</v>
      </c>
      <c r="G11" s="15" t="s">
        <v>243</v>
      </c>
      <c r="H11" s="15" t="s">
        <v>244</v>
      </c>
      <c r="I11" s="22"/>
      <c r="J11" s="22"/>
      <c r="K11" s="22"/>
      <c r="L11" s="22"/>
      <c r="M11" s="22"/>
      <c r="N11" s="22"/>
      <c r="O11" s="22"/>
      <c r="P11" s="22"/>
      <c r="Q11" s="22"/>
      <c r="R11" s="22"/>
      <c r="S11" s="22"/>
    </row>
    <row r="12" spans="1:19">
      <c r="A12" s="15" t="s">
        <v>6</v>
      </c>
      <c r="B12" s="15" t="s">
        <v>15</v>
      </c>
      <c r="C12" s="15" t="s">
        <v>82</v>
      </c>
      <c r="D12" s="15" t="s">
        <v>83</v>
      </c>
      <c r="E12" s="15" t="s">
        <v>87</v>
      </c>
      <c r="F12" s="15" t="s">
        <v>87</v>
      </c>
      <c r="G12" s="22"/>
      <c r="H12" s="22"/>
      <c r="I12" s="22"/>
      <c r="J12" s="15" t="s">
        <v>2285</v>
      </c>
      <c r="K12" s="15" t="s">
        <v>2286</v>
      </c>
      <c r="L12" s="15" t="s">
        <v>2286</v>
      </c>
      <c r="M12" s="15" t="s">
        <v>821</v>
      </c>
      <c r="N12" s="15" t="s">
        <v>2287</v>
      </c>
      <c r="O12" s="15" t="s">
        <v>832</v>
      </c>
      <c r="P12" s="15" t="s">
        <v>431</v>
      </c>
      <c r="Q12" s="15" t="s">
        <v>1809</v>
      </c>
      <c r="R12" s="15" t="s">
        <v>6</v>
      </c>
      <c r="S12" s="22"/>
    </row>
    <row r="13" spans="1:19">
      <c r="A13" s="15" t="s">
        <v>6</v>
      </c>
      <c r="B13" s="15" t="s">
        <v>15</v>
      </c>
      <c r="C13" s="15" t="s">
        <v>82</v>
      </c>
      <c r="D13" s="15" t="s">
        <v>83</v>
      </c>
      <c r="E13" s="15" t="s">
        <v>87</v>
      </c>
      <c r="F13" s="15" t="s">
        <v>87</v>
      </c>
      <c r="G13" s="22"/>
      <c r="H13" s="22"/>
      <c r="I13" s="22"/>
      <c r="J13" s="15" t="s">
        <v>2285</v>
      </c>
      <c r="K13" s="15" t="s">
        <v>2288</v>
      </c>
      <c r="L13" s="15" t="s">
        <v>2288</v>
      </c>
      <c r="M13" s="15" t="s">
        <v>422</v>
      </c>
      <c r="N13" s="15" t="s">
        <v>2287</v>
      </c>
      <c r="O13" s="15" t="s">
        <v>840</v>
      </c>
      <c r="P13" s="15" t="s">
        <v>425</v>
      </c>
      <c r="Q13" s="15" t="s">
        <v>1809</v>
      </c>
      <c r="R13" s="15" t="s">
        <v>6</v>
      </c>
      <c r="S13" s="22"/>
    </row>
    <row r="14" spans="1:19">
      <c r="A14" s="15" t="s">
        <v>6</v>
      </c>
      <c r="B14" s="15" t="s">
        <v>15</v>
      </c>
      <c r="C14" s="15" t="s">
        <v>82</v>
      </c>
      <c r="D14" s="15" t="s">
        <v>83</v>
      </c>
      <c r="E14" s="15" t="s">
        <v>87</v>
      </c>
      <c r="F14" s="15" t="s">
        <v>87</v>
      </c>
      <c r="G14" s="22"/>
      <c r="H14" s="22"/>
      <c r="I14" s="22"/>
      <c r="J14" s="15" t="s">
        <v>2285</v>
      </c>
      <c r="K14" s="15" t="s">
        <v>2289</v>
      </c>
      <c r="L14" s="15" t="s">
        <v>2290</v>
      </c>
      <c r="M14" s="15" t="s">
        <v>1752</v>
      </c>
      <c r="N14" s="15" t="s">
        <v>2291</v>
      </c>
      <c r="O14" s="15" t="s">
        <v>329</v>
      </c>
      <c r="P14" s="15" t="s">
        <v>694</v>
      </c>
      <c r="Q14" s="15" t="s">
        <v>1809</v>
      </c>
      <c r="R14" s="15" t="s">
        <v>6</v>
      </c>
      <c r="S14" s="22"/>
    </row>
    <row r="15" spans="1:19">
      <c r="A15" s="15" t="s">
        <v>6</v>
      </c>
      <c r="B15" s="15" t="s">
        <v>15</v>
      </c>
      <c r="C15" s="15" t="s">
        <v>82</v>
      </c>
      <c r="D15" s="15" t="s">
        <v>83</v>
      </c>
      <c r="E15" s="15" t="s">
        <v>87</v>
      </c>
      <c r="F15" s="15" t="s">
        <v>87</v>
      </c>
      <c r="G15" s="22"/>
      <c r="H15" s="22"/>
      <c r="I15" s="22"/>
      <c r="J15" s="15" t="s">
        <v>2285</v>
      </c>
      <c r="K15" s="15" t="s">
        <v>2292</v>
      </c>
      <c r="L15" s="15" t="s">
        <v>2292</v>
      </c>
      <c r="M15" s="15" t="s">
        <v>467</v>
      </c>
      <c r="N15" s="15" t="s">
        <v>2287</v>
      </c>
      <c r="O15" s="15" t="s">
        <v>425</v>
      </c>
      <c r="P15" s="15" t="s">
        <v>1941</v>
      </c>
      <c r="Q15" s="15" t="s">
        <v>1809</v>
      </c>
      <c r="R15" s="15" t="s">
        <v>6</v>
      </c>
      <c r="S15" s="22"/>
    </row>
    <row r="16" spans="1:19">
      <c r="A16" s="15" t="s">
        <v>6</v>
      </c>
      <c r="B16" s="15" t="s">
        <v>15</v>
      </c>
      <c r="C16" s="15" t="s">
        <v>82</v>
      </c>
      <c r="D16" s="15" t="s">
        <v>83</v>
      </c>
      <c r="E16" s="15" t="s">
        <v>87</v>
      </c>
      <c r="F16" s="15" t="s">
        <v>87</v>
      </c>
      <c r="G16" s="22"/>
      <c r="H16" s="22"/>
      <c r="I16" s="22"/>
      <c r="J16" s="15" t="s">
        <v>2285</v>
      </c>
      <c r="K16" s="15" t="s">
        <v>2293</v>
      </c>
      <c r="L16" s="15" t="s">
        <v>2293</v>
      </c>
      <c r="M16" s="15" t="s">
        <v>826</v>
      </c>
      <c r="N16" s="15" t="s">
        <v>2287</v>
      </c>
      <c r="O16" s="15" t="s">
        <v>832</v>
      </c>
      <c r="P16" s="15" t="s">
        <v>407</v>
      </c>
      <c r="Q16" s="15" t="s">
        <v>1809</v>
      </c>
      <c r="R16" s="15" t="s">
        <v>6</v>
      </c>
      <c r="S16" s="22"/>
    </row>
    <row r="17" spans="1:19">
      <c r="A17" s="15" t="s">
        <v>6</v>
      </c>
      <c r="B17" s="15" t="s">
        <v>15</v>
      </c>
      <c r="C17" s="15" t="s">
        <v>82</v>
      </c>
      <c r="D17" s="15" t="s">
        <v>83</v>
      </c>
      <c r="E17" s="15" t="s">
        <v>87</v>
      </c>
      <c r="F17" s="15" t="s">
        <v>87</v>
      </c>
      <c r="G17" s="22"/>
      <c r="H17" s="22"/>
      <c r="I17" s="22"/>
      <c r="J17" s="15" t="s">
        <v>2285</v>
      </c>
      <c r="K17" s="15" t="s">
        <v>2294</v>
      </c>
      <c r="L17" s="15" t="s">
        <v>2295</v>
      </c>
      <c r="M17" s="15" t="s">
        <v>565</v>
      </c>
      <c r="N17" s="15" t="s">
        <v>2291</v>
      </c>
      <c r="O17" s="15" t="s">
        <v>415</v>
      </c>
      <c r="P17" s="15" t="s">
        <v>1549</v>
      </c>
      <c r="Q17" s="15" t="s">
        <v>1809</v>
      </c>
      <c r="R17" s="15" t="s">
        <v>6</v>
      </c>
      <c r="S17" s="22"/>
    </row>
    <row r="18" spans="1:19">
      <c r="A18" s="15" t="s">
        <v>6</v>
      </c>
      <c r="B18" s="15" t="s">
        <v>15</v>
      </c>
      <c r="C18" s="15" t="s">
        <v>82</v>
      </c>
      <c r="D18" s="15" t="s">
        <v>83</v>
      </c>
      <c r="E18" s="15" t="s">
        <v>87</v>
      </c>
      <c r="F18" s="15" t="s">
        <v>87</v>
      </c>
      <c r="G18" s="22"/>
      <c r="H18" s="22"/>
      <c r="I18" s="22"/>
      <c r="J18" s="15" t="s">
        <v>2285</v>
      </c>
      <c r="K18" s="15" t="s">
        <v>2297</v>
      </c>
      <c r="L18" s="15" t="s">
        <v>2297</v>
      </c>
      <c r="M18" s="15" t="s">
        <v>1782</v>
      </c>
      <c r="N18" s="15" t="s">
        <v>2299</v>
      </c>
      <c r="O18" s="15" t="s">
        <v>1742</v>
      </c>
      <c r="P18" s="15" t="s">
        <v>2089</v>
      </c>
      <c r="Q18" s="15" t="s">
        <v>1809</v>
      </c>
      <c r="R18" s="15" t="s">
        <v>6</v>
      </c>
      <c r="S18" s="22"/>
    </row>
    <row r="19" spans="1:19">
      <c r="A19" s="15" t="s">
        <v>6</v>
      </c>
      <c r="B19" s="15" t="s">
        <v>16</v>
      </c>
      <c r="C19" s="15" t="s">
        <v>82</v>
      </c>
      <c r="D19" s="15" t="s">
        <v>83</v>
      </c>
      <c r="E19" s="15" t="s">
        <v>87</v>
      </c>
      <c r="F19" s="15" t="s">
        <v>87</v>
      </c>
      <c r="G19" s="15" t="s">
        <v>243</v>
      </c>
      <c r="H19" s="15" t="s">
        <v>244</v>
      </c>
      <c r="I19" s="22"/>
      <c r="J19" s="22"/>
      <c r="K19" s="22"/>
      <c r="L19" s="22"/>
      <c r="M19" s="22"/>
      <c r="N19" s="22"/>
      <c r="O19" s="22"/>
      <c r="P19" s="22"/>
      <c r="Q19" s="22"/>
      <c r="R19" s="22"/>
      <c r="S19" s="22"/>
    </row>
    <row r="20" spans="1:19">
      <c r="A20" s="15" t="s">
        <v>6</v>
      </c>
      <c r="B20" s="15" t="s">
        <v>16</v>
      </c>
      <c r="C20" s="15" t="s">
        <v>82</v>
      </c>
      <c r="D20" s="15" t="s">
        <v>83</v>
      </c>
      <c r="E20" s="15" t="s">
        <v>87</v>
      </c>
      <c r="F20" s="15" t="s">
        <v>87</v>
      </c>
      <c r="G20" s="22"/>
      <c r="H20" s="22"/>
      <c r="I20" s="22"/>
      <c r="J20" s="15" t="s">
        <v>2285</v>
      </c>
      <c r="K20" s="15" t="s">
        <v>2286</v>
      </c>
      <c r="L20" s="15" t="s">
        <v>2286</v>
      </c>
      <c r="M20" s="15" t="s">
        <v>821</v>
      </c>
      <c r="N20" s="15" t="s">
        <v>2287</v>
      </c>
      <c r="O20" s="15" t="s">
        <v>832</v>
      </c>
      <c r="P20" s="15" t="s">
        <v>431</v>
      </c>
      <c r="Q20" s="15" t="s">
        <v>1809</v>
      </c>
      <c r="R20" s="15" t="s">
        <v>6</v>
      </c>
      <c r="S20" s="22"/>
    </row>
    <row r="21" spans="1:19">
      <c r="A21" s="15" t="s">
        <v>6</v>
      </c>
      <c r="B21" s="15" t="s">
        <v>16</v>
      </c>
      <c r="C21" s="15" t="s">
        <v>82</v>
      </c>
      <c r="D21" s="15" t="s">
        <v>83</v>
      </c>
      <c r="E21" s="15" t="s">
        <v>87</v>
      </c>
      <c r="F21" s="15" t="s">
        <v>87</v>
      </c>
      <c r="G21" s="22"/>
      <c r="H21" s="22"/>
      <c r="I21" s="22"/>
      <c r="J21" s="15" t="s">
        <v>2285</v>
      </c>
      <c r="K21" s="15" t="s">
        <v>2288</v>
      </c>
      <c r="L21" s="15" t="s">
        <v>2288</v>
      </c>
      <c r="M21" s="15" t="s">
        <v>334</v>
      </c>
      <c r="N21" s="15" t="s">
        <v>2287</v>
      </c>
      <c r="O21" s="15" t="s">
        <v>840</v>
      </c>
      <c r="P21" s="15" t="s">
        <v>425</v>
      </c>
      <c r="Q21" s="15" t="s">
        <v>1809</v>
      </c>
      <c r="R21" s="15" t="s">
        <v>6</v>
      </c>
      <c r="S21" s="22"/>
    </row>
    <row r="22" spans="1:19">
      <c r="A22" s="15" t="s">
        <v>6</v>
      </c>
      <c r="B22" s="15" t="s">
        <v>16</v>
      </c>
      <c r="C22" s="15" t="s">
        <v>82</v>
      </c>
      <c r="D22" s="15" t="s">
        <v>83</v>
      </c>
      <c r="E22" s="15" t="s">
        <v>87</v>
      </c>
      <c r="F22" s="15" t="s">
        <v>87</v>
      </c>
      <c r="G22" s="22"/>
      <c r="H22" s="22"/>
      <c r="I22" s="22"/>
      <c r="J22" s="15" t="s">
        <v>2285</v>
      </c>
      <c r="K22" s="15" t="s">
        <v>2289</v>
      </c>
      <c r="L22" s="15" t="s">
        <v>2290</v>
      </c>
      <c r="M22" s="15" t="s">
        <v>2300</v>
      </c>
      <c r="N22" s="15" t="s">
        <v>2291</v>
      </c>
      <c r="O22" s="15" t="s">
        <v>329</v>
      </c>
      <c r="P22" s="15" t="s">
        <v>694</v>
      </c>
      <c r="Q22" s="15" t="s">
        <v>1809</v>
      </c>
      <c r="R22" s="15" t="s">
        <v>6</v>
      </c>
      <c r="S22" s="22"/>
    </row>
    <row r="23" spans="1:19">
      <c r="A23" s="15" t="s">
        <v>6</v>
      </c>
      <c r="B23" s="15" t="s">
        <v>16</v>
      </c>
      <c r="C23" s="15" t="s">
        <v>82</v>
      </c>
      <c r="D23" s="15" t="s">
        <v>83</v>
      </c>
      <c r="E23" s="15" t="s">
        <v>87</v>
      </c>
      <c r="F23" s="15" t="s">
        <v>87</v>
      </c>
      <c r="G23" s="22"/>
      <c r="H23" s="22"/>
      <c r="I23" s="22"/>
      <c r="J23" s="15" t="s">
        <v>2285</v>
      </c>
      <c r="K23" s="15" t="s">
        <v>2292</v>
      </c>
      <c r="L23" s="15" t="s">
        <v>2292</v>
      </c>
      <c r="M23" s="15" t="s">
        <v>575</v>
      </c>
      <c r="N23" s="15" t="s">
        <v>2287</v>
      </c>
      <c r="O23" s="15" t="s">
        <v>425</v>
      </c>
      <c r="P23" s="15" t="s">
        <v>1941</v>
      </c>
      <c r="Q23" s="15" t="s">
        <v>1809</v>
      </c>
      <c r="R23" s="15" t="s">
        <v>6</v>
      </c>
      <c r="S23" s="22"/>
    </row>
    <row r="24" spans="1:19">
      <c r="A24" s="15" t="s">
        <v>6</v>
      </c>
      <c r="B24" s="15" t="s">
        <v>16</v>
      </c>
      <c r="C24" s="15" t="s">
        <v>82</v>
      </c>
      <c r="D24" s="15" t="s">
        <v>83</v>
      </c>
      <c r="E24" s="15" t="s">
        <v>87</v>
      </c>
      <c r="F24" s="15" t="s">
        <v>87</v>
      </c>
      <c r="G24" s="22"/>
      <c r="H24" s="22"/>
      <c r="I24" s="22"/>
      <c r="J24" s="15" t="s">
        <v>2285</v>
      </c>
      <c r="K24" s="15" t="s">
        <v>2293</v>
      </c>
      <c r="L24" s="15" t="s">
        <v>2293</v>
      </c>
      <c r="M24" s="15" t="s">
        <v>732</v>
      </c>
      <c r="N24" s="15" t="s">
        <v>2287</v>
      </c>
      <c r="O24" s="15" t="s">
        <v>832</v>
      </c>
      <c r="P24" s="15" t="s">
        <v>407</v>
      </c>
      <c r="Q24" s="15" t="s">
        <v>1809</v>
      </c>
      <c r="R24" s="15" t="s">
        <v>6</v>
      </c>
      <c r="S24" s="22"/>
    </row>
    <row r="25" spans="1:19">
      <c r="A25" s="15" t="s">
        <v>6</v>
      </c>
      <c r="B25" s="15" t="s">
        <v>16</v>
      </c>
      <c r="C25" s="15" t="s">
        <v>82</v>
      </c>
      <c r="D25" s="15" t="s">
        <v>83</v>
      </c>
      <c r="E25" s="15" t="s">
        <v>87</v>
      </c>
      <c r="F25" s="15" t="s">
        <v>87</v>
      </c>
      <c r="G25" s="22"/>
      <c r="H25" s="22"/>
      <c r="I25" s="22"/>
      <c r="J25" s="15" t="s">
        <v>2285</v>
      </c>
      <c r="K25" s="15" t="s">
        <v>2294</v>
      </c>
      <c r="L25" s="15" t="s">
        <v>2295</v>
      </c>
      <c r="M25" s="15" t="s">
        <v>337</v>
      </c>
      <c r="N25" s="15" t="s">
        <v>2291</v>
      </c>
      <c r="O25" s="15" t="s">
        <v>415</v>
      </c>
      <c r="P25" s="15" t="s">
        <v>1549</v>
      </c>
      <c r="Q25" s="15" t="s">
        <v>1809</v>
      </c>
      <c r="R25" s="15" t="s">
        <v>6</v>
      </c>
      <c r="S25" s="22"/>
    </row>
    <row r="26" spans="1:19">
      <c r="A26" s="15" t="s">
        <v>6</v>
      </c>
      <c r="B26" s="15" t="s">
        <v>16</v>
      </c>
      <c r="C26" s="15" t="s">
        <v>82</v>
      </c>
      <c r="D26" s="15" t="s">
        <v>83</v>
      </c>
      <c r="E26" s="15" t="s">
        <v>87</v>
      </c>
      <c r="F26" s="15" t="s">
        <v>87</v>
      </c>
      <c r="G26" s="22"/>
      <c r="H26" s="22"/>
      <c r="I26" s="22"/>
      <c r="J26" s="15" t="s">
        <v>2285</v>
      </c>
      <c r="K26" s="15" t="s">
        <v>2297</v>
      </c>
      <c r="L26" s="15" t="s">
        <v>2297</v>
      </c>
      <c r="M26" s="15" t="s">
        <v>1755</v>
      </c>
      <c r="N26" s="15" t="s">
        <v>2299</v>
      </c>
      <c r="O26" s="15" t="s">
        <v>1742</v>
      </c>
      <c r="P26" s="15" t="s">
        <v>2089</v>
      </c>
      <c r="Q26" s="15" t="s">
        <v>1809</v>
      </c>
      <c r="R26" s="15" t="s">
        <v>6</v>
      </c>
      <c r="S26" s="22"/>
    </row>
    <row r="27" spans="1:19">
      <c r="A27" s="15" t="s">
        <v>6</v>
      </c>
      <c r="B27" s="15" t="s">
        <v>9</v>
      </c>
      <c r="C27" s="15" t="s">
        <v>82</v>
      </c>
      <c r="D27" s="15" t="s">
        <v>83</v>
      </c>
      <c r="E27" s="15" t="s">
        <v>87</v>
      </c>
      <c r="F27" s="15" t="s">
        <v>87</v>
      </c>
      <c r="G27" s="15" t="s">
        <v>243</v>
      </c>
      <c r="H27" s="15" t="s">
        <v>244</v>
      </c>
      <c r="I27" s="22"/>
      <c r="J27" s="22"/>
      <c r="K27" s="22"/>
      <c r="L27" s="22"/>
      <c r="M27" s="22"/>
      <c r="N27" s="22"/>
      <c r="O27" s="22"/>
      <c r="P27" s="22"/>
      <c r="Q27" s="22"/>
      <c r="R27" s="22"/>
      <c r="S27" s="22"/>
    </row>
    <row r="28" spans="1:19">
      <c r="A28" s="15" t="s">
        <v>6</v>
      </c>
      <c r="B28" s="15" t="s">
        <v>9</v>
      </c>
      <c r="C28" s="15" t="s">
        <v>82</v>
      </c>
      <c r="D28" s="15" t="s">
        <v>83</v>
      </c>
      <c r="E28" s="15" t="s">
        <v>87</v>
      </c>
      <c r="F28" s="15" t="s">
        <v>87</v>
      </c>
      <c r="G28" s="22"/>
      <c r="H28" s="22"/>
      <c r="I28" s="22"/>
      <c r="J28" s="15" t="s">
        <v>2285</v>
      </c>
      <c r="K28" s="15" t="s">
        <v>2286</v>
      </c>
      <c r="L28" s="15" t="s">
        <v>2286</v>
      </c>
      <c r="M28" s="15" t="s">
        <v>840</v>
      </c>
      <c r="N28" s="15" t="s">
        <v>2287</v>
      </c>
      <c r="O28" s="15" t="s">
        <v>832</v>
      </c>
      <c r="P28" s="15" t="s">
        <v>431</v>
      </c>
      <c r="Q28" s="15" t="s">
        <v>1809</v>
      </c>
      <c r="R28" s="15" t="s">
        <v>6</v>
      </c>
      <c r="S28" s="22"/>
    </row>
    <row r="29" spans="1:19">
      <c r="A29" s="15" t="s">
        <v>6</v>
      </c>
      <c r="B29" s="15" t="s">
        <v>9</v>
      </c>
      <c r="C29" s="15" t="s">
        <v>82</v>
      </c>
      <c r="D29" s="15" t="s">
        <v>83</v>
      </c>
      <c r="E29" s="15" t="s">
        <v>87</v>
      </c>
      <c r="F29" s="15" t="s">
        <v>87</v>
      </c>
      <c r="G29" s="22"/>
      <c r="H29" s="22"/>
      <c r="I29" s="22"/>
      <c r="J29" s="15" t="s">
        <v>2285</v>
      </c>
      <c r="K29" s="15" t="s">
        <v>2288</v>
      </c>
      <c r="L29" s="15" t="s">
        <v>2288</v>
      </c>
      <c r="M29" s="15" t="s">
        <v>735</v>
      </c>
      <c r="N29" s="15" t="s">
        <v>2287</v>
      </c>
      <c r="O29" s="15" t="s">
        <v>840</v>
      </c>
      <c r="P29" s="15" t="s">
        <v>425</v>
      </c>
      <c r="Q29" s="15" t="s">
        <v>1809</v>
      </c>
      <c r="R29" s="15" t="s">
        <v>6</v>
      </c>
      <c r="S29" s="22"/>
    </row>
    <row r="30" spans="1:19">
      <c r="A30" s="15" t="s">
        <v>6</v>
      </c>
      <c r="B30" s="15" t="s">
        <v>9</v>
      </c>
      <c r="C30" s="15" t="s">
        <v>82</v>
      </c>
      <c r="D30" s="15" t="s">
        <v>83</v>
      </c>
      <c r="E30" s="15" t="s">
        <v>87</v>
      </c>
      <c r="F30" s="15" t="s">
        <v>87</v>
      </c>
      <c r="G30" s="22"/>
      <c r="H30" s="22"/>
      <c r="I30" s="22"/>
      <c r="J30" s="15" t="s">
        <v>2285</v>
      </c>
      <c r="K30" s="15" t="s">
        <v>2289</v>
      </c>
      <c r="L30" s="15" t="s">
        <v>2290</v>
      </c>
      <c r="M30" s="15" t="s">
        <v>2301</v>
      </c>
      <c r="N30" s="15" t="s">
        <v>2291</v>
      </c>
      <c r="O30" s="15" t="s">
        <v>329</v>
      </c>
      <c r="P30" s="15" t="s">
        <v>694</v>
      </c>
      <c r="Q30" s="15" t="s">
        <v>1809</v>
      </c>
      <c r="R30" s="15" t="s">
        <v>6</v>
      </c>
      <c r="S30" s="22"/>
    </row>
    <row r="31" spans="1:19">
      <c r="A31" s="15" t="s">
        <v>6</v>
      </c>
      <c r="B31" s="15" t="s">
        <v>9</v>
      </c>
      <c r="C31" s="15" t="s">
        <v>82</v>
      </c>
      <c r="D31" s="15" t="s">
        <v>83</v>
      </c>
      <c r="E31" s="15" t="s">
        <v>87</v>
      </c>
      <c r="F31" s="15" t="s">
        <v>87</v>
      </c>
      <c r="G31" s="22"/>
      <c r="H31" s="22"/>
      <c r="I31" s="22"/>
      <c r="J31" s="15" t="s">
        <v>2285</v>
      </c>
      <c r="K31" s="15" t="s">
        <v>2292</v>
      </c>
      <c r="L31" s="15" t="s">
        <v>2292</v>
      </c>
      <c r="M31" s="15" t="s">
        <v>1551</v>
      </c>
      <c r="N31" s="15" t="s">
        <v>2287</v>
      </c>
      <c r="O31" s="15" t="s">
        <v>425</v>
      </c>
      <c r="P31" s="15" t="s">
        <v>1941</v>
      </c>
      <c r="Q31" s="15" t="s">
        <v>1809</v>
      </c>
      <c r="R31" s="15" t="s">
        <v>6</v>
      </c>
      <c r="S31" s="22"/>
    </row>
    <row r="32" spans="1:19">
      <c r="A32" s="15" t="s">
        <v>6</v>
      </c>
      <c r="B32" s="15" t="s">
        <v>9</v>
      </c>
      <c r="C32" s="15" t="s">
        <v>82</v>
      </c>
      <c r="D32" s="15" t="s">
        <v>83</v>
      </c>
      <c r="E32" s="15" t="s">
        <v>87</v>
      </c>
      <c r="F32" s="15" t="s">
        <v>87</v>
      </c>
      <c r="G32" s="22"/>
      <c r="H32" s="22"/>
      <c r="I32" s="22"/>
      <c r="J32" s="15" t="s">
        <v>2285</v>
      </c>
      <c r="K32" s="15" t="s">
        <v>2293</v>
      </c>
      <c r="L32" s="15" t="s">
        <v>2293</v>
      </c>
      <c r="M32" s="15" t="s">
        <v>694</v>
      </c>
      <c r="N32" s="15" t="s">
        <v>2287</v>
      </c>
      <c r="O32" s="15" t="s">
        <v>832</v>
      </c>
      <c r="P32" s="15" t="s">
        <v>407</v>
      </c>
      <c r="Q32" s="15" t="s">
        <v>1809</v>
      </c>
      <c r="R32" s="15" t="s">
        <v>6</v>
      </c>
      <c r="S32" s="22"/>
    </row>
    <row r="33" spans="1:19">
      <c r="A33" s="15" t="s">
        <v>6</v>
      </c>
      <c r="B33" s="15" t="s">
        <v>9</v>
      </c>
      <c r="C33" s="15" t="s">
        <v>82</v>
      </c>
      <c r="D33" s="15" t="s">
        <v>83</v>
      </c>
      <c r="E33" s="15" t="s">
        <v>87</v>
      </c>
      <c r="F33" s="15" t="s">
        <v>87</v>
      </c>
      <c r="G33" s="22"/>
      <c r="H33" s="22"/>
      <c r="I33" s="22"/>
      <c r="J33" s="15" t="s">
        <v>2285</v>
      </c>
      <c r="K33" s="15" t="s">
        <v>2294</v>
      </c>
      <c r="L33" s="15" t="s">
        <v>2295</v>
      </c>
      <c r="M33" s="15" t="s">
        <v>532</v>
      </c>
      <c r="N33" s="15" t="s">
        <v>2291</v>
      </c>
      <c r="O33" s="15" t="s">
        <v>415</v>
      </c>
      <c r="P33" s="15" t="s">
        <v>1549</v>
      </c>
      <c r="Q33" s="15" t="s">
        <v>1809</v>
      </c>
      <c r="R33" s="15" t="s">
        <v>6</v>
      </c>
      <c r="S33" s="22"/>
    </row>
    <row r="34" spans="1:19">
      <c r="A34" s="15" t="s">
        <v>6</v>
      </c>
      <c r="B34" s="15" t="s">
        <v>9</v>
      </c>
      <c r="C34" s="15" t="s">
        <v>82</v>
      </c>
      <c r="D34" s="15" t="s">
        <v>83</v>
      </c>
      <c r="E34" s="15" t="s">
        <v>87</v>
      </c>
      <c r="F34" s="15" t="s">
        <v>87</v>
      </c>
      <c r="G34" s="22"/>
      <c r="H34" s="22"/>
      <c r="I34" s="22"/>
      <c r="J34" s="15" t="s">
        <v>2285</v>
      </c>
      <c r="K34" s="15" t="s">
        <v>2297</v>
      </c>
      <c r="L34" s="15" t="s">
        <v>2297</v>
      </c>
      <c r="M34" s="15" t="s">
        <v>2109</v>
      </c>
      <c r="N34" s="15" t="s">
        <v>2299</v>
      </c>
      <c r="O34" s="15" t="s">
        <v>1742</v>
      </c>
      <c r="P34" s="15" t="s">
        <v>2089</v>
      </c>
      <c r="Q34" s="15" t="s">
        <v>1809</v>
      </c>
      <c r="R34" s="15" t="s">
        <v>6</v>
      </c>
      <c r="S34" s="22"/>
    </row>
    <row r="35" spans="1:19">
      <c r="A35" s="15" t="s">
        <v>6</v>
      </c>
      <c r="B35" s="15" t="s">
        <v>9</v>
      </c>
      <c r="C35" s="15" t="s">
        <v>261</v>
      </c>
      <c r="D35" s="15" t="s">
        <v>262</v>
      </c>
      <c r="E35" s="15" t="s">
        <v>265</v>
      </c>
      <c r="F35" s="15" t="s">
        <v>265</v>
      </c>
      <c r="G35" s="15" t="s">
        <v>243</v>
      </c>
      <c r="H35" s="15" t="s">
        <v>244</v>
      </c>
      <c r="I35" s="22"/>
      <c r="J35" s="22"/>
      <c r="K35" s="22"/>
      <c r="L35" s="22"/>
      <c r="M35" s="22"/>
      <c r="N35" s="22"/>
      <c r="O35" s="22"/>
      <c r="P35" s="22"/>
      <c r="Q35" s="22"/>
      <c r="R35" s="22"/>
      <c r="S35" s="22"/>
    </row>
    <row r="36" spans="1:19">
      <c r="A36" s="15" t="s">
        <v>6</v>
      </c>
      <c r="B36" s="15" t="s">
        <v>9</v>
      </c>
      <c r="C36" s="15" t="s">
        <v>261</v>
      </c>
      <c r="D36" s="15" t="s">
        <v>262</v>
      </c>
      <c r="E36" s="15" t="s">
        <v>265</v>
      </c>
      <c r="F36" s="15" t="s">
        <v>265</v>
      </c>
      <c r="G36" s="22"/>
      <c r="H36" s="22"/>
      <c r="I36" s="22"/>
      <c r="J36" s="15" t="s">
        <v>2285</v>
      </c>
      <c r="K36" s="15" t="s">
        <v>2286</v>
      </c>
      <c r="L36" s="15" t="s">
        <v>2286</v>
      </c>
      <c r="M36" s="15" t="s">
        <v>826</v>
      </c>
      <c r="N36" s="15" t="s">
        <v>2287</v>
      </c>
      <c r="O36" s="15" t="s">
        <v>832</v>
      </c>
      <c r="P36" s="15" t="s">
        <v>431</v>
      </c>
      <c r="Q36" s="15" t="s">
        <v>1809</v>
      </c>
      <c r="R36" s="15" t="s">
        <v>6</v>
      </c>
      <c r="S36" s="22"/>
    </row>
    <row r="37" spans="1:19">
      <c r="A37" s="15" t="s">
        <v>6</v>
      </c>
      <c r="B37" s="15" t="s">
        <v>9</v>
      </c>
      <c r="C37" s="15" t="s">
        <v>261</v>
      </c>
      <c r="D37" s="15" t="s">
        <v>262</v>
      </c>
      <c r="E37" s="15" t="s">
        <v>265</v>
      </c>
      <c r="F37" s="15" t="s">
        <v>265</v>
      </c>
      <c r="G37" s="22"/>
      <c r="H37" s="22"/>
      <c r="I37" s="22"/>
      <c r="J37" s="15" t="s">
        <v>2285</v>
      </c>
      <c r="K37" s="15" t="s">
        <v>2288</v>
      </c>
      <c r="L37" s="15" t="s">
        <v>2288</v>
      </c>
      <c r="M37" s="15" t="s">
        <v>735</v>
      </c>
      <c r="N37" s="15" t="s">
        <v>2287</v>
      </c>
      <c r="O37" s="15" t="s">
        <v>840</v>
      </c>
      <c r="P37" s="15" t="s">
        <v>425</v>
      </c>
      <c r="Q37" s="15" t="s">
        <v>1809</v>
      </c>
      <c r="R37" s="15" t="s">
        <v>6</v>
      </c>
      <c r="S37" s="22"/>
    </row>
    <row r="38" spans="1:19">
      <c r="A38" s="15" t="s">
        <v>6</v>
      </c>
      <c r="B38" s="15" t="s">
        <v>9</v>
      </c>
      <c r="C38" s="15" t="s">
        <v>261</v>
      </c>
      <c r="D38" s="15" t="s">
        <v>262</v>
      </c>
      <c r="E38" s="15" t="s">
        <v>265</v>
      </c>
      <c r="F38" s="15" t="s">
        <v>265</v>
      </c>
      <c r="G38" s="22"/>
      <c r="H38" s="22"/>
      <c r="I38" s="22"/>
      <c r="J38" s="15" t="s">
        <v>2285</v>
      </c>
      <c r="K38" s="15" t="s">
        <v>2289</v>
      </c>
      <c r="L38" s="15" t="s">
        <v>2290</v>
      </c>
      <c r="M38" s="15" t="s">
        <v>2302</v>
      </c>
      <c r="N38" s="15" t="s">
        <v>2291</v>
      </c>
      <c r="O38" s="15" t="s">
        <v>329</v>
      </c>
      <c r="P38" s="15" t="s">
        <v>694</v>
      </c>
      <c r="Q38" s="15" t="s">
        <v>1809</v>
      </c>
      <c r="R38" s="15" t="s">
        <v>6</v>
      </c>
      <c r="S38" s="22"/>
    </row>
    <row r="39" spans="1:19">
      <c r="A39" s="15" t="s">
        <v>6</v>
      </c>
      <c r="B39" s="15" t="s">
        <v>9</v>
      </c>
      <c r="C39" s="15" t="s">
        <v>261</v>
      </c>
      <c r="D39" s="15" t="s">
        <v>262</v>
      </c>
      <c r="E39" s="15" t="s">
        <v>265</v>
      </c>
      <c r="F39" s="15" t="s">
        <v>265</v>
      </c>
      <c r="G39" s="22"/>
      <c r="H39" s="22"/>
      <c r="I39" s="22"/>
      <c r="J39" s="15" t="s">
        <v>2285</v>
      </c>
      <c r="K39" s="15" t="s">
        <v>2292</v>
      </c>
      <c r="L39" s="15" t="s">
        <v>2292</v>
      </c>
      <c r="M39" s="15" t="s">
        <v>1551</v>
      </c>
      <c r="N39" s="15" t="s">
        <v>2287</v>
      </c>
      <c r="O39" s="15" t="s">
        <v>425</v>
      </c>
      <c r="P39" s="15" t="s">
        <v>1941</v>
      </c>
      <c r="Q39" s="15" t="s">
        <v>1809</v>
      </c>
      <c r="R39" s="15" t="s">
        <v>6</v>
      </c>
      <c r="S39" s="22"/>
    </row>
    <row r="40" spans="1:19">
      <c r="A40" s="15" t="s">
        <v>6</v>
      </c>
      <c r="B40" s="15" t="s">
        <v>9</v>
      </c>
      <c r="C40" s="15" t="s">
        <v>261</v>
      </c>
      <c r="D40" s="15" t="s">
        <v>262</v>
      </c>
      <c r="E40" s="15" t="s">
        <v>265</v>
      </c>
      <c r="F40" s="15" t="s">
        <v>265</v>
      </c>
      <c r="G40" s="22"/>
      <c r="H40" s="22"/>
      <c r="I40" s="22"/>
      <c r="J40" s="15" t="s">
        <v>2285</v>
      </c>
      <c r="K40" s="15" t="s">
        <v>2293</v>
      </c>
      <c r="L40" s="15" t="s">
        <v>2293</v>
      </c>
      <c r="M40" s="15" t="s">
        <v>483</v>
      </c>
      <c r="N40" s="15" t="s">
        <v>2287</v>
      </c>
      <c r="O40" s="15" t="s">
        <v>832</v>
      </c>
      <c r="P40" s="15" t="s">
        <v>407</v>
      </c>
      <c r="Q40" s="15" t="s">
        <v>1809</v>
      </c>
      <c r="R40" s="15" t="s">
        <v>6</v>
      </c>
      <c r="S40" s="22"/>
    </row>
    <row r="41" spans="1:19">
      <c r="A41" s="15" t="s">
        <v>6</v>
      </c>
      <c r="B41" s="15" t="s">
        <v>9</v>
      </c>
      <c r="C41" s="15" t="s">
        <v>261</v>
      </c>
      <c r="D41" s="15" t="s">
        <v>262</v>
      </c>
      <c r="E41" s="15" t="s">
        <v>265</v>
      </c>
      <c r="F41" s="15" t="s">
        <v>265</v>
      </c>
      <c r="G41" s="22"/>
      <c r="H41" s="22"/>
      <c r="I41" s="22"/>
      <c r="J41" s="15" t="s">
        <v>2285</v>
      </c>
      <c r="K41" s="15" t="s">
        <v>2294</v>
      </c>
      <c r="L41" s="15" t="s">
        <v>2295</v>
      </c>
      <c r="M41" s="15" t="s">
        <v>582</v>
      </c>
      <c r="N41" s="15" t="s">
        <v>2291</v>
      </c>
      <c r="O41" s="15" t="s">
        <v>415</v>
      </c>
      <c r="P41" s="15" t="s">
        <v>1549</v>
      </c>
      <c r="Q41" s="15" t="s">
        <v>1809</v>
      </c>
      <c r="R41" s="15" t="s">
        <v>6</v>
      </c>
      <c r="S41" s="22"/>
    </row>
    <row r="42" spans="1:19">
      <c r="A42" s="15" t="s">
        <v>6</v>
      </c>
      <c r="B42" s="15" t="s">
        <v>9</v>
      </c>
      <c r="C42" s="15" t="s">
        <v>261</v>
      </c>
      <c r="D42" s="15" t="s">
        <v>262</v>
      </c>
      <c r="E42" s="15" t="s">
        <v>265</v>
      </c>
      <c r="F42" s="15" t="s">
        <v>265</v>
      </c>
      <c r="G42" s="22"/>
      <c r="H42" s="22"/>
      <c r="I42" s="22"/>
      <c r="J42" s="15" t="s">
        <v>2285</v>
      </c>
      <c r="K42" s="15" t="s">
        <v>2297</v>
      </c>
      <c r="L42" s="15" t="s">
        <v>2297</v>
      </c>
      <c r="M42" s="15" t="s">
        <v>1770</v>
      </c>
      <c r="N42" s="15" t="s">
        <v>2299</v>
      </c>
      <c r="O42" s="15" t="s">
        <v>1742</v>
      </c>
      <c r="P42" s="15" t="s">
        <v>2089</v>
      </c>
      <c r="Q42" s="15" t="s">
        <v>1809</v>
      </c>
      <c r="R42" s="15" t="s">
        <v>6</v>
      </c>
      <c r="S42" s="22"/>
    </row>
    <row r="43" spans="1:19">
      <c r="A43" s="15" t="s">
        <v>6</v>
      </c>
      <c r="B43" s="15" t="s">
        <v>9</v>
      </c>
      <c r="C43" s="15" t="s">
        <v>266</v>
      </c>
      <c r="D43" s="15" t="s">
        <v>267</v>
      </c>
      <c r="E43" s="15" t="s">
        <v>268</v>
      </c>
      <c r="F43" s="15"/>
      <c r="G43" s="15" t="s">
        <v>279</v>
      </c>
      <c r="H43" s="15" t="s">
        <v>280</v>
      </c>
      <c r="I43" s="15" t="s">
        <v>2030</v>
      </c>
      <c r="J43" s="22"/>
      <c r="K43" s="22"/>
      <c r="L43" s="22"/>
      <c r="M43" s="22"/>
      <c r="N43" s="22"/>
      <c r="O43" s="22"/>
      <c r="P43" s="22"/>
      <c r="Q43" s="22"/>
      <c r="R43" s="22"/>
      <c r="S43" s="35" t="s">
        <v>3455</v>
      </c>
    </row>
    <row r="44" spans="1:19">
      <c r="A44" s="15" t="s">
        <v>6</v>
      </c>
      <c r="B44" s="15" t="s">
        <v>9</v>
      </c>
      <c r="C44" s="15" t="s">
        <v>272</v>
      </c>
      <c r="D44" s="15" t="s">
        <v>273</v>
      </c>
      <c r="E44" s="15" t="s">
        <v>191</v>
      </c>
      <c r="F44" s="15"/>
      <c r="G44" s="15" t="s">
        <v>530</v>
      </c>
      <c r="H44" s="22"/>
      <c r="I44" s="22"/>
      <c r="J44" s="22"/>
      <c r="K44" s="22"/>
      <c r="L44" s="22"/>
      <c r="M44" s="22"/>
      <c r="N44" s="22"/>
      <c r="O44" s="22"/>
      <c r="P44" s="22"/>
      <c r="Q44" s="22"/>
      <c r="R44" s="22"/>
      <c r="S44" s="35" t="s">
        <v>3454</v>
      </c>
    </row>
    <row r="45" spans="1:19">
      <c r="A45" s="15" t="s">
        <v>6</v>
      </c>
      <c r="B45" s="15" t="s">
        <v>10</v>
      </c>
      <c r="C45" s="15" t="s">
        <v>82</v>
      </c>
      <c r="D45" s="15" t="s">
        <v>83</v>
      </c>
      <c r="E45" s="15" t="s">
        <v>104</v>
      </c>
      <c r="F45" s="15" t="s">
        <v>104</v>
      </c>
      <c r="G45" s="15" t="s">
        <v>243</v>
      </c>
      <c r="H45" s="15" t="s">
        <v>244</v>
      </c>
      <c r="I45" s="22"/>
      <c r="J45" s="22"/>
      <c r="K45" s="22"/>
      <c r="L45" s="22"/>
      <c r="M45" s="22"/>
      <c r="N45" s="22"/>
      <c r="O45" s="22"/>
      <c r="P45" s="22"/>
      <c r="Q45" s="22"/>
      <c r="R45" s="22"/>
      <c r="S45" s="22"/>
    </row>
    <row r="46" spans="1:19">
      <c r="A46" s="15" t="s">
        <v>6</v>
      </c>
      <c r="B46" s="15" t="s">
        <v>10</v>
      </c>
      <c r="C46" s="15" t="s">
        <v>82</v>
      </c>
      <c r="D46" s="15" t="s">
        <v>83</v>
      </c>
      <c r="E46" s="15" t="s">
        <v>104</v>
      </c>
      <c r="F46" s="15" t="s">
        <v>104</v>
      </c>
      <c r="G46" s="22"/>
      <c r="H46" s="22"/>
      <c r="I46" s="22"/>
      <c r="J46" s="15" t="s">
        <v>2285</v>
      </c>
      <c r="K46" s="15" t="s">
        <v>2286</v>
      </c>
      <c r="L46" s="15" t="s">
        <v>2286</v>
      </c>
      <c r="M46" s="15" t="s">
        <v>832</v>
      </c>
      <c r="N46" s="15" t="s">
        <v>2287</v>
      </c>
      <c r="O46" s="15" t="s">
        <v>832</v>
      </c>
      <c r="P46" s="15" t="s">
        <v>431</v>
      </c>
      <c r="Q46" s="15" t="s">
        <v>1809</v>
      </c>
      <c r="R46" s="15" t="s">
        <v>6</v>
      </c>
      <c r="S46" s="22"/>
    </row>
    <row r="47" spans="1:19">
      <c r="A47" s="15" t="s">
        <v>6</v>
      </c>
      <c r="B47" s="15" t="s">
        <v>10</v>
      </c>
      <c r="C47" s="15" t="s">
        <v>82</v>
      </c>
      <c r="D47" s="15" t="s">
        <v>83</v>
      </c>
      <c r="E47" s="15" t="s">
        <v>104</v>
      </c>
      <c r="F47" s="15" t="s">
        <v>104</v>
      </c>
      <c r="G47" s="22"/>
      <c r="H47" s="22"/>
      <c r="I47" s="22"/>
      <c r="J47" s="15" t="s">
        <v>2285</v>
      </c>
      <c r="K47" s="15" t="s">
        <v>2288</v>
      </c>
      <c r="L47" s="15" t="s">
        <v>2288</v>
      </c>
      <c r="M47" s="15" t="s">
        <v>1750</v>
      </c>
      <c r="N47" s="15" t="s">
        <v>2287</v>
      </c>
      <c r="O47" s="15" t="s">
        <v>840</v>
      </c>
      <c r="P47" s="15" t="s">
        <v>425</v>
      </c>
      <c r="Q47" s="15" t="s">
        <v>1809</v>
      </c>
      <c r="R47" s="15" t="s">
        <v>6</v>
      </c>
      <c r="S47" s="22"/>
    </row>
    <row r="48" spans="1:19">
      <c r="A48" s="15" t="s">
        <v>6</v>
      </c>
      <c r="B48" s="15" t="s">
        <v>10</v>
      </c>
      <c r="C48" s="15" t="s">
        <v>82</v>
      </c>
      <c r="D48" s="15" t="s">
        <v>83</v>
      </c>
      <c r="E48" s="15" t="s">
        <v>104</v>
      </c>
      <c r="F48" s="15" t="s">
        <v>104</v>
      </c>
      <c r="G48" s="22"/>
      <c r="H48" s="22"/>
      <c r="I48" s="22"/>
      <c r="J48" s="15" t="s">
        <v>2285</v>
      </c>
      <c r="K48" s="15" t="s">
        <v>2289</v>
      </c>
      <c r="L48" s="15" t="s">
        <v>2290</v>
      </c>
      <c r="M48" s="15" t="s">
        <v>2303</v>
      </c>
      <c r="N48" s="15" t="s">
        <v>2291</v>
      </c>
      <c r="O48" s="15" t="s">
        <v>329</v>
      </c>
      <c r="P48" s="15" t="s">
        <v>694</v>
      </c>
      <c r="Q48" s="15" t="s">
        <v>1809</v>
      </c>
      <c r="R48" s="15" t="s">
        <v>6</v>
      </c>
      <c r="S48" s="22"/>
    </row>
    <row r="49" spans="1:19">
      <c r="A49" s="15" t="s">
        <v>6</v>
      </c>
      <c r="B49" s="15" t="s">
        <v>10</v>
      </c>
      <c r="C49" s="15" t="s">
        <v>82</v>
      </c>
      <c r="D49" s="15" t="s">
        <v>83</v>
      </c>
      <c r="E49" s="15" t="s">
        <v>104</v>
      </c>
      <c r="F49" s="15" t="s">
        <v>104</v>
      </c>
      <c r="G49" s="22"/>
      <c r="H49" s="22"/>
      <c r="I49" s="22"/>
      <c r="J49" s="15" t="s">
        <v>2285</v>
      </c>
      <c r="K49" s="15" t="s">
        <v>2292</v>
      </c>
      <c r="L49" s="15" t="s">
        <v>2292</v>
      </c>
      <c r="M49" s="15" t="s">
        <v>404</v>
      </c>
      <c r="N49" s="15" t="s">
        <v>2287</v>
      </c>
      <c r="O49" s="15" t="s">
        <v>425</v>
      </c>
      <c r="P49" s="15" t="s">
        <v>1941</v>
      </c>
      <c r="Q49" s="15" t="s">
        <v>1809</v>
      </c>
      <c r="R49" s="15" t="s">
        <v>6</v>
      </c>
      <c r="S49" s="22"/>
    </row>
    <row r="50" spans="1:19">
      <c r="A50" s="15" t="s">
        <v>6</v>
      </c>
      <c r="B50" s="15" t="s">
        <v>10</v>
      </c>
      <c r="C50" s="15" t="s">
        <v>82</v>
      </c>
      <c r="D50" s="15" t="s">
        <v>83</v>
      </c>
      <c r="E50" s="15" t="s">
        <v>104</v>
      </c>
      <c r="F50" s="15" t="s">
        <v>104</v>
      </c>
      <c r="G50" s="22"/>
      <c r="H50" s="22"/>
      <c r="I50" s="22"/>
      <c r="J50" s="15" t="s">
        <v>2285</v>
      </c>
      <c r="K50" s="15" t="s">
        <v>2293</v>
      </c>
      <c r="L50" s="15" t="s">
        <v>2293</v>
      </c>
      <c r="M50" s="15" t="s">
        <v>1085</v>
      </c>
      <c r="N50" s="15" t="s">
        <v>2287</v>
      </c>
      <c r="O50" s="15" t="s">
        <v>832</v>
      </c>
      <c r="P50" s="15" t="s">
        <v>407</v>
      </c>
      <c r="Q50" s="15" t="s">
        <v>1809</v>
      </c>
      <c r="R50" s="15" t="s">
        <v>6</v>
      </c>
      <c r="S50" s="22"/>
    </row>
    <row r="51" spans="1:19">
      <c r="A51" s="15" t="s">
        <v>6</v>
      </c>
      <c r="B51" s="15" t="s">
        <v>10</v>
      </c>
      <c r="C51" s="15" t="s">
        <v>82</v>
      </c>
      <c r="D51" s="15" t="s">
        <v>83</v>
      </c>
      <c r="E51" s="15" t="s">
        <v>104</v>
      </c>
      <c r="F51" s="15" t="s">
        <v>104</v>
      </c>
      <c r="G51" s="22"/>
      <c r="H51" s="22"/>
      <c r="I51" s="22"/>
      <c r="J51" s="15" t="s">
        <v>2285</v>
      </c>
      <c r="K51" s="15" t="s">
        <v>2294</v>
      </c>
      <c r="L51" s="15" t="s">
        <v>2295</v>
      </c>
      <c r="M51" s="15" t="s">
        <v>1587</v>
      </c>
      <c r="N51" s="15" t="s">
        <v>2291</v>
      </c>
      <c r="O51" s="15" t="s">
        <v>415</v>
      </c>
      <c r="P51" s="15" t="s">
        <v>1549</v>
      </c>
      <c r="Q51" s="15" t="s">
        <v>1809</v>
      </c>
      <c r="R51" s="15" t="s">
        <v>6</v>
      </c>
      <c r="S51" s="22"/>
    </row>
    <row r="52" spans="1:19">
      <c r="A52" s="15" t="s">
        <v>6</v>
      </c>
      <c r="B52" s="15" t="s">
        <v>10</v>
      </c>
      <c r="C52" s="15" t="s">
        <v>82</v>
      </c>
      <c r="D52" s="15" t="s">
        <v>83</v>
      </c>
      <c r="E52" s="15" t="s">
        <v>104</v>
      </c>
      <c r="F52" s="15" t="s">
        <v>104</v>
      </c>
      <c r="G52" s="22"/>
      <c r="H52" s="22"/>
      <c r="I52" s="22"/>
      <c r="J52" s="15" t="s">
        <v>2285</v>
      </c>
      <c r="K52" s="15" t="s">
        <v>2297</v>
      </c>
      <c r="L52" s="15" t="s">
        <v>2297</v>
      </c>
      <c r="M52" s="15" t="s">
        <v>2304</v>
      </c>
      <c r="N52" s="15" t="s">
        <v>2299</v>
      </c>
      <c r="O52" s="15" t="s">
        <v>1742</v>
      </c>
      <c r="P52" s="15" t="s">
        <v>2089</v>
      </c>
      <c r="Q52" s="15" t="s">
        <v>1809</v>
      </c>
      <c r="R52" s="15" t="s">
        <v>6</v>
      </c>
      <c r="S52" s="22"/>
    </row>
    <row r="53" spans="1:19">
      <c r="A53" s="15" t="s">
        <v>6</v>
      </c>
      <c r="B53" s="15" t="s">
        <v>10</v>
      </c>
      <c r="C53" s="15" t="s">
        <v>261</v>
      </c>
      <c r="D53" s="15" t="s">
        <v>262</v>
      </c>
      <c r="E53" s="15" t="s">
        <v>281</v>
      </c>
      <c r="F53" s="15" t="s">
        <v>281</v>
      </c>
      <c r="G53" s="15" t="s">
        <v>243</v>
      </c>
      <c r="H53" s="15" t="s">
        <v>244</v>
      </c>
      <c r="I53" s="22"/>
      <c r="J53" s="22"/>
      <c r="K53" s="22"/>
      <c r="L53" s="22"/>
      <c r="M53" s="22"/>
      <c r="N53" s="22"/>
      <c r="O53" s="22"/>
      <c r="P53" s="22"/>
      <c r="Q53" s="22"/>
      <c r="R53" s="22"/>
      <c r="S53" s="22"/>
    </row>
    <row r="54" spans="1:19">
      <c r="A54" s="15" t="s">
        <v>6</v>
      </c>
      <c r="B54" s="15" t="s">
        <v>10</v>
      </c>
      <c r="C54" s="15" t="s">
        <v>261</v>
      </c>
      <c r="D54" s="15" t="s">
        <v>262</v>
      </c>
      <c r="E54" s="15" t="s">
        <v>281</v>
      </c>
      <c r="F54" s="15" t="s">
        <v>281</v>
      </c>
      <c r="G54" s="22"/>
      <c r="H54" s="22"/>
      <c r="I54" s="22"/>
      <c r="J54" s="15" t="s">
        <v>2285</v>
      </c>
      <c r="K54" s="15" t="s">
        <v>2286</v>
      </c>
      <c r="L54" s="15" t="s">
        <v>2286</v>
      </c>
      <c r="M54" s="15" t="s">
        <v>1085</v>
      </c>
      <c r="N54" s="15" t="s">
        <v>2287</v>
      </c>
      <c r="O54" s="15" t="s">
        <v>832</v>
      </c>
      <c r="P54" s="15" t="s">
        <v>431</v>
      </c>
      <c r="Q54" s="15" t="s">
        <v>1809</v>
      </c>
      <c r="R54" s="15" t="s">
        <v>6</v>
      </c>
      <c r="S54" s="22"/>
    </row>
    <row r="55" spans="1:19">
      <c r="A55" s="15" t="s">
        <v>6</v>
      </c>
      <c r="B55" s="15" t="s">
        <v>10</v>
      </c>
      <c r="C55" s="15" t="s">
        <v>261</v>
      </c>
      <c r="D55" s="15" t="s">
        <v>262</v>
      </c>
      <c r="E55" s="15" t="s">
        <v>281</v>
      </c>
      <c r="F55" s="15" t="s">
        <v>281</v>
      </c>
      <c r="G55" s="22"/>
      <c r="H55" s="22"/>
      <c r="I55" s="22"/>
      <c r="J55" s="15" t="s">
        <v>2285</v>
      </c>
      <c r="K55" s="15" t="s">
        <v>2288</v>
      </c>
      <c r="L55" s="15" t="s">
        <v>2288</v>
      </c>
      <c r="M55" s="15" t="s">
        <v>852</v>
      </c>
      <c r="N55" s="15" t="s">
        <v>2287</v>
      </c>
      <c r="O55" s="15" t="s">
        <v>840</v>
      </c>
      <c r="P55" s="15" t="s">
        <v>425</v>
      </c>
      <c r="Q55" s="15" t="s">
        <v>1809</v>
      </c>
      <c r="R55" s="15" t="s">
        <v>6</v>
      </c>
      <c r="S55" s="22"/>
    </row>
    <row r="56" spans="1:19">
      <c r="A56" s="15" t="s">
        <v>6</v>
      </c>
      <c r="B56" s="15" t="s">
        <v>10</v>
      </c>
      <c r="C56" s="15" t="s">
        <v>261</v>
      </c>
      <c r="D56" s="15" t="s">
        <v>262</v>
      </c>
      <c r="E56" s="15" t="s">
        <v>281</v>
      </c>
      <c r="F56" s="15" t="s">
        <v>281</v>
      </c>
      <c r="G56" s="22"/>
      <c r="H56" s="22"/>
      <c r="I56" s="22"/>
      <c r="J56" s="15" t="s">
        <v>2285</v>
      </c>
      <c r="K56" s="15" t="s">
        <v>2289</v>
      </c>
      <c r="L56" s="15" t="s">
        <v>2290</v>
      </c>
      <c r="M56" s="15" t="s">
        <v>2305</v>
      </c>
      <c r="N56" s="15" t="s">
        <v>2291</v>
      </c>
      <c r="O56" s="15" t="s">
        <v>329</v>
      </c>
      <c r="P56" s="15" t="s">
        <v>694</v>
      </c>
      <c r="Q56" s="15" t="s">
        <v>1809</v>
      </c>
      <c r="R56" s="15" t="s">
        <v>6</v>
      </c>
      <c r="S56" s="22"/>
    </row>
    <row r="57" spans="1:19">
      <c r="A57" s="15" t="s">
        <v>6</v>
      </c>
      <c r="B57" s="15" t="s">
        <v>10</v>
      </c>
      <c r="C57" s="15" t="s">
        <v>261</v>
      </c>
      <c r="D57" s="15" t="s">
        <v>262</v>
      </c>
      <c r="E57" s="15" t="s">
        <v>281</v>
      </c>
      <c r="F57" s="15" t="s">
        <v>281</v>
      </c>
      <c r="G57" s="22"/>
      <c r="H57" s="22"/>
      <c r="I57" s="22"/>
      <c r="J57" s="15" t="s">
        <v>2285</v>
      </c>
      <c r="K57" s="15" t="s">
        <v>2292</v>
      </c>
      <c r="L57" s="15" t="s">
        <v>2292</v>
      </c>
      <c r="M57" s="15" t="s">
        <v>337</v>
      </c>
      <c r="N57" s="15" t="s">
        <v>2287</v>
      </c>
      <c r="O57" s="15" t="s">
        <v>425</v>
      </c>
      <c r="P57" s="15" t="s">
        <v>1941</v>
      </c>
      <c r="Q57" s="15" t="s">
        <v>1809</v>
      </c>
      <c r="R57" s="15" t="s">
        <v>6</v>
      </c>
      <c r="S57" s="22"/>
    </row>
    <row r="58" spans="1:19">
      <c r="A58" s="15" t="s">
        <v>6</v>
      </c>
      <c r="B58" s="15" t="s">
        <v>10</v>
      </c>
      <c r="C58" s="15" t="s">
        <v>261</v>
      </c>
      <c r="D58" s="15" t="s">
        <v>262</v>
      </c>
      <c r="E58" s="15" t="s">
        <v>281</v>
      </c>
      <c r="F58" s="15" t="s">
        <v>281</v>
      </c>
      <c r="G58" s="22"/>
      <c r="H58" s="22"/>
      <c r="I58" s="22"/>
      <c r="J58" s="15" t="s">
        <v>2285</v>
      </c>
      <c r="K58" s="15" t="s">
        <v>2293</v>
      </c>
      <c r="L58" s="15" t="s">
        <v>2293</v>
      </c>
      <c r="M58" s="15" t="s">
        <v>821</v>
      </c>
      <c r="N58" s="15" t="s">
        <v>2287</v>
      </c>
      <c r="O58" s="15" t="s">
        <v>832</v>
      </c>
      <c r="P58" s="15" t="s">
        <v>407</v>
      </c>
      <c r="Q58" s="15" t="s">
        <v>1809</v>
      </c>
      <c r="R58" s="15" t="s">
        <v>6</v>
      </c>
      <c r="S58" s="22"/>
    </row>
    <row r="59" spans="1:19">
      <c r="A59" s="15" t="s">
        <v>6</v>
      </c>
      <c r="B59" s="15" t="s">
        <v>10</v>
      </c>
      <c r="C59" s="15" t="s">
        <v>261</v>
      </c>
      <c r="D59" s="15" t="s">
        <v>262</v>
      </c>
      <c r="E59" s="15" t="s">
        <v>281</v>
      </c>
      <c r="F59" s="15" t="s">
        <v>281</v>
      </c>
      <c r="G59" s="22"/>
      <c r="H59" s="22"/>
      <c r="I59" s="22"/>
      <c r="J59" s="15" t="s">
        <v>2285</v>
      </c>
      <c r="K59" s="15" t="s">
        <v>2294</v>
      </c>
      <c r="L59" s="15" t="s">
        <v>2295</v>
      </c>
      <c r="M59" s="15" t="s">
        <v>1572</v>
      </c>
      <c r="N59" s="15" t="s">
        <v>2291</v>
      </c>
      <c r="O59" s="15" t="s">
        <v>415</v>
      </c>
      <c r="P59" s="15" t="s">
        <v>1549</v>
      </c>
      <c r="Q59" s="15" t="s">
        <v>1809</v>
      </c>
      <c r="R59" s="15" t="s">
        <v>6</v>
      </c>
      <c r="S59" s="22"/>
    </row>
    <row r="60" spans="1:19">
      <c r="A60" s="15" t="s">
        <v>6</v>
      </c>
      <c r="B60" s="15" t="s">
        <v>10</v>
      </c>
      <c r="C60" s="15" t="s">
        <v>261</v>
      </c>
      <c r="D60" s="15" t="s">
        <v>262</v>
      </c>
      <c r="E60" s="15" t="s">
        <v>281</v>
      </c>
      <c r="F60" s="15" t="s">
        <v>281</v>
      </c>
      <c r="G60" s="22"/>
      <c r="H60" s="22"/>
      <c r="I60" s="22"/>
      <c r="J60" s="15" t="s">
        <v>2285</v>
      </c>
      <c r="K60" s="15" t="s">
        <v>2297</v>
      </c>
      <c r="L60" s="15" t="s">
        <v>2297</v>
      </c>
      <c r="M60" s="15" t="s">
        <v>2306</v>
      </c>
      <c r="N60" s="15" t="s">
        <v>2299</v>
      </c>
      <c r="O60" s="15" t="s">
        <v>1742</v>
      </c>
      <c r="P60" s="15" t="s">
        <v>2089</v>
      </c>
      <c r="Q60" s="15" t="s">
        <v>1809</v>
      </c>
      <c r="R60" s="15" t="s">
        <v>6</v>
      </c>
      <c r="S60" s="22"/>
    </row>
    <row r="61" spans="1:19">
      <c r="A61" s="15" t="s">
        <v>6</v>
      </c>
      <c r="B61" s="15" t="s">
        <v>10</v>
      </c>
      <c r="C61" s="15" t="s">
        <v>266</v>
      </c>
      <c r="D61" s="15" t="s">
        <v>267</v>
      </c>
      <c r="E61" s="15" t="s">
        <v>282</v>
      </c>
      <c r="F61" s="15" t="s">
        <v>282</v>
      </c>
      <c r="G61" s="15" t="s">
        <v>243</v>
      </c>
      <c r="H61" s="15" t="s">
        <v>244</v>
      </c>
      <c r="I61" s="22"/>
      <c r="J61" s="22"/>
      <c r="K61" s="22"/>
      <c r="L61" s="22"/>
      <c r="M61" s="22"/>
      <c r="N61" s="22"/>
      <c r="O61" s="22"/>
      <c r="P61" s="22"/>
      <c r="Q61" s="22"/>
      <c r="R61" s="22"/>
      <c r="S61" s="22"/>
    </row>
    <row r="62" spans="1:19">
      <c r="A62" s="15" t="s">
        <v>6</v>
      </c>
      <c r="B62" s="15" t="s">
        <v>10</v>
      </c>
      <c r="C62" s="15" t="s">
        <v>266</v>
      </c>
      <c r="D62" s="15" t="s">
        <v>267</v>
      </c>
      <c r="E62" s="15" t="s">
        <v>282</v>
      </c>
      <c r="F62" s="15" t="s">
        <v>282</v>
      </c>
      <c r="G62" s="22"/>
      <c r="H62" s="22"/>
      <c r="I62" s="22"/>
      <c r="J62" s="15" t="s">
        <v>2285</v>
      </c>
      <c r="K62" s="15" t="s">
        <v>2286</v>
      </c>
      <c r="L62" s="15" t="s">
        <v>2286</v>
      </c>
      <c r="M62" s="15" t="s">
        <v>1085</v>
      </c>
      <c r="N62" s="15" t="s">
        <v>2287</v>
      </c>
      <c r="O62" s="15" t="s">
        <v>832</v>
      </c>
      <c r="P62" s="15" t="s">
        <v>431</v>
      </c>
      <c r="Q62" s="15" t="s">
        <v>1809</v>
      </c>
      <c r="R62" s="15" t="s">
        <v>6</v>
      </c>
      <c r="S62" s="22"/>
    </row>
    <row r="63" spans="1:19">
      <c r="A63" s="15" t="s">
        <v>6</v>
      </c>
      <c r="B63" s="15" t="s">
        <v>10</v>
      </c>
      <c r="C63" s="15" t="s">
        <v>266</v>
      </c>
      <c r="D63" s="15" t="s">
        <v>267</v>
      </c>
      <c r="E63" s="15" t="s">
        <v>282</v>
      </c>
      <c r="F63" s="15" t="s">
        <v>282</v>
      </c>
      <c r="G63" s="22"/>
      <c r="H63" s="22"/>
      <c r="I63" s="22"/>
      <c r="J63" s="15" t="s">
        <v>2285</v>
      </c>
      <c r="K63" s="15" t="s">
        <v>2288</v>
      </c>
      <c r="L63" s="15" t="s">
        <v>2288</v>
      </c>
      <c r="M63" s="15" t="s">
        <v>1750</v>
      </c>
      <c r="N63" s="15" t="s">
        <v>2287</v>
      </c>
      <c r="O63" s="15" t="s">
        <v>840</v>
      </c>
      <c r="P63" s="15" t="s">
        <v>425</v>
      </c>
      <c r="Q63" s="15" t="s">
        <v>1809</v>
      </c>
      <c r="R63" s="15" t="s">
        <v>6</v>
      </c>
      <c r="S63" s="22"/>
    </row>
    <row r="64" spans="1:19">
      <c r="A64" s="15" t="s">
        <v>6</v>
      </c>
      <c r="B64" s="15" t="s">
        <v>10</v>
      </c>
      <c r="C64" s="15" t="s">
        <v>266</v>
      </c>
      <c r="D64" s="15" t="s">
        <v>267</v>
      </c>
      <c r="E64" s="15" t="s">
        <v>282</v>
      </c>
      <c r="F64" s="15" t="s">
        <v>282</v>
      </c>
      <c r="G64" s="22"/>
      <c r="H64" s="22"/>
      <c r="I64" s="22"/>
      <c r="J64" s="15" t="s">
        <v>2285</v>
      </c>
      <c r="K64" s="15" t="s">
        <v>2289</v>
      </c>
      <c r="L64" s="15" t="s">
        <v>2290</v>
      </c>
      <c r="M64" s="15" t="s">
        <v>2307</v>
      </c>
      <c r="N64" s="15" t="s">
        <v>2291</v>
      </c>
      <c r="O64" s="15" t="s">
        <v>329</v>
      </c>
      <c r="P64" s="15" t="s">
        <v>694</v>
      </c>
      <c r="Q64" s="15" t="s">
        <v>1809</v>
      </c>
      <c r="R64" s="15" t="s">
        <v>6</v>
      </c>
      <c r="S64" s="22"/>
    </row>
    <row r="65" spans="1:19">
      <c r="A65" s="15" t="s">
        <v>6</v>
      </c>
      <c r="B65" s="15" t="s">
        <v>10</v>
      </c>
      <c r="C65" s="15" t="s">
        <v>266</v>
      </c>
      <c r="D65" s="15" t="s">
        <v>267</v>
      </c>
      <c r="E65" s="15" t="s">
        <v>282</v>
      </c>
      <c r="F65" s="15" t="s">
        <v>282</v>
      </c>
      <c r="G65" s="22"/>
      <c r="H65" s="22"/>
      <c r="I65" s="22"/>
      <c r="J65" s="15" t="s">
        <v>2285</v>
      </c>
      <c r="K65" s="15" t="s">
        <v>2292</v>
      </c>
      <c r="L65" s="15" t="s">
        <v>2292</v>
      </c>
      <c r="M65" s="15" t="s">
        <v>359</v>
      </c>
      <c r="N65" s="15" t="s">
        <v>2287</v>
      </c>
      <c r="O65" s="15" t="s">
        <v>425</v>
      </c>
      <c r="P65" s="15" t="s">
        <v>1941</v>
      </c>
      <c r="Q65" s="15" t="s">
        <v>1809</v>
      </c>
      <c r="R65" s="15" t="s">
        <v>6</v>
      </c>
      <c r="S65" s="22"/>
    </row>
    <row r="66" spans="1:19">
      <c r="A66" s="15" t="s">
        <v>6</v>
      </c>
      <c r="B66" s="15" t="s">
        <v>10</v>
      </c>
      <c r="C66" s="15" t="s">
        <v>266</v>
      </c>
      <c r="D66" s="15" t="s">
        <v>267</v>
      </c>
      <c r="E66" s="15" t="s">
        <v>282</v>
      </c>
      <c r="F66" s="15" t="s">
        <v>282</v>
      </c>
      <c r="G66" s="22"/>
      <c r="H66" s="22"/>
      <c r="I66" s="22"/>
      <c r="J66" s="15" t="s">
        <v>2285</v>
      </c>
      <c r="K66" s="15" t="s">
        <v>2293</v>
      </c>
      <c r="L66" s="15" t="s">
        <v>2293</v>
      </c>
      <c r="M66" s="15" t="s">
        <v>1085</v>
      </c>
      <c r="N66" s="15" t="s">
        <v>2287</v>
      </c>
      <c r="O66" s="15" t="s">
        <v>832</v>
      </c>
      <c r="P66" s="15" t="s">
        <v>407</v>
      </c>
      <c r="Q66" s="15" t="s">
        <v>1809</v>
      </c>
      <c r="R66" s="15" t="s">
        <v>6</v>
      </c>
      <c r="S66" s="22"/>
    </row>
    <row r="67" spans="1:19">
      <c r="A67" s="15" t="s">
        <v>6</v>
      </c>
      <c r="B67" s="15" t="s">
        <v>10</v>
      </c>
      <c r="C67" s="15" t="s">
        <v>266</v>
      </c>
      <c r="D67" s="15" t="s">
        <v>267</v>
      </c>
      <c r="E67" s="15" t="s">
        <v>282</v>
      </c>
      <c r="F67" s="15" t="s">
        <v>282</v>
      </c>
      <c r="G67" s="22"/>
      <c r="H67" s="22"/>
      <c r="I67" s="22"/>
      <c r="J67" s="15" t="s">
        <v>2285</v>
      </c>
      <c r="K67" s="15" t="s">
        <v>2294</v>
      </c>
      <c r="L67" s="15" t="s">
        <v>2295</v>
      </c>
      <c r="M67" s="15" t="s">
        <v>561</v>
      </c>
      <c r="N67" s="15" t="s">
        <v>2291</v>
      </c>
      <c r="O67" s="15" t="s">
        <v>415</v>
      </c>
      <c r="P67" s="15" t="s">
        <v>1549</v>
      </c>
      <c r="Q67" s="15" t="s">
        <v>1809</v>
      </c>
      <c r="R67" s="15" t="s">
        <v>6</v>
      </c>
      <c r="S67" s="22"/>
    </row>
    <row r="68" spans="1:19">
      <c r="A68" s="15" t="s">
        <v>6</v>
      </c>
      <c r="B68" s="15" t="s">
        <v>10</v>
      </c>
      <c r="C68" s="15" t="s">
        <v>266</v>
      </c>
      <c r="D68" s="15" t="s">
        <v>267</v>
      </c>
      <c r="E68" s="15" t="s">
        <v>282</v>
      </c>
      <c r="F68" s="15" t="s">
        <v>282</v>
      </c>
      <c r="G68" s="22"/>
      <c r="H68" s="22"/>
      <c r="I68" s="22"/>
      <c r="J68" s="15" t="s">
        <v>2285</v>
      </c>
      <c r="K68" s="15" t="s">
        <v>2297</v>
      </c>
      <c r="L68" s="15" t="s">
        <v>2297</v>
      </c>
      <c r="M68" s="15" t="s">
        <v>2308</v>
      </c>
      <c r="N68" s="15" t="s">
        <v>2299</v>
      </c>
      <c r="O68" s="15" t="s">
        <v>1742</v>
      </c>
      <c r="P68" s="15" t="s">
        <v>2089</v>
      </c>
      <c r="Q68" s="15" t="s">
        <v>1809</v>
      </c>
      <c r="R68" s="15" t="s">
        <v>6</v>
      </c>
      <c r="S68" s="22"/>
    </row>
    <row r="69" spans="1:19">
      <c r="A69" s="15" t="s">
        <v>6</v>
      </c>
      <c r="B69" s="15" t="s">
        <v>10</v>
      </c>
      <c r="C69" s="15" t="s">
        <v>272</v>
      </c>
      <c r="D69" s="15" t="s">
        <v>273</v>
      </c>
      <c r="E69" s="15" t="s">
        <v>271</v>
      </c>
      <c r="F69" s="15" t="s">
        <v>271</v>
      </c>
      <c r="G69" s="15" t="s">
        <v>243</v>
      </c>
      <c r="H69" s="15" t="s">
        <v>244</v>
      </c>
      <c r="I69" s="22"/>
      <c r="J69" s="22"/>
      <c r="K69" s="22"/>
      <c r="L69" s="22"/>
      <c r="M69" s="22"/>
      <c r="N69" s="22"/>
      <c r="O69" s="22"/>
      <c r="P69" s="22"/>
      <c r="Q69" s="22"/>
      <c r="R69" s="22"/>
      <c r="S69" s="22"/>
    </row>
    <row r="70" spans="1:19">
      <c r="A70" s="15" t="s">
        <v>6</v>
      </c>
      <c r="B70" s="15" t="s">
        <v>10</v>
      </c>
      <c r="C70" s="15" t="s">
        <v>272</v>
      </c>
      <c r="D70" s="15" t="s">
        <v>273</v>
      </c>
      <c r="E70" s="15" t="s">
        <v>271</v>
      </c>
      <c r="F70" s="15" t="s">
        <v>271</v>
      </c>
      <c r="G70" s="22"/>
      <c r="H70" s="22"/>
      <c r="I70" s="22"/>
      <c r="J70" s="15" t="s">
        <v>2285</v>
      </c>
      <c r="K70" s="15" t="s">
        <v>2286</v>
      </c>
      <c r="L70" s="15" t="s">
        <v>2286</v>
      </c>
      <c r="M70" s="15" t="s">
        <v>1439</v>
      </c>
      <c r="N70" s="15" t="s">
        <v>2287</v>
      </c>
      <c r="O70" s="15" t="s">
        <v>832</v>
      </c>
      <c r="P70" s="15" t="s">
        <v>431</v>
      </c>
      <c r="Q70" s="15" t="s">
        <v>1809</v>
      </c>
      <c r="R70" s="15" t="s">
        <v>6</v>
      </c>
      <c r="S70" s="22"/>
    </row>
    <row r="71" spans="1:19">
      <c r="A71" s="15" t="s">
        <v>6</v>
      </c>
      <c r="B71" s="15" t="s">
        <v>10</v>
      </c>
      <c r="C71" s="15" t="s">
        <v>272</v>
      </c>
      <c r="D71" s="15" t="s">
        <v>273</v>
      </c>
      <c r="E71" s="15" t="s">
        <v>271</v>
      </c>
      <c r="F71" s="15" t="s">
        <v>271</v>
      </c>
      <c r="G71" s="22"/>
      <c r="H71" s="22"/>
      <c r="I71" s="22"/>
      <c r="J71" s="15" t="s">
        <v>2285</v>
      </c>
      <c r="K71" s="15" t="s">
        <v>2288</v>
      </c>
      <c r="L71" s="15" t="s">
        <v>2288</v>
      </c>
      <c r="M71" s="15" t="s">
        <v>338</v>
      </c>
      <c r="N71" s="15" t="s">
        <v>2287</v>
      </c>
      <c r="O71" s="15" t="s">
        <v>840</v>
      </c>
      <c r="P71" s="15" t="s">
        <v>425</v>
      </c>
      <c r="Q71" s="15" t="s">
        <v>1809</v>
      </c>
      <c r="R71" s="15" t="s">
        <v>6</v>
      </c>
      <c r="S71" s="22"/>
    </row>
    <row r="72" spans="1:19">
      <c r="A72" s="15" t="s">
        <v>6</v>
      </c>
      <c r="B72" s="15" t="s">
        <v>10</v>
      </c>
      <c r="C72" s="15" t="s">
        <v>272</v>
      </c>
      <c r="D72" s="15" t="s">
        <v>273</v>
      </c>
      <c r="E72" s="15" t="s">
        <v>271</v>
      </c>
      <c r="F72" s="15" t="s">
        <v>271</v>
      </c>
      <c r="G72" s="22"/>
      <c r="H72" s="22"/>
      <c r="I72" s="22"/>
      <c r="J72" s="15" t="s">
        <v>2285</v>
      </c>
      <c r="K72" s="15" t="s">
        <v>2289</v>
      </c>
      <c r="L72" s="15" t="s">
        <v>2290</v>
      </c>
      <c r="M72" s="15" t="s">
        <v>1765</v>
      </c>
      <c r="N72" s="15" t="s">
        <v>2291</v>
      </c>
      <c r="O72" s="15" t="s">
        <v>329</v>
      </c>
      <c r="P72" s="15" t="s">
        <v>694</v>
      </c>
      <c r="Q72" s="15" t="s">
        <v>1809</v>
      </c>
      <c r="R72" s="15" t="s">
        <v>6</v>
      </c>
      <c r="S72" s="22"/>
    </row>
    <row r="73" spans="1:19">
      <c r="A73" s="15" t="s">
        <v>6</v>
      </c>
      <c r="B73" s="15" t="s">
        <v>10</v>
      </c>
      <c r="C73" s="15" t="s">
        <v>272</v>
      </c>
      <c r="D73" s="15" t="s">
        <v>273</v>
      </c>
      <c r="E73" s="15" t="s">
        <v>271</v>
      </c>
      <c r="F73" s="15" t="s">
        <v>271</v>
      </c>
      <c r="G73" s="22"/>
      <c r="H73" s="22"/>
      <c r="I73" s="22"/>
      <c r="J73" s="15" t="s">
        <v>2285</v>
      </c>
      <c r="K73" s="15" t="s">
        <v>2292</v>
      </c>
      <c r="L73" s="15" t="s">
        <v>2292</v>
      </c>
      <c r="M73" s="15" t="s">
        <v>467</v>
      </c>
      <c r="N73" s="15" t="s">
        <v>2287</v>
      </c>
      <c r="O73" s="15" t="s">
        <v>425</v>
      </c>
      <c r="P73" s="15" t="s">
        <v>1941</v>
      </c>
      <c r="Q73" s="15" t="s">
        <v>1809</v>
      </c>
      <c r="R73" s="15" t="s">
        <v>6</v>
      </c>
      <c r="S73" s="22"/>
    </row>
    <row r="74" spans="1:19">
      <c r="A74" s="15" t="s">
        <v>6</v>
      </c>
      <c r="B74" s="15" t="s">
        <v>10</v>
      </c>
      <c r="C74" s="15" t="s">
        <v>272</v>
      </c>
      <c r="D74" s="15" t="s">
        <v>273</v>
      </c>
      <c r="E74" s="15" t="s">
        <v>271</v>
      </c>
      <c r="F74" s="15" t="s">
        <v>271</v>
      </c>
      <c r="G74" s="22"/>
      <c r="H74" s="22"/>
      <c r="I74" s="22"/>
      <c r="J74" s="15" t="s">
        <v>2285</v>
      </c>
      <c r="K74" s="15" t="s">
        <v>2293</v>
      </c>
      <c r="L74" s="15" t="s">
        <v>2293</v>
      </c>
      <c r="M74" s="15" t="s">
        <v>1085</v>
      </c>
      <c r="N74" s="15" t="s">
        <v>2287</v>
      </c>
      <c r="O74" s="15" t="s">
        <v>832</v>
      </c>
      <c r="P74" s="15" t="s">
        <v>407</v>
      </c>
      <c r="Q74" s="15" t="s">
        <v>1809</v>
      </c>
      <c r="R74" s="15" t="s">
        <v>6</v>
      </c>
      <c r="S74" s="22"/>
    </row>
    <row r="75" spans="1:19">
      <c r="A75" s="15" t="s">
        <v>6</v>
      </c>
      <c r="B75" s="15" t="s">
        <v>10</v>
      </c>
      <c r="C75" s="15" t="s">
        <v>272</v>
      </c>
      <c r="D75" s="15" t="s">
        <v>273</v>
      </c>
      <c r="E75" s="15" t="s">
        <v>271</v>
      </c>
      <c r="F75" s="15" t="s">
        <v>271</v>
      </c>
      <c r="G75" s="22"/>
      <c r="H75" s="22"/>
      <c r="I75" s="22"/>
      <c r="J75" s="15" t="s">
        <v>2285</v>
      </c>
      <c r="K75" s="15" t="s">
        <v>2294</v>
      </c>
      <c r="L75" s="15" t="s">
        <v>2295</v>
      </c>
      <c r="M75" s="15" t="s">
        <v>1587</v>
      </c>
      <c r="N75" s="15" t="s">
        <v>2291</v>
      </c>
      <c r="O75" s="15" t="s">
        <v>415</v>
      </c>
      <c r="P75" s="15" t="s">
        <v>1549</v>
      </c>
      <c r="Q75" s="15" t="s">
        <v>1809</v>
      </c>
      <c r="R75" s="15" t="s">
        <v>6</v>
      </c>
      <c r="S75" s="22"/>
    </row>
    <row r="76" spans="1:19">
      <c r="A76" s="15" t="s">
        <v>6</v>
      </c>
      <c r="B76" s="15" t="s">
        <v>10</v>
      </c>
      <c r="C76" s="15" t="s">
        <v>272</v>
      </c>
      <c r="D76" s="15" t="s">
        <v>273</v>
      </c>
      <c r="E76" s="15" t="s">
        <v>271</v>
      </c>
      <c r="F76" s="15" t="s">
        <v>271</v>
      </c>
      <c r="G76" s="22"/>
      <c r="H76" s="22"/>
      <c r="I76" s="22"/>
      <c r="J76" s="15" t="s">
        <v>2285</v>
      </c>
      <c r="K76" s="15" t="s">
        <v>2297</v>
      </c>
      <c r="L76" s="15" t="s">
        <v>2297</v>
      </c>
      <c r="M76" s="15" t="s">
        <v>2309</v>
      </c>
      <c r="N76" s="15" t="s">
        <v>2299</v>
      </c>
      <c r="O76" s="15" t="s">
        <v>1742</v>
      </c>
      <c r="P76" s="15" t="s">
        <v>2089</v>
      </c>
      <c r="Q76" s="15" t="s">
        <v>1809</v>
      </c>
      <c r="R76" s="15" t="s">
        <v>6</v>
      </c>
      <c r="S76" s="22"/>
    </row>
    <row r="77" spans="1:19">
      <c r="A77" s="15" t="s">
        <v>6</v>
      </c>
      <c r="B77" s="15" t="s">
        <v>18</v>
      </c>
      <c r="C77" s="15" t="s">
        <v>82</v>
      </c>
      <c r="D77" s="15" t="s">
        <v>83</v>
      </c>
      <c r="E77" s="15" t="s">
        <v>107</v>
      </c>
      <c r="F77" s="15" t="s">
        <v>107</v>
      </c>
      <c r="G77" s="15" t="s">
        <v>243</v>
      </c>
      <c r="H77" s="15" t="s">
        <v>244</v>
      </c>
      <c r="I77" s="22"/>
      <c r="J77" s="22"/>
      <c r="K77" s="22"/>
      <c r="L77" s="22"/>
      <c r="M77" s="22"/>
      <c r="N77" s="22"/>
      <c r="O77" s="22"/>
      <c r="P77" s="22"/>
      <c r="Q77" s="22"/>
      <c r="R77" s="22"/>
      <c r="S77" s="22"/>
    </row>
    <row r="78" spans="1:19">
      <c r="A78" s="15" t="s">
        <v>6</v>
      </c>
      <c r="B78" s="15" t="s">
        <v>18</v>
      </c>
      <c r="C78" s="15" t="s">
        <v>82</v>
      </c>
      <c r="D78" s="15" t="s">
        <v>83</v>
      </c>
      <c r="E78" s="15" t="s">
        <v>107</v>
      </c>
      <c r="F78" s="15" t="s">
        <v>107</v>
      </c>
      <c r="G78" s="22"/>
      <c r="H78" s="22"/>
      <c r="I78" s="22"/>
      <c r="J78" s="15" t="s">
        <v>2285</v>
      </c>
      <c r="K78" s="15" t="s">
        <v>2286</v>
      </c>
      <c r="L78" s="15" t="s">
        <v>2286</v>
      </c>
      <c r="M78" s="15" t="s">
        <v>331</v>
      </c>
      <c r="N78" s="15" t="s">
        <v>2287</v>
      </c>
      <c r="O78" s="15" t="s">
        <v>832</v>
      </c>
      <c r="P78" s="15" t="s">
        <v>431</v>
      </c>
      <c r="Q78" s="15" t="s">
        <v>1809</v>
      </c>
      <c r="R78" s="15" t="s">
        <v>6</v>
      </c>
      <c r="S78" s="22"/>
    </row>
    <row r="79" spans="1:19">
      <c r="A79" s="15" t="s">
        <v>6</v>
      </c>
      <c r="B79" s="15" t="s">
        <v>18</v>
      </c>
      <c r="C79" s="15" t="s">
        <v>82</v>
      </c>
      <c r="D79" s="15" t="s">
        <v>83</v>
      </c>
      <c r="E79" s="15" t="s">
        <v>107</v>
      </c>
      <c r="F79" s="15" t="s">
        <v>107</v>
      </c>
      <c r="G79" s="22"/>
      <c r="H79" s="22"/>
      <c r="I79" s="22"/>
      <c r="J79" s="15" t="s">
        <v>2285</v>
      </c>
      <c r="K79" s="15" t="s">
        <v>2288</v>
      </c>
      <c r="L79" s="15" t="s">
        <v>2288</v>
      </c>
      <c r="M79" s="15" t="s">
        <v>338</v>
      </c>
      <c r="N79" s="15" t="s">
        <v>2287</v>
      </c>
      <c r="O79" s="15" t="s">
        <v>840</v>
      </c>
      <c r="P79" s="15" t="s">
        <v>425</v>
      </c>
      <c r="Q79" s="15" t="s">
        <v>1809</v>
      </c>
      <c r="R79" s="15" t="s">
        <v>6</v>
      </c>
      <c r="S79" s="22"/>
    </row>
    <row r="80" spans="1:19">
      <c r="A80" s="15" t="s">
        <v>6</v>
      </c>
      <c r="B80" s="15" t="s">
        <v>18</v>
      </c>
      <c r="C80" s="15" t="s">
        <v>82</v>
      </c>
      <c r="D80" s="15" t="s">
        <v>83</v>
      </c>
      <c r="E80" s="15" t="s">
        <v>107</v>
      </c>
      <c r="F80" s="15" t="s">
        <v>107</v>
      </c>
      <c r="G80" s="22"/>
      <c r="H80" s="22"/>
      <c r="I80" s="22"/>
      <c r="J80" s="15" t="s">
        <v>2285</v>
      </c>
      <c r="K80" s="15" t="s">
        <v>2289</v>
      </c>
      <c r="L80" s="15" t="s">
        <v>2290</v>
      </c>
      <c r="M80" s="15" t="s">
        <v>2301</v>
      </c>
      <c r="N80" s="15" t="s">
        <v>2291</v>
      </c>
      <c r="O80" s="15" t="s">
        <v>329</v>
      </c>
      <c r="P80" s="15" t="s">
        <v>694</v>
      </c>
      <c r="Q80" s="15" t="s">
        <v>1809</v>
      </c>
      <c r="R80" s="15" t="s">
        <v>6</v>
      </c>
      <c r="S80" s="22"/>
    </row>
    <row r="81" spans="1:19">
      <c r="A81" s="15" t="s">
        <v>6</v>
      </c>
      <c r="B81" s="15" t="s">
        <v>18</v>
      </c>
      <c r="C81" s="15" t="s">
        <v>82</v>
      </c>
      <c r="D81" s="15" t="s">
        <v>83</v>
      </c>
      <c r="E81" s="15" t="s">
        <v>107</v>
      </c>
      <c r="F81" s="15" t="s">
        <v>107</v>
      </c>
      <c r="G81" s="22"/>
      <c r="H81" s="22"/>
      <c r="I81" s="22"/>
      <c r="J81" s="15" t="s">
        <v>2285</v>
      </c>
      <c r="K81" s="15" t="s">
        <v>2292</v>
      </c>
      <c r="L81" s="15" t="s">
        <v>2292</v>
      </c>
      <c r="M81" s="15" t="s">
        <v>560</v>
      </c>
      <c r="N81" s="15" t="s">
        <v>2287</v>
      </c>
      <c r="O81" s="15" t="s">
        <v>1581</v>
      </c>
      <c r="P81" s="15" t="s">
        <v>1911</v>
      </c>
      <c r="Q81" s="15" t="s">
        <v>1809</v>
      </c>
      <c r="R81" s="15" t="s">
        <v>6</v>
      </c>
      <c r="S81" s="22"/>
    </row>
    <row r="82" spans="1:19">
      <c r="A82" s="15" t="s">
        <v>6</v>
      </c>
      <c r="B82" s="15" t="s">
        <v>18</v>
      </c>
      <c r="C82" s="15" t="s">
        <v>82</v>
      </c>
      <c r="D82" s="15" t="s">
        <v>83</v>
      </c>
      <c r="E82" s="15" t="s">
        <v>107</v>
      </c>
      <c r="F82" s="15" t="s">
        <v>107</v>
      </c>
      <c r="G82" s="22"/>
      <c r="H82" s="22"/>
      <c r="I82" s="22"/>
      <c r="J82" s="15" t="s">
        <v>2285</v>
      </c>
      <c r="K82" s="15" t="s">
        <v>2293</v>
      </c>
      <c r="L82" s="15" t="s">
        <v>2293</v>
      </c>
      <c r="M82" s="15" t="s">
        <v>331</v>
      </c>
      <c r="N82" s="15" t="s">
        <v>2287</v>
      </c>
      <c r="O82" s="15" t="s">
        <v>832</v>
      </c>
      <c r="P82" s="15" t="s">
        <v>407</v>
      </c>
      <c r="Q82" s="15" t="s">
        <v>1809</v>
      </c>
      <c r="R82" s="15" t="s">
        <v>6</v>
      </c>
      <c r="S82" s="22"/>
    </row>
    <row r="83" spans="1:19">
      <c r="A83" s="15" t="s">
        <v>6</v>
      </c>
      <c r="B83" s="15" t="s">
        <v>18</v>
      </c>
      <c r="C83" s="15" t="s">
        <v>82</v>
      </c>
      <c r="D83" s="15" t="s">
        <v>83</v>
      </c>
      <c r="E83" s="15" t="s">
        <v>107</v>
      </c>
      <c r="F83" s="15" t="s">
        <v>107</v>
      </c>
      <c r="G83" s="22"/>
      <c r="H83" s="22"/>
      <c r="I83" s="22"/>
      <c r="J83" s="15" t="s">
        <v>2285</v>
      </c>
      <c r="K83" s="15" t="s">
        <v>2294</v>
      </c>
      <c r="L83" s="15" t="s">
        <v>2295</v>
      </c>
      <c r="M83" s="15" t="s">
        <v>1587</v>
      </c>
      <c r="N83" s="15" t="s">
        <v>2291</v>
      </c>
      <c r="O83" s="15" t="s">
        <v>415</v>
      </c>
      <c r="P83" s="15" t="s">
        <v>1549</v>
      </c>
      <c r="Q83" s="15" t="s">
        <v>1809</v>
      </c>
      <c r="R83" s="15" t="s">
        <v>6</v>
      </c>
      <c r="S83" s="22"/>
    </row>
    <row r="84" spans="1:19">
      <c r="A84" s="15" t="s">
        <v>6</v>
      </c>
      <c r="B84" s="15" t="s">
        <v>18</v>
      </c>
      <c r="C84" s="15" t="s">
        <v>82</v>
      </c>
      <c r="D84" s="15" t="s">
        <v>83</v>
      </c>
      <c r="E84" s="15" t="s">
        <v>107</v>
      </c>
      <c r="F84" s="15" t="s">
        <v>107</v>
      </c>
      <c r="G84" s="22"/>
      <c r="H84" s="22"/>
      <c r="I84" s="22"/>
      <c r="J84" s="15" t="s">
        <v>2285</v>
      </c>
      <c r="K84" s="15" t="s">
        <v>2297</v>
      </c>
      <c r="L84" s="15" t="s">
        <v>2297</v>
      </c>
      <c r="M84" s="15" t="s">
        <v>1771</v>
      </c>
      <c r="N84" s="15" t="s">
        <v>2299</v>
      </c>
      <c r="O84" s="15" t="s">
        <v>1742</v>
      </c>
      <c r="P84" s="15" t="s">
        <v>2089</v>
      </c>
      <c r="Q84" s="15" t="s">
        <v>1809</v>
      </c>
      <c r="R84" s="15" t="s">
        <v>6</v>
      </c>
      <c r="S84" s="22"/>
    </row>
    <row r="85" spans="1:19">
      <c r="A85" s="15" t="s">
        <v>6</v>
      </c>
      <c r="B85" s="15" t="s">
        <v>19</v>
      </c>
      <c r="C85" s="15" t="s">
        <v>82</v>
      </c>
      <c r="D85" s="15" t="s">
        <v>83</v>
      </c>
      <c r="E85" s="15" t="s">
        <v>107</v>
      </c>
      <c r="F85" s="15" t="s">
        <v>107</v>
      </c>
      <c r="G85" s="15" t="s">
        <v>243</v>
      </c>
      <c r="H85" s="15" t="s">
        <v>244</v>
      </c>
      <c r="I85" s="22"/>
      <c r="J85" s="22"/>
      <c r="K85" s="22"/>
      <c r="L85" s="22"/>
      <c r="M85" s="22"/>
      <c r="N85" s="22"/>
      <c r="O85" s="22"/>
      <c r="P85" s="22"/>
      <c r="Q85" s="22"/>
      <c r="R85" s="22"/>
      <c r="S85" s="22"/>
    </row>
    <row r="86" spans="1:19">
      <c r="A86" s="15" t="s">
        <v>6</v>
      </c>
      <c r="B86" s="29" t="s">
        <v>19</v>
      </c>
      <c r="C86" s="15" t="s">
        <v>82</v>
      </c>
      <c r="D86" s="15" t="s">
        <v>83</v>
      </c>
      <c r="E86" s="15" t="s">
        <v>107</v>
      </c>
      <c r="F86" s="15" t="s">
        <v>107</v>
      </c>
      <c r="G86" s="22"/>
      <c r="H86" s="22"/>
      <c r="I86" s="22"/>
      <c r="J86" s="15" t="s">
        <v>2285</v>
      </c>
      <c r="K86" s="15" t="s">
        <v>2286</v>
      </c>
      <c r="L86" s="15" t="s">
        <v>2286</v>
      </c>
      <c r="M86" s="15" t="s">
        <v>415</v>
      </c>
      <c r="N86" s="15" t="s">
        <v>2287</v>
      </c>
      <c r="O86" s="15" t="s">
        <v>832</v>
      </c>
      <c r="P86" s="15" t="s">
        <v>431</v>
      </c>
      <c r="Q86" s="29" t="s">
        <v>1801</v>
      </c>
      <c r="R86" s="15" t="s">
        <v>732</v>
      </c>
      <c r="S86" s="35" t="s">
        <v>3458</v>
      </c>
    </row>
    <row r="87" spans="1:19">
      <c r="A87" s="15" t="s">
        <v>6</v>
      </c>
      <c r="B87" s="15" t="s">
        <v>19</v>
      </c>
      <c r="C87" s="15" t="s">
        <v>82</v>
      </c>
      <c r="D87" s="15" t="s">
        <v>83</v>
      </c>
      <c r="E87" s="15" t="s">
        <v>107</v>
      </c>
      <c r="F87" s="15" t="s">
        <v>107</v>
      </c>
      <c r="G87" s="22"/>
      <c r="H87" s="22"/>
      <c r="I87" s="22"/>
      <c r="J87" s="15" t="s">
        <v>2285</v>
      </c>
      <c r="K87" s="15" t="s">
        <v>2288</v>
      </c>
      <c r="L87" s="15" t="s">
        <v>2288</v>
      </c>
      <c r="M87" s="15" t="s">
        <v>436</v>
      </c>
      <c r="N87" s="15" t="s">
        <v>2287</v>
      </c>
      <c r="O87" s="15" t="s">
        <v>840</v>
      </c>
      <c r="P87" s="15" t="s">
        <v>425</v>
      </c>
      <c r="Q87" s="15" t="s">
        <v>1809</v>
      </c>
      <c r="R87" s="15" t="s">
        <v>6</v>
      </c>
      <c r="S87" s="22"/>
    </row>
    <row r="88" spans="1:19">
      <c r="A88" s="15" t="s">
        <v>6</v>
      </c>
      <c r="B88" s="15" t="s">
        <v>19</v>
      </c>
      <c r="C88" s="15" t="s">
        <v>82</v>
      </c>
      <c r="D88" s="15" t="s">
        <v>83</v>
      </c>
      <c r="E88" s="15" t="s">
        <v>107</v>
      </c>
      <c r="F88" s="15" t="s">
        <v>107</v>
      </c>
      <c r="G88" s="22"/>
      <c r="H88" s="22"/>
      <c r="I88" s="22"/>
      <c r="J88" s="15" t="s">
        <v>2285</v>
      </c>
      <c r="K88" s="15" t="s">
        <v>2289</v>
      </c>
      <c r="L88" s="15" t="s">
        <v>2290</v>
      </c>
      <c r="M88" s="15" t="s">
        <v>2310</v>
      </c>
      <c r="N88" s="15" t="s">
        <v>2291</v>
      </c>
      <c r="O88" s="15" t="s">
        <v>329</v>
      </c>
      <c r="P88" s="15" t="s">
        <v>694</v>
      </c>
      <c r="Q88" s="15" t="s">
        <v>1809</v>
      </c>
      <c r="R88" s="15" t="s">
        <v>6</v>
      </c>
      <c r="S88" s="22"/>
    </row>
    <row r="89" spans="1:19">
      <c r="A89" s="15" t="s">
        <v>6</v>
      </c>
      <c r="B89" s="15" t="s">
        <v>19</v>
      </c>
      <c r="C89" s="15" t="s">
        <v>82</v>
      </c>
      <c r="D89" s="15" t="s">
        <v>83</v>
      </c>
      <c r="E89" s="15" t="s">
        <v>107</v>
      </c>
      <c r="F89" s="15" t="s">
        <v>107</v>
      </c>
      <c r="G89" s="22"/>
      <c r="H89" s="22"/>
      <c r="I89" s="22"/>
      <c r="J89" s="15" t="s">
        <v>2285</v>
      </c>
      <c r="K89" s="15" t="s">
        <v>2292</v>
      </c>
      <c r="L89" s="15" t="s">
        <v>2292</v>
      </c>
      <c r="M89" s="15" t="s">
        <v>1901</v>
      </c>
      <c r="N89" s="15" t="s">
        <v>2287</v>
      </c>
      <c r="O89" s="15" t="s">
        <v>425</v>
      </c>
      <c r="P89" s="15" t="s">
        <v>1941</v>
      </c>
      <c r="Q89" s="15" t="s">
        <v>1809</v>
      </c>
      <c r="R89" s="15" t="s">
        <v>6</v>
      </c>
      <c r="S89" s="22"/>
    </row>
    <row r="90" spans="1:19">
      <c r="A90" s="15" t="s">
        <v>6</v>
      </c>
      <c r="B90" s="15" t="s">
        <v>19</v>
      </c>
      <c r="C90" s="15" t="s">
        <v>82</v>
      </c>
      <c r="D90" s="15" t="s">
        <v>83</v>
      </c>
      <c r="E90" s="15" t="s">
        <v>107</v>
      </c>
      <c r="F90" s="15" t="s">
        <v>107</v>
      </c>
      <c r="G90" s="22"/>
      <c r="H90" s="22"/>
      <c r="I90" s="22"/>
      <c r="J90" s="15" t="s">
        <v>2285</v>
      </c>
      <c r="K90" s="15" t="s">
        <v>2293</v>
      </c>
      <c r="L90" s="15" t="s">
        <v>2293</v>
      </c>
      <c r="M90" s="15" t="s">
        <v>410</v>
      </c>
      <c r="N90" s="15" t="s">
        <v>2287</v>
      </c>
      <c r="O90" s="15" t="s">
        <v>832</v>
      </c>
      <c r="P90" s="15" t="s">
        <v>407</v>
      </c>
      <c r="Q90" s="15" t="s">
        <v>1809</v>
      </c>
      <c r="R90" s="15" t="s">
        <v>6</v>
      </c>
      <c r="S90" s="22"/>
    </row>
    <row r="91" spans="1:19">
      <c r="A91" s="15" t="s">
        <v>6</v>
      </c>
      <c r="B91" s="15" t="s">
        <v>19</v>
      </c>
      <c r="C91" s="15" t="s">
        <v>82</v>
      </c>
      <c r="D91" s="15" t="s">
        <v>83</v>
      </c>
      <c r="E91" s="15" t="s">
        <v>107</v>
      </c>
      <c r="F91" s="15" t="s">
        <v>107</v>
      </c>
      <c r="G91" s="22"/>
      <c r="H91" s="22"/>
      <c r="I91" s="22"/>
      <c r="J91" s="15" t="s">
        <v>2285</v>
      </c>
      <c r="K91" s="15" t="s">
        <v>2294</v>
      </c>
      <c r="L91" s="15" t="s">
        <v>2295</v>
      </c>
      <c r="M91" s="15" t="s">
        <v>1901</v>
      </c>
      <c r="N91" s="15" t="s">
        <v>2291</v>
      </c>
      <c r="O91" s="15" t="s">
        <v>415</v>
      </c>
      <c r="P91" s="15" t="s">
        <v>1549</v>
      </c>
      <c r="Q91" s="15" t="s">
        <v>1809</v>
      </c>
      <c r="R91" s="15" t="s">
        <v>6</v>
      </c>
      <c r="S91" s="22"/>
    </row>
    <row r="92" spans="1:19">
      <c r="A92" s="15" t="s">
        <v>6</v>
      </c>
      <c r="B92" s="15" t="s">
        <v>19</v>
      </c>
      <c r="C92" s="15" t="s">
        <v>82</v>
      </c>
      <c r="D92" s="15" t="s">
        <v>83</v>
      </c>
      <c r="E92" s="15" t="s">
        <v>107</v>
      </c>
      <c r="F92" s="15" t="s">
        <v>107</v>
      </c>
      <c r="G92" s="22"/>
      <c r="H92" s="22"/>
      <c r="I92" s="22"/>
      <c r="J92" s="15" t="s">
        <v>2285</v>
      </c>
      <c r="K92" s="15" t="s">
        <v>2297</v>
      </c>
      <c r="L92" s="15" t="s">
        <v>2297</v>
      </c>
      <c r="M92" s="15" t="s">
        <v>1779</v>
      </c>
      <c r="N92" s="15" t="s">
        <v>2299</v>
      </c>
      <c r="O92" s="15" t="s">
        <v>1742</v>
      </c>
      <c r="P92" s="15" t="s">
        <v>2089</v>
      </c>
      <c r="Q92" s="15" t="s">
        <v>1809</v>
      </c>
      <c r="R92" s="15" t="s">
        <v>6</v>
      </c>
      <c r="S92" s="22"/>
    </row>
    <row r="93" spans="1:19">
      <c r="A93" s="15" t="s">
        <v>6</v>
      </c>
      <c r="B93" s="15" t="s">
        <v>20</v>
      </c>
      <c r="C93" s="15" t="s">
        <v>82</v>
      </c>
      <c r="D93" s="15" t="s">
        <v>83</v>
      </c>
      <c r="E93" s="15" t="s">
        <v>107</v>
      </c>
      <c r="F93" s="15" t="s">
        <v>107</v>
      </c>
      <c r="G93" s="15" t="s">
        <v>243</v>
      </c>
      <c r="H93" s="15" t="s">
        <v>244</v>
      </c>
      <c r="I93" s="22"/>
      <c r="J93" s="22"/>
      <c r="K93" s="22"/>
      <c r="L93" s="22"/>
      <c r="M93" s="22"/>
      <c r="N93" s="22"/>
      <c r="O93" s="22"/>
      <c r="P93" s="22"/>
      <c r="Q93" s="22"/>
      <c r="R93" s="22"/>
      <c r="S93" s="22"/>
    </row>
    <row r="94" spans="1:19">
      <c r="A94" s="15" t="s">
        <v>6</v>
      </c>
      <c r="B94" s="15" t="s">
        <v>20</v>
      </c>
      <c r="C94" s="15" t="s">
        <v>82</v>
      </c>
      <c r="D94" s="15" t="s">
        <v>83</v>
      </c>
      <c r="E94" s="15" t="s">
        <v>107</v>
      </c>
      <c r="F94" s="15" t="s">
        <v>107</v>
      </c>
      <c r="G94" s="22"/>
      <c r="H94" s="22"/>
      <c r="I94" s="22"/>
      <c r="J94" s="15" t="s">
        <v>2285</v>
      </c>
      <c r="K94" s="15" t="s">
        <v>2286</v>
      </c>
      <c r="L94" s="15" t="s">
        <v>2286</v>
      </c>
      <c r="M94" s="15" t="s">
        <v>483</v>
      </c>
      <c r="N94" s="15" t="s">
        <v>2287</v>
      </c>
      <c r="O94" s="15" t="s">
        <v>832</v>
      </c>
      <c r="P94" s="15" t="s">
        <v>431</v>
      </c>
      <c r="Q94" s="15" t="s">
        <v>1809</v>
      </c>
      <c r="R94" s="15" t="s">
        <v>6</v>
      </c>
      <c r="S94" s="22"/>
    </row>
    <row r="95" spans="1:19">
      <c r="A95" s="15" t="s">
        <v>6</v>
      </c>
      <c r="B95" s="15" t="s">
        <v>20</v>
      </c>
      <c r="C95" s="15" t="s">
        <v>82</v>
      </c>
      <c r="D95" s="15" t="s">
        <v>83</v>
      </c>
      <c r="E95" s="15" t="s">
        <v>107</v>
      </c>
      <c r="F95" s="15" t="s">
        <v>107</v>
      </c>
      <c r="G95" s="22"/>
      <c r="H95" s="22"/>
      <c r="I95" s="22"/>
      <c r="J95" s="15" t="s">
        <v>2285</v>
      </c>
      <c r="K95" s="15" t="s">
        <v>2288</v>
      </c>
      <c r="L95" s="15" t="s">
        <v>2288</v>
      </c>
      <c r="M95" s="15" t="s">
        <v>436</v>
      </c>
      <c r="N95" s="15" t="s">
        <v>2287</v>
      </c>
      <c r="O95" s="15" t="s">
        <v>840</v>
      </c>
      <c r="P95" s="15" t="s">
        <v>425</v>
      </c>
      <c r="Q95" s="15" t="s">
        <v>1809</v>
      </c>
      <c r="R95" s="15" t="s">
        <v>6</v>
      </c>
      <c r="S95" s="22"/>
    </row>
    <row r="96" spans="1:19">
      <c r="A96" s="15" t="s">
        <v>6</v>
      </c>
      <c r="B96" s="15" t="s">
        <v>20</v>
      </c>
      <c r="C96" s="15" t="s">
        <v>82</v>
      </c>
      <c r="D96" s="15" t="s">
        <v>83</v>
      </c>
      <c r="E96" s="15" t="s">
        <v>107</v>
      </c>
      <c r="F96" s="15" t="s">
        <v>107</v>
      </c>
      <c r="G96" s="22"/>
      <c r="H96" s="22"/>
      <c r="I96" s="22"/>
      <c r="J96" s="15" t="s">
        <v>2285</v>
      </c>
      <c r="K96" s="15" t="s">
        <v>2289</v>
      </c>
      <c r="L96" s="15" t="s">
        <v>2290</v>
      </c>
      <c r="M96" s="15" t="s">
        <v>2107</v>
      </c>
      <c r="N96" s="15" t="s">
        <v>2291</v>
      </c>
      <c r="O96" s="15" t="s">
        <v>329</v>
      </c>
      <c r="P96" s="15" t="s">
        <v>694</v>
      </c>
      <c r="Q96" s="15" t="s">
        <v>1809</v>
      </c>
      <c r="R96" s="15" t="s">
        <v>6</v>
      </c>
      <c r="S96" s="22"/>
    </row>
    <row r="97" spans="1:19">
      <c r="A97" s="15" t="s">
        <v>6</v>
      </c>
      <c r="B97" s="15" t="s">
        <v>20</v>
      </c>
      <c r="C97" s="15" t="s">
        <v>82</v>
      </c>
      <c r="D97" s="15" t="s">
        <v>83</v>
      </c>
      <c r="E97" s="15" t="s">
        <v>107</v>
      </c>
      <c r="F97" s="15" t="s">
        <v>107</v>
      </c>
      <c r="G97" s="22"/>
      <c r="H97" s="22"/>
      <c r="I97" s="22"/>
      <c r="J97" s="15" t="s">
        <v>2285</v>
      </c>
      <c r="K97" s="15" t="s">
        <v>2292</v>
      </c>
      <c r="L97" s="15" t="s">
        <v>2292</v>
      </c>
      <c r="M97" s="15" t="s">
        <v>1280</v>
      </c>
      <c r="N97" s="15" t="s">
        <v>2287</v>
      </c>
      <c r="O97" s="15" t="s">
        <v>425</v>
      </c>
      <c r="P97" s="15" t="s">
        <v>1941</v>
      </c>
      <c r="Q97" s="15" t="s">
        <v>1809</v>
      </c>
      <c r="R97" s="15" t="s">
        <v>6</v>
      </c>
      <c r="S97" s="22"/>
    </row>
    <row r="98" spans="1:19">
      <c r="A98" s="15" t="s">
        <v>6</v>
      </c>
      <c r="B98" s="15" t="s">
        <v>20</v>
      </c>
      <c r="C98" s="15" t="s">
        <v>82</v>
      </c>
      <c r="D98" s="15" t="s">
        <v>83</v>
      </c>
      <c r="E98" s="15" t="s">
        <v>107</v>
      </c>
      <c r="F98" s="15" t="s">
        <v>107</v>
      </c>
      <c r="G98" s="22"/>
      <c r="H98" s="22"/>
      <c r="I98" s="22"/>
      <c r="J98" s="15" t="s">
        <v>2285</v>
      </c>
      <c r="K98" s="15" t="s">
        <v>2293</v>
      </c>
      <c r="L98" s="15" t="s">
        <v>2293</v>
      </c>
      <c r="M98" s="15" t="s">
        <v>448</v>
      </c>
      <c r="N98" s="15" t="s">
        <v>2287</v>
      </c>
      <c r="O98" s="15" t="s">
        <v>832</v>
      </c>
      <c r="P98" s="15" t="s">
        <v>407</v>
      </c>
      <c r="Q98" s="15" t="s">
        <v>1809</v>
      </c>
      <c r="R98" s="15" t="s">
        <v>6</v>
      </c>
      <c r="S98" s="22"/>
    </row>
    <row r="99" spans="1:19">
      <c r="A99" s="15" t="s">
        <v>6</v>
      </c>
      <c r="B99" s="15" t="s">
        <v>20</v>
      </c>
      <c r="C99" s="15" t="s">
        <v>82</v>
      </c>
      <c r="D99" s="15" t="s">
        <v>83</v>
      </c>
      <c r="E99" s="15" t="s">
        <v>107</v>
      </c>
      <c r="F99" s="15" t="s">
        <v>107</v>
      </c>
      <c r="G99" s="22"/>
      <c r="H99" s="22"/>
      <c r="I99" s="22"/>
      <c r="J99" s="15" t="s">
        <v>2285</v>
      </c>
      <c r="K99" s="15" t="s">
        <v>2294</v>
      </c>
      <c r="L99" s="15" t="s">
        <v>2295</v>
      </c>
      <c r="M99" s="15" t="s">
        <v>2296</v>
      </c>
      <c r="N99" s="15" t="s">
        <v>2291</v>
      </c>
      <c r="O99" s="15" t="s">
        <v>415</v>
      </c>
      <c r="P99" s="15" t="s">
        <v>1549</v>
      </c>
      <c r="Q99" s="15" t="s">
        <v>1809</v>
      </c>
      <c r="R99" s="15" t="s">
        <v>6</v>
      </c>
      <c r="S99" s="22"/>
    </row>
    <row r="100" spans="1:19">
      <c r="A100" s="15" t="s">
        <v>6</v>
      </c>
      <c r="B100" s="15" t="s">
        <v>20</v>
      </c>
      <c r="C100" s="15" t="s">
        <v>82</v>
      </c>
      <c r="D100" s="15" t="s">
        <v>83</v>
      </c>
      <c r="E100" s="15" t="s">
        <v>107</v>
      </c>
      <c r="F100" s="15" t="s">
        <v>107</v>
      </c>
      <c r="G100" s="22"/>
      <c r="H100" s="22"/>
      <c r="I100" s="22"/>
      <c r="J100" s="15" t="s">
        <v>2285</v>
      </c>
      <c r="K100" s="15" t="s">
        <v>2297</v>
      </c>
      <c r="L100" s="15" t="s">
        <v>2297</v>
      </c>
      <c r="M100" s="15" t="s">
        <v>2306</v>
      </c>
      <c r="N100" s="15" t="s">
        <v>2299</v>
      </c>
      <c r="O100" s="15" t="s">
        <v>1742</v>
      </c>
      <c r="P100" s="15" t="s">
        <v>2089</v>
      </c>
      <c r="Q100" s="15" t="s">
        <v>1809</v>
      </c>
      <c r="R100" s="15" t="s">
        <v>6</v>
      </c>
      <c r="S100" s="22"/>
    </row>
    <row r="101" spans="1:19">
      <c r="A101" s="15" t="s">
        <v>6</v>
      </c>
      <c r="B101" s="15" t="s">
        <v>23</v>
      </c>
      <c r="C101" s="15" t="s">
        <v>82</v>
      </c>
      <c r="D101" s="15" t="s">
        <v>83</v>
      </c>
      <c r="E101" s="15" t="s">
        <v>119</v>
      </c>
      <c r="F101" s="15" t="s">
        <v>119</v>
      </c>
      <c r="G101" s="15" t="s">
        <v>243</v>
      </c>
      <c r="H101" s="15" t="s">
        <v>244</v>
      </c>
      <c r="I101" s="22"/>
      <c r="J101" s="22"/>
      <c r="K101" s="22"/>
      <c r="L101" s="22"/>
      <c r="M101" s="22"/>
      <c r="N101" s="22"/>
      <c r="O101" s="22"/>
      <c r="P101" s="22"/>
      <c r="Q101" s="22"/>
      <c r="R101" s="22"/>
      <c r="S101" s="22"/>
    </row>
    <row r="102" spans="1:19">
      <c r="A102" s="15" t="s">
        <v>6</v>
      </c>
      <c r="B102" s="15" t="s">
        <v>23</v>
      </c>
      <c r="C102" s="15" t="s">
        <v>82</v>
      </c>
      <c r="D102" s="15" t="s">
        <v>83</v>
      </c>
      <c r="E102" s="15" t="s">
        <v>119</v>
      </c>
      <c r="F102" s="15" t="s">
        <v>119</v>
      </c>
      <c r="G102" s="22"/>
      <c r="H102" s="22"/>
      <c r="I102" s="22"/>
      <c r="J102" s="15" t="s">
        <v>2285</v>
      </c>
      <c r="K102" s="15" t="s">
        <v>2286</v>
      </c>
      <c r="L102" s="15" t="s">
        <v>2286</v>
      </c>
      <c r="M102" s="15" t="s">
        <v>467</v>
      </c>
      <c r="N102" s="15" t="s">
        <v>2287</v>
      </c>
      <c r="O102" s="15" t="s">
        <v>832</v>
      </c>
      <c r="P102" s="15" t="s">
        <v>431</v>
      </c>
      <c r="Q102" s="15" t="s">
        <v>1873</v>
      </c>
      <c r="R102" s="15" t="s">
        <v>821</v>
      </c>
      <c r="S102" s="22"/>
    </row>
    <row r="103" spans="1:19">
      <c r="A103" s="15" t="s">
        <v>6</v>
      </c>
      <c r="B103" s="15" t="s">
        <v>23</v>
      </c>
      <c r="C103" s="15" t="s">
        <v>82</v>
      </c>
      <c r="D103" s="15" t="s">
        <v>83</v>
      </c>
      <c r="E103" s="15" t="s">
        <v>119</v>
      </c>
      <c r="F103" s="15" t="s">
        <v>119</v>
      </c>
      <c r="G103" s="22"/>
      <c r="H103" s="22"/>
      <c r="I103" s="22"/>
      <c r="J103" s="15" t="s">
        <v>2285</v>
      </c>
      <c r="K103" s="15" t="s">
        <v>2288</v>
      </c>
      <c r="L103" s="15" t="s">
        <v>2288</v>
      </c>
      <c r="M103" s="15" t="s">
        <v>473</v>
      </c>
      <c r="N103" s="15" t="s">
        <v>2287</v>
      </c>
      <c r="O103" s="15" t="s">
        <v>840</v>
      </c>
      <c r="P103" s="15" t="s">
        <v>425</v>
      </c>
      <c r="Q103" s="15" t="s">
        <v>1809</v>
      </c>
      <c r="R103" s="15" t="s">
        <v>6</v>
      </c>
      <c r="S103" s="22"/>
    </row>
    <row r="104" spans="1:19">
      <c r="A104" s="15" t="s">
        <v>6</v>
      </c>
      <c r="B104" s="15" t="s">
        <v>23</v>
      </c>
      <c r="C104" s="15" t="s">
        <v>82</v>
      </c>
      <c r="D104" s="15" t="s">
        <v>83</v>
      </c>
      <c r="E104" s="15" t="s">
        <v>119</v>
      </c>
      <c r="F104" s="15" t="s">
        <v>119</v>
      </c>
      <c r="G104" s="22"/>
      <c r="H104" s="22"/>
      <c r="I104" s="22"/>
      <c r="J104" s="15" t="s">
        <v>2285</v>
      </c>
      <c r="K104" s="15" t="s">
        <v>2289</v>
      </c>
      <c r="L104" s="15" t="s">
        <v>2290</v>
      </c>
      <c r="M104" s="15" t="s">
        <v>1747</v>
      </c>
      <c r="N104" s="15" t="s">
        <v>2291</v>
      </c>
      <c r="O104" s="15" t="s">
        <v>329</v>
      </c>
      <c r="P104" s="15" t="s">
        <v>694</v>
      </c>
      <c r="Q104" s="15" t="s">
        <v>1809</v>
      </c>
      <c r="R104" s="15" t="s">
        <v>6</v>
      </c>
      <c r="S104" s="22"/>
    </row>
    <row r="105" spans="1:19">
      <c r="A105" s="15" t="s">
        <v>6</v>
      </c>
      <c r="B105" s="15" t="s">
        <v>23</v>
      </c>
      <c r="C105" s="15" t="s">
        <v>82</v>
      </c>
      <c r="D105" s="15" t="s">
        <v>83</v>
      </c>
      <c r="E105" s="15" t="s">
        <v>119</v>
      </c>
      <c r="F105" s="15" t="s">
        <v>119</v>
      </c>
      <c r="G105" s="22"/>
      <c r="H105" s="22"/>
      <c r="I105" s="22"/>
      <c r="J105" s="15" t="s">
        <v>2285</v>
      </c>
      <c r="K105" s="15" t="s">
        <v>2292</v>
      </c>
      <c r="L105" s="15" t="s">
        <v>2292</v>
      </c>
      <c r="M105" s="15" t="s">
        <v>566</v>
      </c>
      <c r="N105" s="15" t="s">
        <v>2287</v>
      </c>
      <c r="O105" s="15" t="s">
        <v>425</v>
      </c>
      <c r="P105" s="15" t="s">
        <v>1941</v>
      </c>
      <c r="Q105" s="15" t="s">
        <v>1809</v>
      </c>
      <c r="R105" s="15" t="s">
        <v>6</v>
      </c>
      <c r="S105" s="22"/>
    </row>
    <row r="106" spans="1:19">
      <c r="A106" s="15" t="s">
        <v>6</v>
      </c>
      <c r="B106" s="29" t="s">
        <v>23</v>
      </c>
      <c r="C106" s="15" t="s">
        <v>82</v>
      </c>
      <c r="D106" s="15" t="s">
        <v>83</v>
      </c>
      <c r="E106" s="15" t="s">
        <v>119</v>
      </c>
      <c r="F106" s="15" t="s">
        <v>119</v>
      </c>
      <c r="G106" s="22"/>
      <c r="H106" s="22"/>
      <c r="I106" s="22"/>
      <c r="J106" s="15" t="s">
        <v>2285</v>
      </c>
      <c r="K106" s="15" t="s">
        <v>2293</v>
      </c>
      <c r="L106" s="15" t="s">
        <v>2293</v>
      </c>
      <c r="M106" s="15" t="s">
        <v>1930</v>
      </c>
      <c r="N106" s="15" t="s">
        <v>2287</v>
      </c>
      <c r="O106" s="15" t="s">
        <v>832</v>
      </c>
      <c r="P106" s="15" t="s">
        <v>407</v>
      </c>
      <c r="Q106" s="29" t="s">
        <v>1801</v>
      </c>
      <c r="R106" s="15" t="s">
        <v>732</v>
      </c>
      <c r="S106" s="35" t="s">
        <v>3459</v>
      </c>
    </row>
    <row r="107" spans="1:19">
      <c r="A107" s="15" t="s">
        <v>6</v>
      </c>
      <c r="B107" s="15" t="s">
        <v>23</v>
      </c>
      <c r="C107" s="15" t="s">
        <v>82</v>
      </c>
      <c r="D107" s="15" t="s">
        <v>83</v>
      </c>
      <c r="E107" s="15" t="s">
        <v>119</v>
      </c>
      <c r="F107" s="15" t="s">
        <v>119</v>
      </c>
      <c r="G107" s="22"/>
      <c r="H107" s="22"/>
      <c r="I107" s="22"/>
      <c r="J107" s="15" t="s">
        <v>2285</v>
      </c>
      <c r="K107" s="15" t="s">
        <v>2294</v>
      </c>
      <c r="L107" s="15" t="s">
        <v>2295</v>
      </c>
      <c r="M107" s="15" t="s">
        <v>563</v>
      </c>
      <c r="N107" s="15" t="s">
        <v>2291</v>
      </c>
      <c r="O107" s="15" t="s">
        <v>415</v>
      </c>
      <c r="P107" s="15" t="s">
        <v>1549</v>
      </c>
      <c r="Q107" s="15" t="s">
        <v>1809</v>
      </c>
      <c r="R107" s="15" t="s">
        <v>6</v>
      </c>
      <c r="S107" s="22"/>
    </row>
    <row r="108" spans="1:19">
      <c r="A108" s="15" t="s">
        <v>6</v>
      </c>
      <c r="B108" s="15" t="s">
        <v>23</v>
      </c>
      <c r="C108" s="15" t="s">
        <v>82</v>
      </c>
      <c r="D108" s="15" t="s">
        <v>83</v>
      </c>
      <c r="E108" s="15" t="s">
        <v>119</v>
      </c>
      <c r="F108" s="15" t="s">
        <v>119</v>
      </c>
      <c r="G108" s="22"/>
      <c r="H108" s="22"/>
      <c r="I108" s="22"/>
      <c r="J108" s="15" t="s">
        <v>2285</v>
      </c>
      <c r="K108" s="15" t="s">
        <v>2297</v>
      </c>
      <c r="L108" s="15" t="s">
        <v>2297</v>
      </c>
      <c r="M108" s="15" t="s">
        <v>1791</v>
      </c>
      <c r="N108" s="15" t="s">
        <v>2299</v>
      </c>
      <c r="O108" s="15" t="s">
        <v>1742</v>
      </c>
      <c r="P108" s="15" t="s">
        <v>2089</v>
      </c>
      <c r="Q108" s="15" t="s">
        <v>1809</v>
      </c>
      <c r="R108" s="15" t="s">
        <v>6</v>
      </c>
      <c r="S108" s="22"/>
    </row>
    <row r="109" spans="1:19">
      <c r="A109" s="15" t="s">
        <v>6</v>
      </c>
      <c r="B109" s="15" t="s">
        <v>24</v>
      </c>
      <c r="C109" s="15" t="s">
        <v>82</v>
      </c>
      <c r="D109" s="15" t="s">
        <v>83</v>
      </c>
      <c r="E109" s="15" t="s">
        <v>119</v>
      </c>
      <c r="F109" s="15" t="s">
        <v>119</v>
      </c>
      <c r="G109" s="15" t="s">
        <v>243</v>
      </c>
      <c r="H109" s="15" t="s">
        <v>244</v>
      </c>
      <c r="I109" s="22"/>
      <c r="J109" s="22"/>
      <c r="K109" s="22"/>
      <c r="L109" s="22"/>
      <c r="M109" s="22"/>
      <c r="N109" s="22"/>
      <c r="O109" s="22"/>
      <c r="P109" s="22"/>
      <c r="Q109" s="22"/>
      <c r="R109" s="22"/>
      <c r="S109" s="22"/>
    </row>
    <row r="110" spans="1:19">
      <c r="A110" s="15" t="s">
        <v>6</v>
      </c>
      <c r="B110" s="15" t="s">
        <v>24</v>
      </c>
      <c r="C110" s="15" t="s">
        <v>82</v>
      </c>
      <c r="D110" s="15" t="s">
        <v>83</v>
      </c>
      <c r="E110" s="15" t="s">
        <v>119</v>
      </c>
      <c r="F110" s="15" t="s">
        <v>119</v>
      </c>
      <c r="G110" s="22"/>
      <c r="H110" s="22"/>
      <c r="I110" s="22"/>
      <c r="J110" s="15" t="s">
        <v>2285</v>
      </c>
      <c r="K110" s="15" t="s">
        <v>2286</v>
      </c>
      <c r="L110" s="15" t="s">
        <v>2286</v>
      </c>
      <c r="M110" s="15" t="s">
        <v>436</v>
      </c>
      <c r="N110" s="15" t="s">
        <v>2287</v>
      </c>
      <c r="O110" s="15" t="s">
        <v>832</v>
      </c>
      <c r="P110" s="15" t="s">
        <v>431</v>
      </c>
      <c r="Q110" s="15" t="s">
        <v>1809</v>
      </c>
      <c r="R110" s="15" t="s">
        <v>6</v>
      </c>
      <c r="S110" s="22"/>
    </row>
    <row r="111" spans="1:19">
      <c r="A111" s="15" t="s">
        <v>6</v>
      </c>
      <c r="B111" s="15" t="s">
        <v>24</v>
      </c>
      <c r="C111" s="15" t="s">
        <v>82</v>
      </c>
      <c r="D111" s="15" t="s">
        <v>83</v>
      </c>
      <c r="E111" s="15" t="s">
        <v>119</v>
      </c>
      <c r="F111" s="15" t="s">
        <v>119</v>
      </c>
      <c r="G111" s="22"/>
      <c r="H111" s="22"/>
      <c r="I111" s="22"/>
      <c r="J111" s="15" t="s">
        <v>2285</v>
      </c>
      <c r="K111" s="15" t="s">
        <v>2288</v>
      </c>
      <c r="L111" s="15" t="s">
        <v>2288</v>
      </c>
      <c r="M111" s="15" t="s">
        <v>422</v>
      </c>
      <c r="N111" s="15" t="s">
        <v>2287</v>
      </c>
      <c r="O111" s="15" t="s">
        <v>840</v>
      </c>
      <c r="P111" s="15" t="s">
        <v>425</v>
      </c>
      <c r="Q111" s="15" t="s">
        <v>1809</v>
      </c>
      <c r="R111" s="15" t="s">
        <v>6</v>
      </c>
      <c r="S111" s="22"/>
    </row>
    <row r="112" spans="1:19">
      <c r="A112" s="15" t="s">
        <v>6</v>
      </c>
      <c r="B112" s="15" t="s">
        <v>24</v>
      </c>
      <c r="C112" s="15" t="s">
        <v>82</v>
      </c>
      <c r="D112" s="15" t="s">
        <v>83</v>
      </c>
      <c r="E112" s="15" t="s">
        <v>119</v>
      </c>
      <c r="F112" s="15" t="s">
        <v>119</v>
      </c>
      <c r="G112" s="22"/>
      <c r="H112" s="22"/>
      <c r="I112" s="22"/>
      <c r="J112" s="15" t="s">
        <v>2285</v>
      </c>
      <c r="K112" s="15" t="s">
        <v>2289</v>
      </c>
      <c r="L112" s="15" t="s">
        <v>2290</v>
      </c>
      <c r="M112" s="15" t="s">
        <v>2311</v>
      </c>
      <c r="N112" s="15" t="s">
        <v>2291</v>
      </c>
      <c r="O112" s="15" t="s">
        <v>329</v>
      </c>
      <c r="P112" s="15" t="s">
        <v>694</v>
      </c>
      <c r="Q112" s="15" t="s">
        <v>1809</v>
      </c>
      <c r="R112" s="15" t="s">
        <v>6</v>
      </c>
      <c r="S112" s="22"/>
    </row>
    <row r="113" spans="1:19">
      <c r="A113" s="15" t="s">
        <v>6</v>
      </c>
      <c r="B113" s="15" t="s">
        <v>24</v>
      </c>
      <c r="C113" s="15" t="s">
        <v>82</v>
      </c>
      <c r="D113" s="15" t="s">
        <v>83</v>
      </c>
      <c r="E113" s="15" t="s">
        <v>119</v>
      </c>
      <c r="F113" s="15" t="s">
        <v>119</v>
      </c>
      <c r="G113" s="22"/>
      <c r="H113" s="22"/>
      <c r="I113" s="22"/>
      <c r="J113" s="15" t="s">
        <v>2285</v>
      </c>
      <c r="K113" s="15" t="s">
        <v>2292</v>
      </c>
      <c r="L113" s="15" t="s">
        <v>2292</v>
      </c>
      <c r="M113" s="15" t="s">
        <v>1280</v>
      </c>
      <c r="N113" s="15" t="s">
        <v>2287</v>
      </c>
      <c r="O113" s="15" t="s">
        <v>425</v>
      </c>
      <c r="P113" s="15" t="s">
        <v>1941</v>
      </c>
      <c r="Q113" s="15" t="s">
        <v>1809</v>
      </c>
      <c r="R113" s="15" t="s">
        <v>6</v>
      </c>
      <c r="S113" s="22"/>
    </row>
    <row r="114" spans="1:19">
      <c r="A114" s="15" t="s">
        <v>6</v>
      </c>
      <c r="B114" s="15" t="s">
        <v>24</v>
      </c>
      <c r="C114" s="15" t="s">
        <v>82</v>
      </c>
      <c r="D114" s="15" t="s">
        <v>83</v>
      </c>
      <c r="E114" s="15" t="s">
        <v>119</v>
      </c>
      <c r="F114" s="15" t="s">
        <v>119</v>
      </c>
      <c r="G114" s="22"/>
      <c r="H114" s="22"/>
      <c r="I114" s="22"/>
      <c r="J114" s="15" t="s">
        <v>2285</v>
      </c>
      <c r="K114" s="15" t="s">
        <v>2293</v>
      </c>
      <c r="L114" s="15" t="s">
        <v>2293</v>
      </c>
      <c r="M114" s="15" t="s">
        <v>812</v>
      </c>
      <c r="N114" s="15" t="s">
        <v>2287</v>
      </c>
      <c r="O114" s="15" t="s">
        <v>832</v>
      </c>
      <c r="P114" s="15" t="s">
        <v>407</v>
      </c>
      <c r="Q114" s="15" t="s">
        <v>1809</v>
      </c>
      <c r="R114" s="15" t="s">
        <v>6</v>
      </c>
      <c r="S114" s="22"/>
    </row>
    <row r="115" spans="1:19">
      <c r="A115" s="15" t="s">
        <v>6</v>
      </c>
      <c r="B115" s="15" t="s">
        <v>24</v>
      </c>
      <c r="C115" s="15" t="s">
        <v>82</v>
      </c>
      <c r="D115" s="15" t="s">
        <v>83</v>
      </c>
      <c r="E115" s="15" t="s">
        <v>119</v>
      </c>
      <c r="F115" s="15" t="s">
        <v>119</v>
      </c>
      <c r="G115" s="22"/>
      <c r="H115" s="22"/>
      <c r="I115" s="22"/>
      <c r="J115" s="15" t="s">
        <v>2285</v>
      </c>
      <c r="K115" s="15" t="s">
        <v>2294</v>
      </c>
      <c r="L115" s="15" t="s">
        <v>2295</v>
      </c>
      <c r="M115" s="15" t="s">
        <v>404</v>
      </c>
      <c r="N115" s="15" t="s">
        <v>2291</v>
      </c>
      <c r="O115" s="15" t="s">
        <v>415</v>
      </c>
      <c r="P115" s="15" t="s">
        <v>1549</v>
      </c>
      <c r="Q115" s="15" t="s">
        <v>1809</v>
      </c>
      <c r="R115" s="15" t="s">
        <v>6</v>
      </c>
      <c r="S115" s="22"/>
    </row>
    <row r="116" spans="1:19">
      <c r="A116" s="15" t="s">
        <v>6</v>
      </c>
      <c r="B116" s="15" t="s">
        <v>24</v>
      </c>
      <c r="C116" s="15" t="s">
        <v>82</v>
      </c>
      <c r="D116" s="15" t="s">
        <v>83</v>
      </c>
      <c r="E116" s="15" t="s">
        <v>119</v>
      </c>
      <c r="F116" s="15" t="s">
        <v>119</v>
      </c>
      <c r="G116" s="22"/>
      <c r="H116" s="22"/>
      <c r="I116" s="22"/>
      <c r="J116" s="15" t="s">
        <v>2285</v>
      </c>
      <c r="K116" s="15" t="s">
        <v>2297</v>
      </c>
      <c r="L116" s="15" t="s">
        <v>2297</v>
      </c>
      <c r="M116" s="15" t="s">
        <v>2306</v>
      </c>
      <c r="N116" s="15" t="s">
        <v>2299</v>
      </c>
      <c r="O116" s="15" t="s">
        <v>1742</v>
      </c>
      <c r="P116" s="15" t="s">
        <v>2089</v>
      </c>
      <c r="Q116" s="15" t="s">
        <v>1809</v>
      </c>
      <c r="R116" s="15" t="s">
        <v>6</v>
      </c>
      <c r="S116" s="22"/>
    </row>
    <row r="117" spans="1:19">
      <c r="A117" s="15" t="s">
        <v>6</v>
      </c>
      <c r="B117" s="15" t="s">
        <v>25</v>
      </c>
      <c r="C117" s="15" t="s">
        <v>82</v>
      </c>
      <c r="D117" s="15" t="s">
        <v>83</v>
      </c>
      <c r="E117" s="15" t="s">
        <v>124</v>
      </c>
      <c r="F117" s="15" t="s">
        <v>124</v>
      </c>
      <c r="G117" s="15" t="s">
        <v>243</v>
      </c>
      <c r="H117" s="15" t="s">
        <v>244</v>
      </c>
      <c r="I117" s="22"/>
      <c r="J117" s="22"/>
      <c r="K117" s="22"/>
      <c r="L117" s="22"/>
      <c r="M117" s="22"/>
      <c r="N117" s="22"/>
      <c r="O117" s="22"/>
      <c r="P117" s="22"/>
      <c r="Q117" s="22"/>
      <c r="R117" s="22"/>
      <c r="S117" s="22"/>
    </row>
    <row r="118" spans="1:19">
      <c r="A118" s="15" t="s">
        <v>6</v>
      </c>
      <c r="B118" s="15" t="s">
        <v>25</v>
      </c>
      <c r="C118" s="15" t="s">
        <v>82</v>
      </c>
      <c r="D118" s="15" t="s">
        <v>83</v>
      </c>
      <c r="E118" s="15" t="s">
        <v>124</v>
      </c>
      <c r="F118" s="15" t="s">
        <v>124</v>
      </c>
      <c r="G118" s="22"/>
      <c r="H118" s="22"/>
      <c r="I118" s="22"/>
      <c r="J118" s="15" t="s">
        <v>2285</v>
      </c>
      <c r="K118" s="15" t="s">
        <v>2286</v>
      </c>
      <c r="L118" s="15" t="s">
        <v>2286</v>
      </c>
      <c r="M118" s="15" t="s">
        <v>338</v>
      </c>
      <c r="N118" s="15" t="s">
        <v>2287</v>
      </c>
      <c r="O118" s="15" t="s">
        <v>832</v>
      </c>
      <c r="P118" s="15" t="s">
        <v>431</v>
      </c>
      <c r="Q118" s="15" t="s">
        <v>1809</v>
      </c>
      <c r="R118" s="15" t="s">
        <v>6</v>
      </c>
      <c r="S118" s="22"/>
    </row>
    <row r="119" spans="1:19">
      <c r="A119" s="15" t="s">
        <v>6</v>
      </c>
      <c r="B119" s="15" t="s">
        <v>25</v>
      </c>
      <c r="C119" s="15" t="s">
        <v>82</v>
      </c>
      <c r="D119" s="15" t="s">
        <v>83</v>
      </c>
      <c r="E119" s="15" t="s">
        <v>124</v>
      </c>
      <c r="F119" s="15" t="s">
        <v>124</v>
      </c>
      <c r="G119" s="22"/>
      <c r="H119" s="22"/>
      <c r="I119" s="22"/>
      <c r="J119" s="15" t="s">
        <v>2285</v>
      </c>
      <c r="K119" s="15" t="s">
        <v>2288</v>
      </c>
      <c r="L119" s="15" t="s">
        <v>2288</v>
      </c>
      <c r="M119" s="15" t="s">
        <v>1750</v>
      </c>
      <c r="N119" s="15" t="s">
        <v>2287</v>
      </c>
      <c r="O119" s="15" t="s">
        <v>840</v>
      </c>
      <c r="P119" s="15" t="s">
        <v>425</v>
      </c>
      <c r="Q119" s="15" t="s">
        <v>1809</v>
      </c>
      <c r="R119" s="15" t="s">
        <v>6</v>
      </c>
      <c r="S119" s="22"/>
    </row>
    <row r="120" spans="1:19">
      <c r="A120" s="15" t="s">
        <v>6</v>
      </c>
      <c r="B120" s="15" t="s">
        <v>25</v>
      </c>
      <c r="C120" s="15" t="s">
        <v>82</v>
      </c>
      <c r="D120" s="15" t="s">
        <v>83</v>
      </c>
      <c r="E120" s="15" t="s">
        <v>124</v>
      </c>
      <c r="F120" s="15" t="s">
        <v>124</v>
      </c>
      <c r="G120" s="22"/>
      <c r="H120" s="22"/>
      <c r="I120" s="22"/>
      <c r="J120" s="15" t="s">
        <v>2285</v>
      </c>
      <c r="K120" s="15" t="s">
        <v>2289</v>
      </c>
      <c r="L120" s="15" t="s">
        <v>2290</v>
      </c>
      <c r="M120" s="15" t="s">
        <v>2312</v>
      </c>
      <c r="N120" s="15" t="s">
        <v>2291</v>
      </c>
      <c r="O120" s="15" t="s">
        <v>329</v>
      </c>
      <c r="P120" s="15" t="s">
        <v>694</v>
      </c>
      <c r="Q120" s="15" t="s">
        <v>1809</v>
      </c>
      <c r="R120" s="15" t="s">
        <v>6</v>
      </c>
      <c r="S120" s="22"/>
    </row>
    <row r="121" spans="1:19">
      <c r="A121" s="15" t="s">
        <v>6</v>
      </c>
      <c r="B121" s="15" t="s">
        <v>25</v>
      </c>
      <c r="C121" s="15" t="s">
        <v>82</v>
      </c>
      <c r="D121" s="15" t="s">
        <v>83</v>
      </c>
      <c r="E121" s="15" t="s">
        <v>124</v>
      </c>
      <c r="F121" s="15" t="s">
        <v>124</v>
      </c>
      <c r="G121" s="22"/>
      <c r="H121" s="22"/>
      <c r="I121" s="22"/>
      <c r="J121" s="15" t="s">
        <v>2285</v>
      </c>
      <c r="K121" s="15" t="s">
        <v>2292</v>
      </c>
      <c r="L121" s="15" t="s">
        <v>2292</v>
      </c>
      <c r="M121" s="15" t="s">
        <v>532</v>
      </c>
      <c r="N121" s="15" t="s">
        <v>2287</v>
      </c>
      <c r="O121" s="15" t="s">
        <v>425</v>
      </c>
      <c r="P121" s="15" t="s">
        <v>1941</v>
      </c>
      <c r="Q121" s="15" t="s">
        <v>1809</v>
      </c>
      <c r="R121" s="15" t="s">
        <v>6</v>
      </c>
      <c r="S121" s="22"/>
    </row>
    <row r="122" spans="1:19">
      <c r="A122" s="15" t="s">
        <v>6</v>
      </c>
      <c r="B122" s="15" t="s">
        <v>25</v>
      </c>
      <c r="C122" s="15" t="s">
        <v>82</v>
      </c>
      <c r="D122" s="15" t="s">
        <v>83</v>
      </c>
      <c r="E122" s="15" t="s">
        <v>124</v>
      </c>
      <c r="F122" s="15" t="s">
        <v>124</v>
      </c>
      <c r="G122" s="22"/>
      <c r="H122" s="22"/>
      <c r="I122" s="22"/>
      <c r="J122" s="15" t="s">
        <v>2285</v>
      </c>
      <c r="K122" s="15" t="s">
        <v>2293</v>
      </c>
      <c r="L122" s="15" t="s">
        <v>2293</v>
      </c>
      <c r="M122" s="15" t="s">
        <v>826</v>
      </c>
      <c r="N122" s="15" t="s">
        <v>2287</v>
      </c>
      <c r="O122" s="15" t="s">
        <v>832</v>
      </c>
      <c r="P122" s="15" t="s">
        <v>407</v>
      </c>
      <c r="Q122" s="15" t="s">
        <v>1809</v>
      </c>
      <c r="R122" s="15" t="s">
        <v>6</v>
      </c>
      <c r="S122" s="22"/>
    </row>
    <row r="123" spans="1:19">
      <c r="A123" s="15" t="s">
        <v>6</v>
      </c>
      <c r="B123" s="15" t="s">
        <v>25</v>
      </c>
      <c r="C123" s="15" t="s">
        <v>82</v>
      </c>
      <c r="D123" s="15" t="s">
        <v>83</v>
      </c>
      <c r="E123" s="15" t="s">
        <v>124</v>
      </c>
      <c r="F123" s="15" t="s">
        <v>124</v>
      </c>
      <c r="G123" s="22"/>
      <c r="H123" s="22"/>
      <c r="I123" s="22"/>
      <c r="J123" s="15" t="s">
        <v>2285</v>
      </c>
      <c r="K123" s="15" t="s">
        <v>2294</v>
      </c>
      <c r="L123" s="15" t="s">
        <v>2295</v>
      </c>
      <c r="M123" s="15" t="s">
        <v>337</v>
      </c>
      <c r="N123" s="15" t="s">
        <v>2291</v>
      </c>
      <c r="O123" s="15" t="s">
        <v>415</v>
      </c>
      <c r="P123" s="15" t="s">
        <v>1549</v>
      </c>
      <c r="Q123" s="15" t="s">
        <v>1809</v>
      </c>
      <c r="R123" s="15" t="s">
        <v>6</v>
      </c>
      <c r="S123" s="22"/>
    </row>
    <row r="124" spans="1:19">
      <c r="A124" s="15" t="s">
        <v>6</v>
      </c>
      <c r="B124" s="15" t="s">
        <v>25</v>
      </c>
      <c r="C124" s="15" t="s">
        <v>82</v>
      </c>
      <c r="D124" s="15" t="s">
        <v>83</v>
      </c>
      <c r="E124" s="15" t="s">
        <v>124</v>
      </c>
      <c r="F124" s="15" t="s">
        <v>124</v>
      </c>
      <c r="G124" s="22"/>
      <c r="H124" s="22"/>
      <c r="I124" s="22"/>
      <c r="J124" s="15" t="s">
        <v>2285</v>
      </c>
      <c r="K124" s="15" t="s">
        <v>2297</v>
      </c>
      <c r="L124" s="15" t="s">
        <v>2297</v>
      </c>
      <c r="M124" s="15" t="s">
        <v>2313</v>
      </c>
      <c r="N124" s="15" t="s">
        <v>2299</v>
      </c>
      <c r="O124" s="15" t="s">
        <v>1742</v>
      </c>
      <c r="P124" s="15" t="s">
        <v>2089</v>
      </c>
      <c r="Q124" s="15" t="s">
        <v>1809</v>
      </c>
      <c r="R124" s="15" t="s">
        <v>6</v>
      </c>
      <c r="S124" s="22"/>
    </row>
    <row r="125" spans="1:19">
      <c r="A125" s="15" t="s">
        <v>26</v>
      </c>
      <c r="B125" s="15" t="s">
        <v>27</v>
      </c>
      <c r="C125" s="15" t="s">
        <v>82</v>
      </c>
      <c r="D125" s="15" t="s">
        <v>83</v>
      </c>
      <c r="E125" s="15" t="s">
        <v>127</v>
      </c>
      <c r="F125" s="15" t="s">
        <v>127</v>
      </c>
      <c r="G125" s="15" t="s">
        <v>243</v>
      </c>
      <c r="H125" s="15" t="s">
        <v>244</v>
      </c>
      <c r="I125" s="22"/>
      <c r="J125" s="22"/>
      <c r="K125" s="22"/>
      <c r="L125" s="22"/>
      <c r="M125" s="22"/>
      <c r="N125" s="22"/>
      <c r="O125" s="22"/>
      <c r="P125" s="22"/>
      <c r="Q125" s="22"/>
      <c r="R125" s="22"/>
      <c r="S125" s="22"/>
    </row>
    <row r="126" spans="1:19">
      <c r="A126" s="15" t="s">
        <v>26</v>
      </c>
      <c r="B126" s="15" t="s">
        <v>27</v>
      </c>
      <c r="C126" s="15" t="s">
        <v>82</v>
      </c>
      <c r="D126" s="15" t="s">
        <v>83</v>
      </c>
      <c r="E126" s="15" t="s">
        <v>127</v>
      </c>
      <c r="F126" s="15" t="s">
        <v>127</v>
      </c>
      <c r="G126" s="22"/>
      <c r="H126" s="22"/>
      <c r="I126" s="22"/>
      <c r="J126" s="15" t="s">
        <v>2285</v>
      </c>
      <c r="K126" s="15" t="s">
        <v>2286</v>
      </c>
      <c r="L126" s="15" t="s">
        <v>2286</v>
      </c>
      <c r="M126" s="15" t="s">
        <v>2311</v>
      </c>
      <c r="N126" s="15" t="s">
        <v>2287</v>
      </c>
      <c r="O126" s="15"/>
      <c r="P126" s="15"/>
      <c r="Q126" s="15" t="s">
        <v>1809</v>
      </c>
      <c r="R126" s="15" t="s">
        <v>6</v>
      </c>
      <c r="S126" s="22"/>
    </row>
    <row r="127" spans="1:19">
      <c r="A127" s="15" t="s">
        <v>26</v>
      </c>
      <c r="B127" s="15" t="s">
        <v>27</v>
      </c>
      <c r="C127" s="15" t="s">
        <v>82</v>
      </c>
      <c r="D127" s="15" t="s">
        <v>83</v>
      </c>
      <c r="E127" s="15" t="s">
        <v>127</v>
      </c>
      <c r="F127" s="15" t="s">
        <v>127</v>
      </c>
      <c r="G127" s="22"/>
      <c r="H127" s="22"/>
      <c r="I127" s="22"/>
      <c r="J127" s="15" t="s">
        <v>2285</v>
      </c>
      <c r="K127" s="15" t="s">
        <v>2288</v>
      </c>
      <c r="L127" s="15" t="s">
        <v>2288</v>
      </c>
      <c r="M127" s="15" t="s">
        <v>2314</v>
      </c>
      <c r="N127" s="15" t="s">
        <v>2287</v>
      </c>
      <c r="O127" s="15"/>
      <c r="P127" s="15"/>
      <c r="Q127" s="15" t="s">
        <v>1809</v>
      </c>
      <c r="R127" s="15" t="s">
        <v>6</v>
      </c>
      <c r="S127" s="22"/>
    </row>
    <row r="128" spans="1:19">
      <c r="A128" s="15" t="s">
        <v>26</v>
      </c>
      <c r="B128" s="15" t="s">
        <v>27</v>
      </c>
      <c r="C128" s="15" t="s">
        <v>82</v>
      </c>
      <c r="D128" s="15" t="s">
        <v>83</v>
      </c>
      <c r="E128" s="15" t="s">
        <v>127</v>
      </c>
      <c r="F128" s="15" t="s">
        <v>127</v>
      </c>
      <c r="G128" s="22"/>
      <c r="H128" s="22"/>
      <c r="I128" s="22"/>
      <c r="J128" s="15" t="s">
        <v>2285</v>
      </c>
      <c r="K128" s="15" t="s">
        <v>2289</v>
      </c>
      <c r="L128" s="15" t="s">
        <v>2290</v>
      </c>
      <c r="M128" s="15" t="s">
        <v>2300</v>
      </c>
      <c r="N128" s="15" t="s">
        <v>2291</v>
      </c>
      <c r="O128" s="15"/>
      <c r="P128" s="15"/>
      <c r="Q128" s="15" t="s">
        <v>1809</v>
      </c>
      <c r="R128" s="15" t="s">
        <v>6</v>
      </c>
      <c r="S128" s="22"/>
    </row>
    <row r="129" spans="1:19">
      <c r="A129" s="15" t="s">
        <v>26</v>
      </c>
      <c r="B129" s="15" t="s">
        <v>27</v>
      </c>
      <c r="C129" s="15" t="s">
        <v>82</v>
      </c>
      <c r="D129" s="15" t="s">
        <v>83</v>
      </c>
      <c r="E129" s="15" t="s">
        <v>127</v>
      </c>
      <c r="F129" s="15" t="s">
        <v>127</v>
      </c>
      <c r="G129" s="22"/>
      <c r="H129" s="22"/>
      <c r="I129" s="22"/>
      <c r="J129" s="15" t="s">
        <v>2285</v>
      </c>
      <c r="K129" s="15" t="s">
        <v>2292</v>
      </c>
      <c r="L129" s="15" t="s">
        <v>2292</v>
      </c>
      <c r="M129" s="15" t="s">
        <v>2315</v>
      </c>
      <c r="N129" s="15" t="s">
        <v>2287</v>
      </c>
      <c r="O129" s="15"/>
      <c r="P129" s="15"/>
      <c r="Q129" s="15" t="s">
        <v>1809</v>
      </c>
      <c r="R129" s="15" t="s">
        <v>6</v>
      </c>
      <c r="S129" s="22"/>
    </row>
    <row r="130" spans="1:19">
      <c r="A130" s="15" t="s">
        <v>26</v>
      </c>
      <c r="B130" s="15" t="s">
        <v>27</v>
      </c>
      <c r="C130" s="15" t="s">
        <v>82</v>
      </c>
      <c r="D130" s="15" t="s">
        <v>83</v>
      </c>
      <c r="E130" s="15" t="s">
        <v>127</v>
      </c>
      <c r="F130" s="15" t="s">
        <v>127</v>
      </c>
      <c r="G130" s="22"/>
      <c r="H130" s="22"/>
      <c r="I130" s="22"/>
      <c r="J130" s="15" t="s">
        <v>2285</v>
      </c>
      <c r="K130" s="15" t="s">
        <v>2293</v>
      </c>
      <c r="L130" s="15" t="s">
        <v>2293</v>
      </c>
      <c r="M130" s="15" t="s">
        <v>2300</v>
      </c>
      <c r="N130" s="15" t="s">
        <v>2287</v>
      </c>
      <c r="O130" s="15"/>
      <c r="P130" s="15"/>
      <c r="Q130" s="15" t="s">
        <v>1809</v>
      </c>
      <c r="R130" s="15" t="s">
        <v>6</v>
      </c>
      <c r="S130" s="22"/>
    </row>
    <row r="131" spans="1:19">
      <c r="A131" s="15" t="s">
        <v>26</v>
      </c>
      <c r="B131" s="15" t="s">
        <v>27</v>
      </c>
      <c r="C131" s="15" t="s">
        <v>82</v>
      </c>
      <c r="D131" s="15" t="s">
        <v>83</v>
      </c>
      <c r="E131" s="15" t="s">
        <v>127</v>
      </c>
      <c r="F131" s="15" t="s">
        <v>127</v>
      </c>
      <c r="G131" s="22"/>
      <c r="H131" s="22"/>
      <c r="I131" s="22"/>
      <c r="J131" s="15" t="s">
        <v>2285</v>
      </c>
      <c r="K131" s="15" t="s">
        <v>2294</v>
      </c>
      <c r="L131" s="15" t="s">
        <v>2295</v>
      </c>
      <c r="M131" s="15" t="s">
        <v>2316</v>
      </c>
      <c r="N131" s="15" t="s">
        <v>2291</v>
      </c>
      <c r="O131" s="15"/>
      <c r="P131" s="15"/>
      <c r="Q131" s="15" t="s">
        <v>1809</v>
      </c>
      <c r="R131" s="15" t="s">
        <v>6</v>
      </c>
      <c r="S131" s="22"/>
    </row>
    <row r="132" spans="1:19">
      <c r="A132" s="15" t="s">
        <v>26</v>
      </c>
      <c r="B132" s="15" t="s">
        <v>27</v>
      </c>
      <c r="C132" s="15" t="s">
        <v>82</v>
      </c>
      <c r="D132" s="15" t="s">
        <v>83</v>
      </c>
      <c r="E132" s="15" t="s">
        <v>127</v>
      </c>
      <c r="F132" s="15" t="s">
        <v>127</v>
      </c>
      <c r="G132" s="22"/>
      <c r="H132" s="22"/>
      <c r="I132" s="22"/>
      <c r="J132" s="15" t="s">
        <v>2285</v>
      </c>
      <c r="K132" s="15" t="s">
        <v>2317</v>
      </c>
      <c r="L132" s="15" t="s">
        <v>2318</v>
      </c>
      <c r="M132" s="15" t="s">
        <v>2319</v>
      </c>
      <c r="N132" s="15" t="s">
        <v>2299</v>
      </c>
      <c r="O132" s="15"/>
      <c r="P132" s="15"/>
      <c r="Q132" s="15" t="s">
        <v>1809</v>
      </c>
      <c r="R132" s="15" t="s">
        <v>6</v>
      </c>
      <c r="S132" s="22"/>
    </row>
    <row r="133" spans="1:19">
      <c r="A133" s="15" t="s">
        <v>28</v>
      </c>
      <c r="B133" s="15" t="s">
        <v>29</v>
      </c>
      <c r="C133" s="15" t="s">
        <v>82</v>
      </c>
      <c r="D133" s="15" t="s">
        <v>83</v>
      </c>
      <c r="E133" s="15" t="s">
        <v>130</v>
      </c>
      <c r="F133" s="15" t="s">
        <v>130</v>
      </c>
      <c r="G133" s="15" t="s">
        <v>243</v>
      </c>
      <c r="H133" s="15" t="s">
        <v>244</v>
      </c>
      <c r="I133" s="22"/>
      <c r="J133" s="22"/>
      <c r="K133" s="22"/>
      <c r="L133" s="22"/>
      <c r="M133" s="22"/>
      <c r="N133" s="22"/>
      <c r="O133" s="22"/>
      <c r="P133" s="22"/>
      <c r="Q133" s="22"/>
      <c r="R133" s="22"/>
      <c r="S133" s="22"/>
    </row>
    <row r="134" spans="1:19">
      <c r="A134" s="15" t="s">
        <v>28</v>
      </c>
      <c r="B134" s="15" t="s">
        <v>29</v>
      </c>
      <c r="C134" s="15" t="s">
        <v>82</v>
      </c>
      <c r="D134" s="15" t="s">
        <v>83</v>
      </c>
      <c r="E134" s="15" t="s">
        <v>130</v>
      </c>
      <c r="F134" s="15" t="s">
        <v>130</v>
      </c>
      <c r="G134" s="22"/>
      <c r="H134" s="22"/>
      <c r="I134" s="22"/>
      <c r="J134" s="15" t="s">
        <v>2285</v>
      </c>
      <c r="K134" s="15" t="s">
        <v>2286</v>
      </c>
      <c r="L134" s="15" t="s">
        <v>2286</v>
      </c>
      <c r="M134" s="15" t="s">
        <v>334</v>
      </c>
      <c r="N134" s="15" t="s">
        <v>2287</v>
      </c>
      <c r="O134" s="15" t="s">
        <v>329</v>
      </c>
      <c r="P134" s="15" t="s">
        <v>452</v>
      </c>
      <c r="Q134" s="15" t="s">
        <v>1809</v>
      </c>
      <c r="R134" s="15" t="s">
        <v>6</v>
      </c>
      <c r="S134" s="22"/>
    </row>
    <row r="135" spans="1:19">
      <c r="A135" s="15" t="s">
        <v>28</v>
      </c>
      <c r="B135" s="15" t="s">
        <v>29</v>
      </c>
      <c r="C135" s="15" t="s">
        <v>82</v>
      </c>
      <c r="D135" s="15" t="s">
        <v>83</v>
      </c>
      <c r="E135" s="15" t="s">
        <v>130</v>
      </c>
      <c r="F135" s="15" t="s">
        <v>130</v>
      </c>
      <c r="G135" s="22"/>
      <c r="H135" s="22"/>
      <c r="I135" s="22"/>
      <c r="J135" s="15" t="s">
        <v>2285</v>
      </c>
      <c r="K135" s="15" t="s">
        <v>2288</v>
      </c>
      <c r="L135" s="15" t="s">
        <v>2288</v>
      </c>
      <c r="M135" s="15" t="s">
        <v>334</v>
      </c>
      <c r="N135" s="15" t="s">
        <v>2287</v>
      </c>
      <c r="O135" s="15" t="s">
        <v>329</v>
      </c>
      <c r="P135" s="15" t="s">
        <v>410</v>
      </c>
      <c r="Q135" s="15" t="s">
        <v>1809</v>
      </c>
      <c r="R135" s="15" t="s">
        <v>6</v>
      </c>
      <c r="S135" s="22"/>
    </row>
    <row r="136" spans="1:19">
      <c r="A136" s="15" t="s">
        <v>28</v>
      </c>
      <c r="B136" s="15" t="s">
        <v>29</v>
      </c>
      <c r="C136" s="15" t="s">
        <v>82</v>
      </c>
      <c r="D136" s="15" t="s">
        <v>83</v>
      </c>
      <c r="E136" s="15" t="s">
        <v>130</v>
      </c>
      <c r="F136" s="15" t="s">
        <v>130</v>
      </c>
      <c r="G136" s="22"/>
      <c r="H136" s="22"/>
      <c r="I136" s="22"/>
      <c r="J136" s="15" t="s">
        <v>2285</v>
      </c>
      <c r="K136" s="15" t="s">
        <v>2289</v>
      </c>
      <c r="L136" s="15" t="s">
        <v>2290</v>
      </c>
      <c r="M136" s="15" t="s">
        <v>2107</v>
      </c>
      <c r="N136" s="15" t="s">
        <v>2291</v>
      </c>
      <c r="O136" s="15" t="s">
        <v>2109</v>
      </c>
      <c r="P136" s="15" t="s">
        <v>442</v>
      </c>
      <c r="Q136" s="15" t="s">
        <v>1809</v>
      </c>
      <c r="R136" s="15" t="s">
        <v>6</v>
      </c>
      <c r="S136" s="22"/>
    </row>
    <row r="137" spans="1:19">
      <c r="A137" s="15" t="s">
        <v>28</v>
      </c>
      <c r="B137" s="15" t="s">
        <v>29</v>
      </c>
      <c r="C137" s="15" t="s">
        <v>82</v>
      </c>
      <c r="D137" s="15" t="s">
        <v>83</v>
      </c>
      <c r="E137" s="15" t="s">
        <v>130</v>
      </c>
      <c r="F137" s="15" t="s">
        <v>130</v>
      </c>
      <c r="G137" s="22"/>
      <c r="H137" s="22"/>
      <c r="I137" s="22"/>
      <c r="J137" s="15" t="s">
        <v>2285</v>
      </c>
      <c r="K137" s="15" t="s">
        <v>2293</v>
      </c>
      <c r="L137" s="15" t="s">
        <v>2293</v>
      </c>
      <c r="M137" s="15" t="s">
        <v>1750</v>
      </c>
      <c r="N137" s="15" t="s">
        <v>2287</v>
      </c>
      <c r="O137" s="15" t="s">
        <v>832</v>
      </c>
      <c r="P137" s="15" t="s">
        <v>407</v>
      </c>
      <c r="Q137" s="15" t="s">
        <v>1809</v>
      </c>
      <c r="R137" s="15" t="s">
        <v>6</v>
      </c>
      <c r="S137" s="22"/>
    </row>
    <row r="138" spans="1:19">
      <c r="A138" s="15" t="s">
        <v>28</v>
      </c>
      <c r="B138" s="15" t="s">
        <v>29</v>
      </c>
      <c r="C138" s="15" t="s">
        <v>82</v>
      </c>
      <c r="D138" s="15" t="s">
        <v>83</v>
      </c>
      <c r="E138" s="15" t="s">
        <v>130</v>
      </c>
      <c r="F138" s="15" t="s">
        <v>130</v>
      </c>
      <c r="G138" s="22"/>
      <c r="H138" s="22"/>
      <c r="I138" s="22"/>
      <c r="J138" s="15" t="s">
        <v>2285</v>
      </c>
      <c r="K138" s="15" t="s">
        <v>2294</v>
      </c>
      <c r="L138" s="15" t="s">
        <v>2295</v>
      </c>
      <c r="M138" s="15" t="s">
        <v>1536</v>
      </c>
      <c r="N138" s="15" t="s">
        <v>2291</v>
      </c>
      <c r="O138" s="15" t="s">
        <v>415</v>
      </c>
      <c r="P138" s="15" t="s">
        <v>1549</v>
      </c>
      <c r="Q138" s="15" t="s">
        <v>1873</v>
      </c>
      <c r="R138" s="15" t="s">
        <v>821</v>
      </c>
      <c r="S138" s="22"/>
    </row>
    <row r="139" spans="1:19">
      <c r="A139" s="15" t="s">
        <v>28</v>
      </c>
      <c r="B139" s="15" t="s">
        <v>29</v>
      </c>
      <c r="C139" s="15" t="s">
        <v>82</v>
      </c>
      <c r="D139" s="15" t="s">
        <v>83</v>
      </c>
      <c r="E139" s="15" t="s">
        <v>130</v>
      </c>
      <c r="F139" s="15" t="s">
        <v>130</v>
      </c>
      <c r="G139" s="22"/>
      <c r="H139" s="22"/>
      <c r="I139" s="22"/>
      <c r="J139" s="15" t="s">
        <v>2285</v>
      </c>
      <c r="K139" s="15" t="s">
        <v>2317</v>
      </c>
      <c r="L139" s="15" t="s">
        <v>2318</v>
      </c>
      <c r="M139" s="15" t="s">
        <v>2076</v>
      </c>
      <c r="N139" s="15" t="s">
        <v>2299</v>
      </c>
      <c r="O139" s="15" t="s">
        <v>1742</v>
      </c>
      <c r="P139" s="15" t="s">
        <v>2089</v>
      </c>
      <c r="Q139" s="15" t="s">
        <v>1809</v>
      </c>
      <c r="R139" s="15" t="s">
        <v>6</v>
      </c>
      <c r="S139" s="22"/>
    </row>
    <row r="140" spans="1:19">
      <c r="A140" s="15" t="s">
        <v>28</v>
      </c>
      <c r="B140" s="15" t="s">
        <v>30</v>
      </c>
      <c r="C140" s="15" t="s">
        <v>82</v>
      </c>
      <c r="D140" s="15" t="s">
        <v>83</v>
      </c>
      <c r="E140" s="15" t="s">
        <v>133</v>
      </c>
      <c r="F140" s="15" t="s">
        <v>298</v>
      </c>
      <c r="G140" s="15" t="s">
        <v>243</v>
      </c>
      <c r="H140" s="15" t="s">
        <v>244</v>
      </c>
      <c r="I140" s="22"/>
      <c r="J140" s="22"/>
      <c r="K140" s="22"/>
      <c r="L140" s="22"/>
      <c r="M140" s="22"/>
      <c r="N140" s="22"/>
      <c r="O140" s="22"/>
      <c r="P140" s="22"/>
      <c r="Q140" s="22"/>
      <c r="R140" s="22"/>
      <c r="S140" s="22"/>
    </row>
    <row r="141" spans="1:19">
      <c r="A141" s="15" t="s">
        <v>28</v>
      </c>
      <c r="B141" s="15" t="s">
        <v>30</v>
      </c>
      <c r="C141" s="15" t="s">
        <v>82</v>
      </c>
      <c r="D141" s="15" t="s">
        <v>83</v>
      </c>
      <c r="E141" s="15" t="s">
        <v>133</v>
      </c>
      <c r="F141" s="15" t="s">
        <v>298</v>
      </c>
      <c r="G141" s="22"/>
      <c r="H141" s="22"/>
      <c r="I141" s="22"/>
      <c r="J141" s="15" t="s">
        <v>2285</v>
      </c>
      <c r="K141" s="15" t="s">
        <v>2286</v>
      </c>
      <c r="L141" s="15" t="s">
        <v>2286</v>
      </c>
      <c r="M141" s="15" t="s">
        <v>826</v>
      </c>
      <c r="N141" s="15" t="s">
        <v>2287</v>
      </c>
      <c r="O141" s="15" t="s">
        <v>329</v>
      </c>
      <c r="P141" s="15" t="s">
        <v>452</v>
      </c>
      <c r="Q141" s="15" t="s">
        <v>1809</v>
      </c>
      <c r="R141" s="15" t="s">
        <v>6</v>
      </c>
      <c r="S141" s="22"/>
    </row>
    <row r="142" spans="1:19">
      <c r="A142" s="15" t="s">
        <v>28</v>
      </c>
      <c r="B142" s="15" t="s">
        <v>30</v>
      </c>
      <c r="C142" s="15" t="s">
        <v>82</v>
      </c>
      <c r="D142" s="15" t="s">
        <v>83</v>
      </c>
      <c r="E142" s="15" t="s">
        <v>133</v>
      </c>
      <c r="F142" s="15" t="s">
        <v>298</v>
      </c>
      <c r="G142" s="22"/>
      <c r="H142" s="22"/>
      <c r="I142" s="22"/>
      <c r="J142" s="15" t="s">
        <v>2285</v>
      </c>
      <c r="K142" s="15" t="s">
        <v>2288</v>
      </c>
      <c r="L142" s="15" t="s">
        <v>2288</v>
      </c>
      <c r="M142" s="15" t="s">
        <v>1750</v>
      </c>
      <c r="N142" s="15" t="s">
        <v>2287</v>
      </c>
      <c r="O142" s="15" t="s">
        <v>329</v>
      </c>
      <c r="P142" s="15" t="s">
        <v>410</v>
      </c>
      <c r="Q142" s="15" t="s">
        <v>1809</v>
      </c>
      <c r="R142" s="15" t="s">
        <v>6</v>
      </c>
      <c r="S142" s="22"/>
    </row>
    <row r="143" spans="1:19">
      <c r="A143" s="15" t="s">
        <v>28</v>
      </c>
      <c r="B143" s="15" t="s">
        <v>30</v>
      </c>
      <c r="C143" s="15" t="s">
        <v>82</v>
      </c>
      <c r="D143" s="15" t="s">
        <v>83</v>
      </c>
      <c r="E143" s="15" t="s">
        <v>133</v>
      </c>
      <c r="F143" s="15" t="s">
        <v>298</v>
      </c>
      <c r="G143" s="22"/>
      <c r="H143" s="22"/>
      <c r="I143" s="22"/>
      <c r="J143" s="15" t="s">
        <v>2285</v>
      </c>
      <c r="K143" s="15" t="s">
        <v>2289</v>
      </c>
      <c r="L143" s="15" t="s">
        <v>2290</v>
      </c>
      <c r="M143" s="15" t="s">
        <v>2308</v>
      </c>
      <c r="N143" s="15" t="s">
        <v>2291</v>
      </c>
      <c r="O143" s="15" t="s">
        <v>2109</v>
      </c>
      <c r="P143" s="15" t="s">
        <v>442</v>
      </c>
      <c r="Q143" s="15" t="s">
        <v>1873</v>
      </c>
      <c r="R143" s="15" t="s">
        <v>821</v>
      </c>
      <c r="S143" s="22"/>
    </row>
    <row r="144" spans="1:19">
      <c r="A144" s="15" t="s">
        <v>28</v>
      </c>
      <c r="B144" s="15" t="s">
        <v>30</v>
      </c>
      <c r="C144" s="15" t="s">
        <v>82</v>
      </c>
      <c r="D144" s="15" t="s">
        <v>83</v>
      </c>
      <c r="E144" s="15" t="s">
        <v>133</v>
      </c>
      <c r="F144" s="15" t="s">
        <v>298</v>
      </c>
      <c r="G144" s="22"/>
      <c r="H144" s="22"/>
      <c r="I144" s="22"/>
      <c r="J144" s="15" t="s">
        <v>2285</v>
      </c>
      <c r="K144" s="15" t="s">
        <v>2292</v>
      </c>
      <c r="L144" s="15" t="s">
        <v>2292</v>
      </c>
      <c r="M144" s="15" t="s">
        <v>532</v>
      </c>
      <c r="N144" s="15" t="s">
        <v>2287</v>
      </c>
      <c r="O144" s="15" t="s">
        <v>425</v>
      </c>
      <c r="P144" s="15" t="s">
        <v>1941</v>
      </c>
      <c r="Q144" s="15" t="s">
        <v>1809</v>
      </c>
      <c r="R144" s="15" t="s">
        <v>6</v>
      </c>
      <c r="S144" s="22"/>
    </row>
    <row r="145" spans="1:19">
      <c r="A145" s="15" t="s">
        <v>28</v>
      </c>
      <c r="B145" s="15" t="s">
        <v>30</v>
      </c>
      <c r="C145" s="15" t="s">
        <v>82</v>
      </c>
      <c r="D145" s="15" t="s">
        <v>83</v>
      </c>
      <c r="E145" s="15" t="s">
        <v>133</v>
      </c>
      <c r="F145" s="15" t="s">
        <v>298</v>
      </c>
      <c r="G145" s="22"/>
      <c r="H145" s="22"/>
      <c r="I145" s="22"/>
      <c r="J145" s="15" t="s">
        <v>2285</v>
      </c>
      <c r="K145" s="15" t="s">
        <v>2293</v>
      </c>
      <c r="L145" s="15" t="s">
        <v>2293</v>
      </c>
      <c r="M145" s="15" t="s">
        <v>331</v>
      </c>
      <c r="N145" s="15" t="s">
        <v>2287</v>
      </c>
      <c r="O145" s="15" t="s">
        <v>832</v>
      </c>
      <c r="P145" s="15" t="s">
        <v>407</v>
      </c>
      <c r="Q145" s="15" t="s">
        <v>1809</v>
      </c>
      <c r="R145" s="15" t="s">
        <v>6</v>
      </c>
      <c r="S145" s="22"/>
    </row>
    <row r="146" spans="1:19">
      <c r="A146" s="15" t="s">
        <v>28</v>
      </c>
      <c r="B146" s="15" t="s">
        <v>30</v>
      </c>
      <c r="C146" s="15" t="s">
        <v>82</v>
      </c>
      <c r="D146" s="15" t="s">
        <v>83</v>
      </c>
      <c r="E146" s="15" t="s">
        <v>133</v>
      </c>
      <c r="F146" s="15" t="s">
        <v>298</v>
      </c>
      <c r="G146" s="22"/>
      <c r="H146" s="22"/>
      <c r="I146" s="22"/>
      <c r="J146" s="15" t="s">
        <v>2285</v>
      </c>
      <c r="K146" s="15" t="s">
        <v>2294</v>
      </c>
      <c r="L146" s="15" t="s">
        <v>2295</v>
      </c>
      <c r="M146" s="15" t="s">
        <v>337</v>
      </c>
      <c r="N146" s="15" t="s">
        <v>2291</v>
      </c>
      <c r="O146" s="15" t="s">
        <v>415</v>
      </c>
      <c r="P146" s="15" t="s">
        <v>1549</v>
      </c>
      <c r="Q146" s="15" t="s">
        <v>1809</v>
      </c>
      <c r="R146" s="15" t="s">
        <v>6</v>
      </c>
      <c r="S146" s="22"/>
    </row>
    <row r="147" spans="1:19">
      <c r="A147" s="15" t="s">
        <v>28</v>
      </c>
      <c r="B147" s="15" t="s">
        <v>30</v>
      </c>
      <c r="C147" s="15" t="s">
        <v>82</v>
      </c>
      <c r="D147" s="15" t="s">
        <v>83</v>
      </c>
      <c r="E147" s="15" t="s">
        <v>133</v>
      </c>
      <c r="F147" s="15" t="s">
        <v>298</v>
      </c>
      <c r="G147" s="22"/>
      <c r="H147" s="22"/>
      <c r="I147" s="22"/>
      <c r="J147" s="15" t="s">
        <v>2285</v>
      </c>
      <c r="K147" s="15" t="s">
        <v>2297</v>
      </c>
      <c r="L147" s="15" t="s">
        <v>2297</v>
      </c>
      <c r="M147" s="15" t="s">
        <v>2320</v>
      </c>
      <c r="N147" s="15" t="s">
        <v>136</v>
      </c>
      <c r="O147" s="15"/>
      <c r="P147" s="15"/>
      <c r="Q147" s="15"/>
      <c r="R147" s="15"/>
      <c r="S147" s="22"/>
    </row>
    <row r="148" spans="1:19">
      <c r="A148" s="15" t="s">
        <v>28</v>
      </c>
      <c r="B148" s="15" t="s">
        <v>30</v>
      </c>
      <c r="C148" s="15" t="s">
        <v>82</v>
      </c>
      <c r="D148" s="15" t="s">
        <v>83</v>
      </c>
      <c r="E148" s="15" t="s">
        <v>133</v>
      </c>
      <c r="F148" s="15" t="s">
        <v>298</v>
      </c>
      <c r="G148" s="22"/>
      <c r="H148" s="22"/>
      <c r="I148" s="22"/>
      <c r="J148" s="15" t="s">
        <v>2285</v>
      </c>
      <c r="K148" s="15" t="s">
        <v>2317</v>
      </c>
      <c r="L148" s="15" t="s">
        <v>2318</v>
      </c>
      <c r="M148" s="15" t="s">
        <v>2074</v>
      </c>
      <c r="N148" s="15" t="s">
        <v>2299</v>
      </c>
      <c r="O148" s="15" t="s">
        <v>1742</v>
      </c>
      <c r="P148" s="15" t="s">
        <v>2089</v>
      </c>
      <c r="Q148" s="15" t="s">
        <v>1809</v>
      </c>
      <c r="R148" s="15" t="s">
        <v>6</v>
      </c>
      <c r="S148" s="22"/>
    </row>
    <row r="149" spans="1:19">
      <c r="A149" s="15" t="s">
        <v>28</v>
      </c>
      <c r="B149" s="15" t="s">
        <v>33</v>
      </c>
      <c r="C149" s="15" t="s">
        <v>82</v>
      </c>
      <c r="D149" s="15" t="s">
        <v>83</v>
      </c>
      <c r="E149" s="15" t="s">
        <v>143</v>
      </c>
      <c r="F149" s="15" t="s">
        <v>143</v>
      </c>
      <c r="G149" s="15" t="s">
        <v>243</v>
      </c>
      <c r="H149" s="15" t="s">
        <v>244</v>
      </c>
      <c r="I149" s="22"/>
      <c r="J149" s="22"/>
      <c r="K149" s="22"/>
      <c r="L149" s="22"/>
      <c r="M149" s="22"/>
      <c r="N149" s="22"/>
      <c r="O149" s="22"/>
      <c r="P149" s="22"/>
      <c r="Q149" s="22"/>
      <c r="R149" s="22"/>
      <c r="S149" s="22"/>
    </row>
    <row r="150" spans="1:19">
      <c r="A150" s="15" t="s">
        <v>28</v>
      </c>
      <c r="B150" s="15" t="s">
        <v>33</v>
      </c>
      <c r="C150" s="15" t="s">
        <v>82</v>
      </c>
      <c r="D150" s="15" t="s">
        <v>83</v>
      </c>
      <c r="E150" s="15" t="s">
        <v>143</v>
      </c>
      <c r="F150" s="15" t="s">
        <v>143</v>
      </c>
      <c r="G150" s="22"/>
      <c r="H150" s="22"/>
      <c r="I150" s="22"/>
      <c r="J150" s="15" t="s">
        <v>2285</v>
      </c>
      <c r="K150" s="15" t="s">
        <v>2286</v>
      </c>
      <c r="L150" s="15" t="s">
        <v>2286</v>
      </c>
      <c r="M150" s="15" t="s">
        <v>1439</v>
      </c>
      <c r="N150" s="15" t="s">
        <v>2287</v>
      </c>
      <c r="O150" s="15" t="s">
        <v>329</v>
      </c>
      <c r="P150" s="15" t="s">
        <v>452</v>
      </c>
      <c r="Q150" s="15" t="s">
        <v>1809</v>
      </c>
      <c r="R150" s="15" t="s">
        <v>6</v>
      </c>
      <c r="S150" s="22"/>
    </row>
    <row r="151" spans="1:19">
      <c r="A151" s="15" t="s">
        <v>28</v>
      </c>
      <c r="B151" s="15" t="s">
        <v>33</v>
      </c>
      <c r="C151" s="15" t="s">
        <v>82</v>
      </c>
      <c r="D151" s="15" t="s">
        <v>83</v>
      </c>
      <c r="E151" s="15" t="s">
        <v>143</v>
      </c>
      <c r="F151" s="15" t="s">
        <v>143</v>
      </c>
      <c r="G151" s="22"/>
      <c r="H151" s="22"/>
      <c r="I151" s="22"/>
      <c r="J151" s="15" t="s">
        <v>2285</v>
      </c>
      <c r="K151" s="15" t="s">
        <v>2288</v>
      </c>
      <c r="L151" s="15" t="s">
        <v>2288</v>
      </c>
      <c r="M151" s="15" t="s">
        <v>338</v>
      </c>
      <c r="N151" s="15" t="s">
        <v>2287</v>
      </c>
      <c r="O151" s="15" t="s">
        <v>329</v>
      </c>
      <c r="P151" s="15" t="s">
        <v>410</v>
      </c>
      <c r="Q151" s="15" t="s">
        <v>1809</v>
      </c>
      <c r="R151" s="15" t="s">
        <v>6</v>
      </c>
      <c r="S151" s="22"/>
    </row>
    <row r="152" spans="1:19">
      <c r="A152" s="15" t="s">
        <v>28</v>
      </c>
      <c r="B152" s="15" t="s">
        <v>33</v>
      </c>
      <c r="C152" s="15" t="s">
        <v>82</v>
      </c>
      <c r="D152" s="15" t="s">
        <v>83</v>
      </c>
      <c r="E152" s="15" t="s">
        <v>143</v>
      </c>
      <c r="F152" s="15" t="s">
        <v>143</v>
      </c>
      <c r="G152" s="22"/>
      <c r="H152" s="22"/>
      <c r="I152" s="22"/>
      <c r="J152" s="15" t="s">
        <v>2285</v>
      </c>
      <c r="K152" s="15" t="s">
        <v>2289</v>
      </c>
      <c r="L152" s="15" t="s">
        <v>2290</v>
      </c>
      <c r="M152" s="15" t="s">
        <v>2303</v>
      </c>
      <c r="N152" s="15" t="s">
        <v>2291</v>
      </c>
      <c r="O152" s="15" t="s">
        <v>2109</v>
      </c>
      <c r="P152" s="15" t="s">
        <v>442</v>
      </c>
      <c r="Q152" s="15" t="s">
        <v>1809</v>
      </c>
      <c r="R152" s="15" t="s">
        <v>6</v>
      </c>
      <c r="S152" s="22"/>
    </row>
    <row r="153" spans="1:19">
      <c r="A153" s="15" t="s">
        <v>28</v>
      </c>
      <c r="B153" s="15" t="s">
        <v>33</v>
      </c>
      <c r="C153" s="15" t="s">
        <v>82</v>
      </c>
      <c r="D153" s="15" t="s">
        <v>83</v>
      </c>
      <c r="E153" s="15" t="s">
        <v>143</v>
      </c>
      <c r="F153" s="15" t="s">
        <v>143</v>
      </c>
      <c r="G153" s="22"/>
      <c r="H153" s="22"/>
      <c r="I153" s="22"/>
      <c r="J153" s="15" t="s">
        <v>2285</v>
      </c>
      <c r="K153" s="15" t="s">
        <v>2292</v>
      </c>
      <c r="L153" s="15" t="s">
        <v>2292</v>
      </c>
      <c r="M153" s="15" t="s">
        <v>575</v>
      </c>
      <c r="N153" s="15" t="s">
        <v>2287</v>
      </c>
      <c r="O153" s="15" t="s">
        <v>425</v>
      </c>
      <c r="P153" s="15" t="s">
        <v>1941</v>
      </c>
      <c r="Q153" s="15" t="s">
        <v>1809</v>
      </c>
      <c r="R153" s="15" t="s">
        <v>6</v>
      </c>
      <c r="S153" s="22"/>
    </row>
    <row r="154" spans="1:19">
      <c r="A154" s="15" t="s">
        <v>28</v>
      </c>
      <c r="B154" s="15" t="s">
        <v>33</v>
      </c>
      <c r="C154" s="15" t="s">
        <v>82</v>
      </c>
      <c r="D154" s="15" t="s">
        <v>83</v>
      </c>
      <c r="E154" s="15" t="s">
        <v>143</v>
      </c>
      <c r="F154" s="15" t="s">
        <v>143</v>
      </c>
      <c r="G154" s="22"/>
      <c r="H154" s="22"/>
      <c r="I154" s="22"/>
      <c r="J154" s="15" t="s">
        <v>2285</v>
      </c>
      <c r="K154" s="15" t="s">
        <v>2293</v>
      </c>
      <c r="L154" s="15" t="s">
        <v>2293</v>
      </c>
      <c r="M154" s="15" t="s">
        <v>436</v>
      </c>
      <c r="N154" s="15" t="s">
        <v>2287</v>
      </c>
      <c r="O154" s="15" t="s">
        <v>832</v>
      </c>
      <c r="P154" s="15" t="s">
        <v>407</v>
      </c>
      <c r="Q154" s="15" t="s">
        <v>1809</v>
      </c>
      <c r="R154" s="15" t="s">
        <v>6</v>
      </c>
      <c r="S154" s="22"/>
    </row>
    <row r="155" spans="1:19">
      <c r="A155" s="15" t="s">
        <v>28</v>
      </c>
      <c r="B155" s="15" t="s">
        <v>33</v>
      </c>
      <c r="C155" s="15" t="s">
        <v>82</v>
      </c>
      <c r="D155" s="15" t="s">
        <v>83</v>
      </c>
      <c r="E155" s="15" t="s">
        <v>143</v>
      </c>
      <c r="F155" s="15" t="s">
        <v>143</v>
      </c>
      <c r="G155" s="22"/>
      <c r="H155" s="22"/>
      <c r="I155" s="22"/>
      <c r="J155" s="15" t="s">
        <v>2285</v>
      </c>
      <c r="K155" s="15" t="s">
        <v>2294</v>
      </c>
      <c r="L155" s="15" t="s">
        <v>2295</v>
      </c>
      <c r="M155" s="15" t="s">
        <v>1544</v>
      </c>
      <c r="N155" s="15" t="s">
        <v>2291</v>
      </c>
      <c r="O155" s="15" t="s">
        <v>415</v>
      </c>
      <c r="P155" s="15" t="s">
        <v>1549</v>
      </c>
      <c r="Q155" s="15" t="s">
        <v>1809</v>
      </c>
      <c r="R155" s="15" t="s">
        <v>6</v>
      </c>
      <c r="S155" s="22"/>
    </row>
    <row r="156" spans="1:19">
      <c r="A156" s="15" t="s">
        <v>28</v>
      </c>
      <c r="B156" s="15" t="s">
        <v>33</v>
      </c>
      <c r="C156" s="15" t="s">
        <v>82</v>
      </c>
      <c r="D156" s="15" t="s">
        <v>83</v>
      </c>
      <c r="E156" s="15" t="s">
        <v>143</v>
      </c>
      <c r="F156" s="15" t="s">
        <v>143</v>
      </c>
      <c r="G156" s="22"/>
      <c r="H156" s="22"/>
      <c r="I156" s="22"/>
      <c r="J156" s="15" t="s">
        <v>2285</v>
      </c>
      <c r="K156" s="15" t="s">
        <v>2297</v>
      </c>
      <c r="L156" s="15" t="s">
        <v>2297</v>
      </c>
      <c r="M156" s="15" t="s">
        <v>2320</v>
      </c>
      <c r="N156" s="15" t="s">
        <v>136</v>
      </c>
      <c r="O156" s="15"/>
      <c r="P156" s="15"/>
      <c r="Q156" s="15"/>
      <c r="R156" s="15"/>
      <c r="S156" s="22"/>
    </row>
    <row r="157" spans="1:19">
      <c r="A157" s="15" t="s">
        <v>28</v>
      </c>
      <c r="B157" s="15" t="s">
        <v>33</v>
      </c>
      <c r="C157" s="15" t="s">
        <v>82</v>
      </c>
      <c r="D157" s="15" t="s">
        <v>83</v>
      </c>
      <c r="E157" s="15" t="s">
        <v>143</v>
      </c>
      <c r="F157" s="15" t="s">
        <v>143</v>
      </c>
      <c r="G157" s="22"/>
      <c r="H157" s="22"/>
      <c r="I157" s="22"/>
      <c r="J157" s="15" t="s">
        <v>2285</v>
      </c>
      <c r="K157" s="15" t="s">
        <v>2317</v>
      </c>
      <c r="L157" s="15" t="s">
        <v>2318</v>
      </c>
      <c r="M157" s="15" t="s">
        <v>2321</v>
      </c>
      <c r="N157" s="15" t="s">
        <v>2299</v>
      </c>
      <c r="O157" s="15" t="s">
        <v>1742</v>
      </c>
      <c r="P157" s="15" t="s">
        <v>2089</v>
      </c>
      <c r="Q157" s="15" t="s">
        <v>1809</v>
      </c>
      <c r="R157" s="15" t="s">
        <v>6</v>
      </c>
      <c r="S157" s="22"/>
    </row>
    <row r="158" spans="1:19">
      <c r="A158" s="15" t="s">
        <v>36</v>
      </c>
      <c r="B158" s="15" t="s">
        <v>37</v>
      </c>
      <c r="C158" s="15" t="s">
        <v>82</v>
      </c>
      <c r="D158" s="15" t="s">
        <v>83</v>
      </c>
      <c r="E158" s="15" t="s">
        <v>148</v>
      </c>
      <c r="F158" s="15" t="s">
        <v>148</v>
      </c>
      <c r="G158" s="15" t="s">
        <v>243</v>
      </c>
      <c r="H158" s="15" t="s">
        <v>244</v>
      </c>
      <c r="I158" s="22"/>
      <c r="J158" s="22"/>
      <c r="K158" s="22"/>
      <c r="L158" s="22"/>
      <c r="M158" s="22"/>
      <c r="N158" s="22"/>
      <c r="O158" s="22"/>
      <c r="P158" s="22"/>
      <c r="Q158" s="22"/>
      <c r="R158" s="22"/>
      <c r="S158" s="22"/>
    </row>
    <row r="159" spans="1:19">
      <c r="A159" s="15" t="s">
        <v>36</v>
      </c>
      <c r="B159" s="15" t="s">
        <v>37</v>
      </c>
      <c r="C159" s="15" t="s">
        <v>82</v>
      </c>
      <c r="D159" s="15" t="s">
        <v>83</v>
      </c>
      <c r="E159" s="15" t="s">
        <v>148</v>
      </c>
      <c r="F159" s="15" t="s">
        <v>148</v>
      </c>
      <c r="G159" s="22"/>
      <c r="H159" s="22"/>
      <c r="I159" s="22"/>
      <c r="J159" s="15" t="s">
        <v>2285</v>
      </c>
      <c r="K159" s="15" t="s">
        <v>2286</v>
      </c>
      <c r="L159" s="15" t="s">
        <v>2286</v>
      </c>
      <c r="M159" s="15" t="s">
        <v>821</v>
      </c>
      <c r="N159" s="15" t="s">
        <v>2287</v>
      </c>
      <c r="O159" s="15" t="s">
        <v>832</v>
      </c>
      <c r="P159" s="15" t="s">
        <v>431</v>
      </c>
      <c r="Q159" s="15" t="s">
        <v>1809</v>
      </c>
      <c r="R159" s="15" t="s">
        <v>6</v>
      </c>
      <c r="S159" s="22"/>
    </row>
    <row r="160" spans="1:19">
      <c r="A160" s="15" t="s">
        <v>36</v>
      </c>
      <c r="B160" s="15" t="s">
        <v>37</v>
      </c>
      <c r="C160" s="15" t="s">
        <v>82</v>
      </c>
      <c r="D160" s="15" t="s">
        <v>83</v>
      </c>
      <c r="E160" s="15" t="s">
        <v>148</v>
      </c>
      <c r="F160" s="15" t="s">
        <v>148</v>
      </c>
      <c r="G160" s="22"/>
      <c r="H160" s="22"/>
      <c r="I160" s="22"/>
      <c r="J160" s="15" t="s">
        <v>2285</v>
      </c>
      <c r="K160" s="15" t="s">
        <v>2288</v>
      </c>
      <c r="L160" s="15" t="s">
        <v>2288</v>
      </c>
      <c r="M160" s="15" t="s">
        <v>852</v>
      </c>
      <c r="N160" s="15" t="s">
        <v>2287</v>
      </c>
      <c r="O160" s="15" t="s">
        <v>840</v>
      </c>
      <c r="P160" s="15" t="s">
        <v>425</v>
      </c>
      <c r="Q160" s="15" t="s">
        <v>1809</v>
      </c>
      <c r="R160" s="15" t="s">
        <v>6</v>
      </c>
      <c r="S160" s="22"/>
    </row>
    <row r="161" spans="1:19">
      <c r="A161" s="15" t="s">
        <v>36</v>
      </c>
      <c r="B161" s="15" t="s">
        <v>37</v>
      </c>
      <c r="C161" s="15" t="s">
        <v>82</v>
      </c>
      <c r="D161" s="15" t="s">
        <v>83</v>
      </c>
      <c r="E161" s="15" t="s">
        <v>148</v>
      </c>
      <c r="F161" s="15" t="s">
        <v>148</v>
      </c>
      <c r="G161" s="22"/>
      <c r="H161" s="22"/>
      <c r="I161" s="22"/>
      <c r="J161" s="15" t="s">
        <v>2285</v>
      </c>
      <c r="K161" s="15" t="s">
        <v>2289</v>
      </c>
      <c r="L161" s="15" t="s">
        <v>2290</v>
      </c>
      <c r="M161" s="15" t="s">
        <v>2300</v>
      </c>
      <c r="N161" s="15" t="s">
        <v>2291</v>
      </c>
      <c r="O161" s="15" t="s">
        <v>2322</v>
      </c>
      <c r="P161" s="15" t="s">
        <v>2323</v>
      </c>
      <c r="Q161" s="15" t="s">
        <v>1809</v>
      </c>
      <c r="R161" s="15" t="s">
        <v>6</v>
      </c>
      <c r="S161" s="22"/>
    </row>
    <row r="162" spans="1:19">
      <c r="A162" s="15" t="s">
        <v>36</v>
      </c>
      <c r="B162" s="15" t="s">
        <v>37</v>
      </c>
      <c r="C162" s="15" t="s">
        <v>82</v>
      </c>
      <c r="D162" s="15" t="s">
        <v>83</v>
      </c>
      <c r="E162" s="15" t="s">
        <v>148</v>
      </c>
      <c r="F162" s="15" t="s">
        <v>148</v>
      </c>
      <c r="G162" s="22"/>
      <c r="H162" s="22"/>
      <c r="I162" s="22"/>
      <c r="J162" s="15" t="s">
        <v>2285</v>
      </c>
      <c r="K162" s="15" t="s">
        <v>2292</v>
      </c>
      <c r="L162" s="15" t="s">
        <v>2292</v>
      </c>
      <c r="M162" s="15" t="s">
        <v>1549</v>
      </c>
      <c r="N162" s="15" t="s">
        <v>2287</v>
      </c>
      <c r="O162" s="15" t="s">
        <v>425</v>
      </c>
      <c r="P162" s="15" t="s">
        <v>1941</v>
      </c>
      <c r="Q162" s="15" t="s">
        <v>1809</v>
      </c>
      <c r="R162" s="15" t="s">
        <v>6</v>
      </c>
      <c r="S162" s="22"/>
    </row>
    <row r="163" spans="1:19">
      <c r="A163" s="15" t="s">
        <v>36</v>
      </c>
      <c r="B163" s="15" t="s">
        <v>37</v>
      </c>
      <c r="C163" s="15" t="s">
        <v>82</v>
      </c>
      <c r="D163" s="15" t="s">
        <v>83</v>
      </c>
      <c r="E163" s="15" t="s">
        <v>148</v>
      </c>
      <c r="F163" s="15" t="s">
        <v>148</v>
      </c>
      <c r="G163" s="22"/>
      <c r="H163" s="22"/>
      <c r="I163" s="22"/>
      <c r="J163" s="15" t="s">
        <v>2285</v>
      </c>
      <c r="K163" s="15" t="s">
        <v>2293</v>
      </c>
      <c r="L163" s="15" t="s">
        <v>2293</v>
      </c>
      <c r="M163" s="15" t="s">
        <v>852</v>
      </c>
      <c r="N163" s="15" t="s">
        <v>2287</v>
      </c>
      <c r="O163" s="15" t="s">
        <v>832</v>
      </c>
      <c r="P163" s="15" t="s">
        <v>407</v>
      </c>
      <c r="Q163" s="15" t="s">
        <v>1809</v>
      </c>
      <c r="R163" s="15" t="s">
        <v>6</v>
      </c>
      <c r="S163" s="22"/>
    </row>
    <row r="164" spans="1:19">
      <c r="A164" s="15" t="s">
        <v>36</v>
      </c>
      <c r="B164" s="15" t="s">
        <v>37</v>
      </c>
      <c r="C164" s="15" t="s">
        <v>82</v>
      </c>
      <c r="D164" s="15" t="s">
        <v>83</v>
      </c>
      <c r="E164" s="15" t="s">
        <v>148</v>
      </c>
      <c r="F164" s="15" t="s">
        <v>148</v>
      </c>
      <c r="G164" s="22"/>
      <c r="H164" s="22"/>
      <c r="I164" s="22"/>
      <c r="J164" s="15" t="s">
        <v>2285</v>
      </c>
      <c r="K164" s="15" t="s">
        <v>2294</v>
      </c>
      <c r="L164" s="15" t="s">
        <v>2295</v>
      </c>
      <c r="M164" s="15" t="s">
        <v>2324</v>
      </c>
      <c r="N164" s="15" t="s">
        <v>2291</v>
      </c>
      <c r="O164" s="15" t="s">
        <v>2325</v>
      </c>
      <c r="P164" s="15" t="s">
        <v>2326</v>
      </c>
      <c r="Q164" s="15" t="s">
        <v>1809</v>
      </c>
      <c r="R164" s="15" t="s">
        <v>6</v>
      </c>
      <c r="S164" s="22"/>
    </row>
    <row r="165" spans="1:19">
      <c r="A165" s="15" t="s">
        <v>36</v>
      </c>
      <c r="B165" s="15" t="s">
        <v>37</v>
      </c>
      <c r="C165" s="15" t="s">
        <v>82</v>
      </c>
      <c r="D165" s="15" t="s">
        <v>83</v>
      </c>
      <c r="E165" s="15" t="s">
        <v>148</v>
      </c>
      <c r="F165" s="15" t="s">
        <v>148</v>
      </c>
      <c r="G165" s="22"/>
      <c r="H165" s="22"/>
      <c r="I165" s="22"/>
      <c r="J165" s="15" t="s">
        <v>2285</v>
      </c>
      <c r="K165" s="15" t="s">
        <v>2297</v>
      </c>
      <c r="L165" s="15" t="s">
        <v>2297</v>
      </c>
      <c r="M165" s="15" t="s">
        <v>2261</v>
      </c>
      <c r="N165" s="15" t="s">
        <v>2299</v>
      </c>
      <c r="O165" s="15" t="s">
        <v>1794</v>
      </c>
      <c r="P165" s="15" t="s">
        <v>1749</v>
      </c>
      <c r="Q165" s="15" t="s">
        <v>1809</v>
      </c>
      <c r="R165" s="15" t="s">
        <v>6</v>
      </c>
      <c r="S165" s="22"/>
    </row>
    <row r="166" spans="1:19">
      <c r="A166" s="15" t="s">
        <v>36</v>
      </c>
      <c r="B166" s="15" t="s">
        <v>38</v>
      </c>
      <c r="C166" s="15" t="s">
        <v>82</v>
      </c>
      <c r="D166" s="15" t="s">
        <v>83</v>
      </c>
      <c r="E166" s="15" t="s">
        <v>151</v>
      </c>
      <c r="F166" s="15" t="s">
        <v>151</v>
      </c>
      <c r="G166" s="15" t="s">
        <v>243</v>
      </c>
      <c r="H166" s="15" t="s">
        <v>244</v>
      </c>
      <c r="I166" s="22"/>
      <c r="J166" s="22"/>
      <c r="K166" s="22"/>
      <c r="L166" s="22"/>
      <c r="M166" s="22"/>
      <c r="N166" s="22"/>
      <c r="O166" s="22"/>
      <c r="P166" s="22"/>
      <c r="Q166" s="22"/>
      <c r="R166" s="22"/>
      <c r="S166" s="22"/>
    </row>
    <row r="167" spans="1:19">
      <c r="A167" s="15" t="s">
        <v>36</v>
      </c>
      <c r="B167" s="15" t="s">
        <v>38</v>
      </c>
      <c r="C167" s="15" t="s">
        <v>82</v>
      </c>
      <c r="D167" s="15" t="s">
        <v>83</v>
      </c>
      <c r="E167" s="15" t="s">
        <v>151</v>
      </c>
      <c r="F167" s="15" t="s">
        <v>151</v>
      </c>
      <c r="G167" s="22"/>
      <c r="H167" s="22"/>
      <c r="I167" s="22"/>
      <c r="J167" s="15" t="s">
        <v>2285</v>
      </c>
      <c r="K167" s="15" t="s">
        <v>2286</v>
      </c>
      <c r="L167" s="15" t="s">
        <v>2286</v>
      </c>
      <c r="M167" s="15" t="s">
        <v>481</v>
      </c>
      <c r="N167" s="15" t="s">
        <v>2287</v>
      </c>
      <c r="O167" s="15" t="s">
        <v>832</v>
      </c>
      <c r="P167" s="15" t="s">
        <v>431</v>
      </c>
      <c r="Q167" s="15" t="s">
        <v>1809</v>
      </c>
      <c r="R167" s="15" t="s">
        <v>6</v>
      </c>
      <c r="S167" s="22"/>
    </row>
    <row r="168" spans="1:19">
      <c r="A168" s="15" t="s">
        <v>36</v>
      </c>
      <c r="B168" s="15" t="s">
        <v>38</v>
      </c>
      <c r="C168" s="15" t="s">
        <v>82</v>
      </c>
      <c r="D168" s="15" t="s">
        <v>83</v>
      </c>
      <c r="E168" s="15" t="s">
        <v>151</v>
      </c>
      <c r="F168" s="15" t="s">
        <v>151</v>
      </c>
      <c r="G168" s="22"/>
      <c r="H168" s="22"/>
      <c r="I168" s="22"/>
      <c r="J168" s="15" t="s">
        <v>2285</v>
      </c>
      <c r="K168" s="15" t="s">
        <v>2288</v>
      </c>
      <c r="L168" s="15" t="s">
        <v>2288</v>
      </c>
      <c r="M168" s="15" t="s">
        <v>399</v>
      </c>
      <c r="N168" s="15" t="s">
        <v>2287</v>
      </c>
      <c r="O168" s="15" t="s">
        <v>840</v>
      </c>
      <c r="P168" s="15" t="s">
        <v>425</v>
      </c>
      <c r="Q168" s="15" t="s">
        <v>1809</v>
      </c>
      <c r="R168" s="15" t="s">
        <v>6</v>
      </c>
      <c r="S168" s="22"/>
    </row>
    <row r="169" spans="1:19">
      <c r="A169" s="15" t="s">
        <v>36</v>
      </c>
      <c r="B169" s="15" t="s">
        <v>38</v>
      </c>
      <c r="C169" s="15" t="s">
        <v>82</v>
      </c>
      <c r="D169" s="15" t="s">
        <v>83</v>
      </c>
      <c r="E169" s="15" t="s">
        <v>151</v>
      </c>
      <c r="F169" s="15" t="s">
        <v>151</v>
      </c>
      <c r="G169" s="22"/>
      <c r="H169" s="22"/>
      <c r="I169" s="22"/>
      <c r="J169" s="15" t="s">
        <v>2285</v>
      </c>
      <c r="K169" s="15" t="s">
        <v>2289</v>
      </c>
      <c r="L169" s="15" t="s">
        <v>2290</v>
      </c>
      <c r="M169" s="15" t="s">
        <v>2327</v>
      </c>
      <c r="N169" s="15" t="s">
        <v>2291</v>
      </c>
      <c r="O169" s="15" t="s">
        <v>2322</v>
      </c>
      <c r="P169" s="15" t="s">
        <v>2323</v>
      </c>
      <c r="Q169" s="15" t="s">
        <v>1809</v>
      </c>
      <c r="R169" s="15" t="s">
        <v>6</v>
      </c>
      <c r="S169" s="22"/>
    </row>
    <row r="170" spans="1:19">
      <c r="A170" s="15" t="s">
        <v>36</v>
      </c>
      <c r="B170" s="15" t="s">
        <v>38</v>
      </c>
      <c r="C170" s="15" t="s">
        <v>82</v>
      </c>
      <c r="D170" s="15" t="s">
        <v>83</v>
      </c>
      <c r="E170" s="15" t="s">
        <v>151</v>
      </c>
      <c r="F170" s="15" t="s">
        <v>151</v>
      </c>
      <c r="G170" s="22"/>
      <c r="H170" s="22"/>
      <c r="I170" s="22"/>
      <c r="J170" s="15" t="s">
        <v>2285</v>
      </c>
      <c r="K170" s="15" t="s">
        <v>2292</v>
      </c>
      <c r="L170" s="15" t="s">
        <v>2292</v>
      </c>
      <c r="M170" s="15" t="s">
        <v>1562</v>
      </c>
      <c r="N170" s="15" t="s">
        <v>2287</v>
      </c>
      <c r="O170" s="15" t="s">
        <v>425</v>
      </c>
      <c r="P170" s="15" t="s">
        <v>1941</v>
      </c>
      <c r="Q170" s="15" t="s">
        <v>1809</v>
      </c>
      <c r="R170" s="15" t="s">
        <v>6</v>
      </c>
      <c r="S170" s="22"/>
    </row>
    <row r="171" spans="1:19">
      <c r="A171" s="15" t="s">
        <v>36</v>
      </c>
      <c r="B171" s="15" t="s">
        <v>38</v>
      </c>
      <c r="C171" s="15" t="s">
        <v>82</v>
      </c>
      <c r="D171" s="15" t="s">
        <v>83</v>
      </c>
      <c r="E171" s="15" t="s">
        <v>151</v>
      </c>
      <c r="F171" s="15" t="s">
        <v>151</v>
      </c>
      <c r="G171" s="22"/>
      <c r="H171" s="22"/>
      <c r="I171" s="22"/>
      <c r="J171" s="15" t="s">
        <v>2285</v>
      </c>
      <c r="K171" s="15" t="s">
        <v>2293</v>
      </c>
      <c r="L171" s="15" t="s">
        <v>2293</v>
      </c>
      <c r="M171" s="15" t="s">
        <v>735</v>
      </c>
      <c r="N171" s="15" t="s">
        <v>2287</v>
      </c>
      <c r="O171" s="15" t="s">
        <v>832</v>
      </c>
      <c r="P171" s="15" t="s">
        <v>407</v>
      </c>
      <c r="Q171" s="15" t="s">
        <v>1809</v>
      </c>
      <c r="R171" s="15" t="s">
        <v>6</v>
      </c>
      <c r="S171" s="22"/>
    </row>
    <row r="172" spans="1:19">
      <c r="A172" s="15" t="s">
        <v>36</v>
      </c>
      <c r="B172" s="15" t="s">
        <v>38</v>
      </c>
      <c r="C172" s="15" t="s">
        <v>82</v>
      </c>
      <c r="D172" s="15" t="s">
        <v>83</v>
      </c>
      <c r="E172" s="15" t="s">
        <v>151</v>
      </c>
      <c r="F172" s="15" t="s">
        <v>151</v>
      </c>
      <c r="G172" s="22"/>
      <c r="H172" s="22"/>
      <c r="I172" s="22"/>
      <c r="J172" s="15" t="s">
        <v>2285</v>
      </c>
      <c r="K172" s="15" t="s">
        <v>2294</v>
      </c>
      <c r="L172" s="15" t="s">
        <v>2295</v>
      </c>
      <c r="M172" s="15" t="s">
        <v>2328</v>
      </c>
      <c r="N172" s="15" t="s">
        <v>2291</v>
      </c>
      <c r="O172" s="15" t="s">
        <v>2325</v>
      </c>
      <c r="P172" s="15" t="s">
        <v>2326</v>
      </c>
      <c r="Q172" s="15" t="s">
        <v>1809</v>
      </c>
      <c r="R172" s="15" t="s">
        <v>6</v>
      </c>
      <c r="S172" s="22"/>
    </row>
    <row r="173" spans="1:19">
      <c r="A173" s="15" t="s">
        <v>36</v>
      </c>
      <c r="B173" s="15" t="s">
        <v>38</v>
      </c>
      <c r="C173" s="15" t="s">
        <v>82</v>
      </c>
      <c r="D173" s="15" t="s">
        <v>83</v>
      </c>
      <c r="E173" s="15" t="s">
        <v>151</v>
      </c>
      <c r="F173" s="15" t="s">
        <v>151</v>
      </c>
      <c r="G173" s="22"/>
      <c r="H173" s="22"/>
      <c r="I173" s="22"/>
      <c r="J173" s="15" t="s">
        <v>2285</v>
      </c>
      <c r="K173" s="15" t="s">
        <v>2297</v>
      </c>
      <c r="L173" s="15" t="s">
        <v>2297</v>
      </c>
      <c r="M173" s="15" t="s">
        <v>2329</v>
      </c>
      <c r="N173" s="15" t="s">
        <v>2299</v>
      </c>
      <c r="O173" s="15" t="s">
        <v>1794</v>
      </c>
      <c r="P173" s="15" t="s">
        <v>1749</v>
      </c>
      <c r="Q173" s="15" t="s">
        <v>1809</v>
      </c>
      <c r="R173" s="15" t="s">
        <v>6</v>
      </c>
      <c r="S173" s="22"/>
    </row>
    <row r="174" spans="1:19">
      <c r="A174" s="15" t="s">
        <v>36</v>
      </c>
      <c r="B174" s="15" t="s">
        <v>38</v>
      </c>
      <c r="C174" s="15" t="s">
        <v>261</v>
      </c>
      <c r="D174" s="15" t="s">
        <v>262</v>
      </c>
      <c r="E174" s="15" t="s">
        <v>256</v>
      </c>
      <c r="F174" s="15" t="s">
        <v>256</v>
      </c>
      <c r="G174" s="15" t="s">
        <v>243</v>
      </c>
      <c r="H174" s="15" t="s">
        <v>244</v>
      </c>
      <c r="I174" s="22"/>
      <c r="J174" s="22"/>
      <c r="K174" s="22"/>
      <c r="L174" s="22"/>
      <c r="M174" s="22"/>
      <c r="N174" s="22"/>
      <c r="O174" s="22"/>
      <c r="P174" s="22"/>
      <c r="Q174" s="22"/>
      <c r="R174" s="22"/>
      <c r="S174" s="22"/>
    </row>
    <row r="175" spans="1:19">
      <c r="A175" s="15" t="s">
        <v>36</v>
      </c>
      <c r="B175" s="15" t="s">
        <v>38</v>
      </c>
      <c r="C175" s="15" t="s">
        <v>261</v>
      </c>
      <c r="D175" s="15" t="s">
        <v>262</v>
      </c>
      <c r="E175" s="15" t="s">
        <v>256</v>
      </c>
      <c r="F175" s="15" t="s">
        <v>256</v>
      </c>
      <c r="G175" s="22"/>
      <c r="H175" s="22"/>
      <c r="I175" s="22"/>
      <c r="J175" s="15" t="s">
        <v>2285</v>
      </c>
      <c r="K175" s="15" t="s">
        <v>2286</v>
      </c>
      <c r="L175" s="15" t="s">
        <v>2286</v>
      </c>
      <c r="M175" s="15" t="s">
        <v>852</v>
      </c>
      <c r="N175" s="15" t="s">
        <v>2287</v>
      </c>
      <c r="O175" s="15" t="s">
        <v>832</v>
      </c>
      <c r="P175" s="15" t="s">
        <v>431</v>
      </c>
      <c r="Q175" s="15" t="s">
        <v>1809</v>
      </c>
      <c r="R175" s="15" t="s">
        <v>6</v>
      </c>
      <c r="S175" s="22"/>
    </row>
    <row r="176" spans="1:19">
      <c r="A176" s="15" t="s">
        <v>36</v>
      </c>
      <c r="B176" s="15" t="s">
        <v>38</v>
      </c>
      <c r="C176" s="15" t="s">
        <v>261</v>
      </c>
      <c r="D176" s="15" t="s">
        <v>262</v>
      </c>
      <c r="E176" s="15" t="s">
        <v>256</v>
      </c>
      <c r="F176" s="15" t="s">
        <v>256</v>
      </c>
      <c r="G176" s="22"/>
      <c r="H176" s="22"/>
      <c r="I176" s="22"/>
      <c r="J176" s="15" t="s">
        <v>2285</v>
      </c>
      <c r="K176" s="15" t="s">
        <v>2288</v>
      </c>
      <c r="L176" s="15" t="s">
        <v>2288</v>
      </c>
      <c r="M176" s="15" t="s">
        <v>334</v>
      </c>
      <c r="N176" s="15" t="s">
        <v>2287</v>
      </c>
      <c r="O176" s="15" t="s">
        <v>840</v>
      </c>
      <c r="P176" s="15" t="s">
        <v>425</v>
      </c>
      <c r="Q176" s="15" t="s">
        <v>1809</v>
      </c>
      <c r="R176" s="15" t="s">
        <v>6</v>
      </c>
      <c r="S176" s="22"/>
    </row>
    <row r="177" spans="1:19">
      <c r="A177" s="15" t="s">
        <v>36</v>
      </c>
      <c r="B177" s="15" t="s">
        <v>38</v>
      </c>
      <c r="C177" s="15" t="s">
        <v>261</v>
      </c>
      <c r="D177" s="15" t="s">
        <v>262</v>
      </c>
      <c r="E177" s="15" t="s">
        <v>256</v>
      </c>
      <c r="F177" s="15" t="s">
        <v>256</v>
      </c>
      <c r="G177" s="22"/>
      <c r="H177" s="22"/>
      <c r="I177" s="22"/>
      <c r="J177" s="15" t="s">
        <v>2285</v>
      </c>
      <c r="K177" s="15" t="s">
        <v>2289</v>
      </c>
      <c r="L177" s="15" t="s">
        <v>2290</v>
      </c>
      <c r="M177" s="15" t="s">
        <v>2330</v>
      </c>
      <c r="N177" s="15" t="s">
        <v>2291</v>
      </c>
      <c r="O177" s="15" t="s">
        <v>2322</v>
      </c>
      <c r="P177" s="15" t="s">
        <v>2323</v>
      </c>
      <c r="Q177" s="15" t="s">
        <v>1809</v>
      </c>
      <c r="R177" s="15" t="s">
        <v>6</v>
      </c>
      <c r="S177" s="22"/>
    </row>
    <row r="178" spans="1:19">
      <c r="A178" s="15" t="s">
        <v>36</v>
      </c>
      <c r="B178" s="15" t="s">
        <v>38</v>
      </c>
      <c r="C178" s="15" t="s">
        <v>261</v>
      </c>
      <c r="D178" s="15" t="s">
        <v>262</v>
      </c>
      <c r="E178" s="15" t="s">
        <v>256</v>
      </c>
      <c r="F178" s="15" t="s">
        <v>256</v>
      </c>
      <c r="G178" s="22"/>
      <c r="H178" s="22"/>
      <c r="I178" s="22"/>
      <c r="J178" s="15" t="s">
        <v>2285</v>
      </c>
      <c r="K178" s="15" t="s">
        <v>2292</v>
      </c>
      <c r="L178" s="15" t="s">
        <v>2292</v>
      </c>
      <c r="M178" s="15" t="s">
        <v>575</v>
      </c>
      <c r="N178" s="15" t="s">
        <v>2287</v>
      </c>
      <c r="O178" s="15" t="s">
        <v>425</v>
      </c>
      <c r="P178" s="15" t="s">
        <v>1941</v>
      </c>
      <c r="Q178" s="15" t="s">
        <v>1809</v>
      </c>
      <c r="R178" s="15" t="s">
        <v>6</v>
      </c>
      <c r="S178" s="22"/>
    </row>
    <row r="179" spans="1:19">
      <c r="A179" s="15" t="s">
        <v>36</v>
      </c>
      <c r="B179" s="15" t="s">
        <v>38</v>
      </c>
      <c r="C179" s="15" t="s">
        <v>261</v>
      </c>
      <c r="D179" s="15" t="s">
        <v>262</v>
      </c>
      <c r="E179" s="15" t="s">
        <v>256</v>
      </c>
      <c r="F179" s="15" t="s">
        <v>256</v>
      </c>
      <c r="G179" s="22"/>
      <c r="H179" s="22"/>
      <c r="I179" s="22"/>
      <c r="J179" s="15" t="s">
        <v>2285</v>
      </c>
      <c r="K179" s="15" t="s">
        <v>2293</v>
      </c>
      <c r="L179" s="15" t="s">
        <v>2293</v>
      </c>
      <c r="M179" s="15" t="s">
        <v>812</v>
      </c>
      <c r="N179" s="15" t="s">
        <v>2287</v>
      </c>
      <c r="O179" s="15" t="s">
        <v>832</v>
      </c>
      <c r="P179" s="15" t="s">
        <v>407</v>
      </c>
      <c r="Q179" s="15" t="s">
        <v>1809</v>
      </c>
      <c r="R179" s="15" t="s">
        <v>6</v>
      </c>
      <c r="S179" s="22"/>
    </row>
    <row r="180" spans="1:19">
      <c r="A180" s="15" t="s">
        <v>36</v>
      </c>
      <c r="B180" s="15" t="s">
        <v>38</v>
      </c>
      <c r="C180" s="15" t="s">
        <v>261</v>
      </c>
      <c r="D180" s="15" t="s">
        <v>262</v>
      </c>
      <c r="E180" s="15" t="s">
        <v>256</v>
      </c>
      <c r="F180" s="15" t="s">
        <v>256</v>
      </c>
      <c r="G180" s="22"/>
      <c r="H180" s="22"/>
      <c r="I180" s="22"/>
      <c r="J180" s="15" t="s">
        <v>2285</v>
      </c>
      <c r="K180" s="15" t="s">
        <v>2294</v>
      </c>
      <c r="L180" s="15" t="s">
        <v>2295</v>
      </c>
      <c r="M180" s="15" t="s">
        <v>538</v>
      </c>
      <c r="N180" s="15" t="s">
        <v>2291</v>
      </c>
      <c r="O180" s="15" t="s">
        <v>2325</v>
      </c>
      <c r="P180" s="15" t="s">
        <v>2326</v>
      </c>
      <c r="Q180" s="15" t="s">
        <v>1809</v>
      </c>
      <c r="R180" s="15" t="s">
        <v>6</v>
      </c>
      <c r="S180" s="22"/>
    </row>
    <row r="181" spans="1:19">
      <c r="A181" s="15" t="s">
        <v>36</v>
      </c>
      <c r="B181" s="15" t="s">
        <v>38</v>
      </c>
      <c r="C181" s="15" t="s">
        <v>261</v>
      </c>
      <c r="D181" s="15" t="s">
        <v>262</v>
      </c>
      <c r="E181" s="15" t="s">
        <v>256</v>
      </c>
      <c r="F181" s="15" t="s">
        <v>256</v>
      </c>
      <c r="G181" s="22"/>
      <c r="H181" s="22"/>
      <c r="I181" s="22"/>
      <c r="J181" s="15" t="s">
        <v>2285</v>
      </c>
      <c r="K181" s="15" t="s">
        <v>2297</v>
      </c>
      <c r="L181" s="15" t="s">
        <v>2297</v>
      </c>
      <c r="M181" s="15" t="s">
        <v>2331</v>
      </c>
      <c r="N181" s="15" t="s">
        <v>2299</v>
      </c>
      <c r="O181" s="15" t="s">
        <v>1794</v>
      </c>
      <c r="P181" s="15" t="s">
        <v>1749</v>
      </c>
      <c r="Q181" s="15" t="s">
        <v>1809</v>
      </c>
      <c r="R181" s="15" t="s">
        <v>6</v>
      </c>
      <c r="S181" s="22"/>
    </row>
    <row r="182" spans="1:19">
      <c r="A182" s="15" t="s">
        <v>36</v>
      </c>
      <c r="B182" s="15" t="s">
        <v>38</v>
      </c>
      <c r="C182" s="15" t="s">
        <v>266</v>
      </c>
      <c r="D182" s="15" t="s">
        <v>267</v>
      </c>
      <c r="E182" s="15" t="s">
        <v>286</v>
      </c>
      <c r="F182" s="15"/>
      <c r="G182" s="15" t="s">
        <v>530</v>
      </c>
      <c r="H182" s="22"/>
      <c r="I182" s="22"/>
      <c r="J182" s="22"/>
      <c r="K182" s="22"/>
      <c r="L182" s="22"/>
      <c r="M182" s="22"/>
      <c r="N182" s="22"/>
      <c r="O182" s="22"/>
      <c r="P182" s="22"/>
      <c r="Q182" s="22"/>
      <c r="R182" s="22"/>
      <c r="S182" s="35" t="s">
        <v>3455</v>
      </c>
    </row>
    <row r="183" spans="1:19">
      <c r="A183" s="15" t="s">
        <v>36</v>
      </c>
      <c r="B183" s="15" t="s">
        <v>38</v>
      </c>
      <c r="C183" s="15" t="s">
        <v>272</v>
      </c>
      <c r="D183" s="15" t="s">
        <v>273</v>
      </c>
      <c r="E183" s="15" t="s">
        <v>191</v>
      </c>
      <c r="F183" s="15" t="s">
        <v>191</v>
      </c>
      <c r="G183" s="15" t="s">
        <v>243</v>
      </c>
      <c r="H183" s="15" t="s">
        <v>244</v>
      </c>
      <c r="I183" s="22"/>
      <c r="J183" s="22"/>
      <c r="K183" s="22"/>
      <c r="L183" s="22"/>
      <c r="M183" s="22"/>
      <c r="N183" s="22"/>
      <c r="O183" s="22"/>
      <c r="P183" s="22"/>
      <c r="Q183" s="22"/>
      <c r="R183" s="22"/>
      <c r="S183" s="22"/>
    </row>
    <row r="184" spans="1:19">
      <c r="A184" s="15" t="s">
        <v>36</v>
      </c>
      <c r="B184" s="15" t="s">
        <v>38</v>
      </c>
      <c r="C184" s="15" t="s">
        <v>272</v>
      </c>
      <c r="D184" s="15" t="s">
        <v>273</v>
      </c>
      <c r="E184" s="15" t="s">
        <v>191</v>
      </c>
      <c r="F184" s="15" t="s">
        <v>191</v>
      </c>
      <c r="G184" s="22"/>
      <c r="H184" s="22"/>
      <c r="I184" s="22"/>
      <c r="J184" s="15" t="s">
        <v>2285</v>
      </c>
      <c r="K184" s="15" t="s">
        <v>2286</v>
      </c>
      <c r="L184" s="15" t="s">
        <v>2286</v>
      </c>
      <c r="M184" s="15" t="s">
        <v>821</v>
      </c>
      <c r="N184" s="15" t="s">
        <v>2287</v>
      </c>
      <c r="O184" s="15" t="s">
        <v>832</v>
      </c>
      <c r="P184" s="15" t="s">
        <v>431</v>
      </c>
      <c r="Q184" s="15" t="s">
        <v>1809</v>
      </c>
      <c r="R184" s="15" t="s">
        <v>6</v>
      </c>
      <c r="S184" s="22"/>
    </row>
    <row r="185" spans="1:19">
      <c r="A185" s="15" t="s">
        <v>36</v>
      </c>
      <c r="B185" s="15" t="s">
        <v>38</v>
      </c>
      <c r="C185" s="15" t="s">
        <v>272</v>
      </c>
      <c r="D185" s="15" t="s">
        <v>273</v>
      </c>
      <c r="E185" s="15" t="s">
        <v>191</v>
      </c>
      <c r="F185" s="15" t="s">
        <v>191</v>
      </c>
      <c r="G185" s="22"/>
      <c r="H185" s="22"/>
      <c r="I185" s="22"/>
      <c r="J185" s="15" t="s">
        <v>2285</v>
      </c>
      <c r="K185" s="15" t="s">
        <v>2288</v>
      </c>
      <c r="L185" s="15" t="s">
        <v>2288</v>
      </c>
      <c r="M185" s="15" t="s">
        <v>422</v>
      </c>
      <c r="N185" s="15" t="s">
        <v>2287</v>
      </c>
      <c r="O185" s="15" t="s">
        <v>840</v>
      </c>
      <c r="P185" s="15" t="s">
        <v>425</v>
      </c>
      <c r="Q185" s="15" t="s">
        <v>1809</v>
      </c>
      <c r="R185" s="15" t="s">
        <v>6</v>
      </c>
      <c r="S185" s="22"/>
    </row>
    <row r="186" spans="1:19">
      <c r="A186" s="15" t="s">
        <v>36</v>
      </c>
      <c r="B186" s="15" t="s">
        <v>38</v>
      </c>
      <c r="C186" s="15" t="s">
        <v>272</v>
      </c>
      <c r="D186" s="15" t="s">
        <v>273</v>
      </c>
      <c r="E186" s="15" t="s">
        <v>191</v>
      </c>
      <c r="F186" s="15" t="s">
        <v>191</v>
      </c>
      <c r="G186" s="22"/>
      <c r="H186" s="22"/>
      <c r="I186" s="22"/>
      <c r="J186" s="15" t="s">
        <v>2285</v>
      </c>
      <c r="K186" s="15" t="s">
        <v>2289</v>
      </c>
      <c r="L186" s="15" t="s">
        <v>2290</v>
      </c>
      <c r="M186" s="15" t="s">
        <v>2332</v>
      </c>
      <c r="N186" s="15" t="s">
        <v>2291</v>
      </c>
      <c r="O186" s="15" t="s">
        <v>2322</v>
      </c>
      <c r="P186" s="15" t="s">
        <v>2323</v>
      </c>
      <c r="Q186" s="15" t="s">
        <v>1873</v>
      </c>
      <c r="R186" s="15" t="s">
        <v>821</v>
      </c>
      <c r="S186" s="22"/>
    </row>
    <row r="187" spans="1:19">
      <c r="A187" s="15" t="s">
        <v>36</v>
      </c>
      <c r="B187" s="15" t="s">
        <v>38</v>
      </c>
      <c r="C187" s="15" t="s">
        <v>272</v>
      </c>
      <c r="D187" s="15" t="s">
        <v>273</v>
      </c>
      <c r="E187" s="15" t="s">
        <v>191</v>
      </c>
      <c r="F187" s="15" t="s">
        <v>191</v>
      </c>
      <c r="G187" s="22"/>
      <c r="H187" s="22"/>
      <c r="I187" s="22"/>
      <c r="J187" s="15" t="s">
        <v>2285</v>
      </c>
      <c r="K187" s="15" t="s">
        <v>2292</v>
      </c>
      <c r="L187" s="15" t="s">
        <v>2292</v>
      </c>
      <c r="M187" s="15" t="s">
        <v>1571</v>
      </c>
      <c r="N187" s="15" t="s">
        <v>2287</v>
      </c>
      <c r="O187" s="15" t="s">
        <v>425</v>
      </c>
      <c r="P187" s="15" t="s">
        <v>1941</v>
      </c>
      <c r="Q187" s="15" t="s">
        <v>1809</v>
      </c>
      <c r="R187" s="15" t="s">
        <v>6</v>
      </c>
      <c r="S187" s="22"/>
    </row>
    <row r="188" spans="1:19">
      <c r="A188" s="15" t="s">
        <v>36</v>
      </c>
      <c r="B188" s="15" t="s">
        <v>38</v>
      </c>
      <c r="C188" s="15" t="s">
        <v>272</v>
      </c>
      <c r="D188" s="15" t="s">
        <v>273</v>
      </c>
      <c r="E188" s="15" t="s">
        <v>191</v>
      </c>
      <c r="F188" s="15" t="s">
        <v>191</v>
      </c>
      <c r="G188" s="22"/>
      <c r="H188" s="22"/>
      <c r="I188" s="22"/>
      <c r="J188" s="15" t="s">
        <v>2285</v>
      </c>
      <c r="K188" s="15" t="s">
        <v>2293</v>
      </c>
      <c r="L188" s="15" t="s">
        <v>2293</v>
      </c>
      <c r="M188" s="15" t="s">
        <v>826</v>
      </c>
      <c r="N188" s="15" t="s">
        <v>2287</v>
      </c>
      <c r="O188" s="15" t="s">
        <v>832</v>
      </c>
      <c r="P188" s="15" t="s">
        <v>407</v>
      </c>
      <c r="Q188" s="15" t="s">
        <v>1809</v>
      </c>
      <c r="R188" s="15" t="s">
        <v>6</v>
      </c>
      <c r="S188" s="22"/>
    </row>
    <row r="189" spans="1:19">
      <c r="A189" s="15" t="s">
        <v>36</v>
      </c>
      <c r="B189" s="15" t="s">
        <v>38</v>
      </c>
      <c r="C189" s="15" t="s">
        <v>272</v>
      </c>
      <c r="D189" s="15" t="s">
        <v>273</v>
      </c>
      <c r="E189" s="15" t="s">
        <v>191</v>
      </c>
      <c r="F189" s="15" t="s">
        <v>191</v>
      </c>
      <c r="G189" s="22"/>
      <c r="H189" s="22"/>
      <c r="I189" s="22"/>
      <c r="J189" s="15" t="s">
        <v>2285</v>
      </c>
      <c r="K189" s="15" t="s">
        <v>2294</v>
      </c>
      <c r="L189" s="15" t="s">
        <v>2295</v>
      </c>
      <c r="M189" s="15" t="s">
        <v>2333</v>
      </c>
      <c r="N189" s="15" t="s">
        <v>2291</v>
      </c>
      <c r="O189" s="15" t="s">
        <v>2325</v>
      </c>
      <c r="P189" s="15" t="s">
        <v>2326</v>
      </c>
      <c r="Q189" s="15" t="s">
        <v>1809</v>
      </c>
      <c r="R189" s="15" t="s">
        <v>6</v>
      </c>
      <c r="S189" s="22"/>
    </row>
    <row r="190" spans="1:19">
      <c r="A190" s="15" t="s">
        <v>36</v>
      </c>
      <c r="B190" s="15" t="s">
        <v>38</v>
      </c>
      <c r="C190" s="15" t="s">
        <v>272</v>
      </c>
      <c r="D190" s="15" t="s">
        <v>273</v>
      </c>
      <c r="E190" s="15" t="s">
        <v>191</v>
      </c>
      <c r="F190" s="15" t="s">
        <v>191</v>
      </c>
      <c r="G190" s="22"/>
      <c r="H190" s="22"/>
      <c r="I190" s="22"/>
      <c r="J190" s="15" t="s">
        <v>2285</v>
      </c>
      <c r="K190" s="15" t="s">
        <v>2297</v>
      </c>
      <c r="L190" s="15" t="s">
        <v>2297</v>
      </c>
      <c r="M190" s="15" t="s">
        <v>2240</v>
      </c>
      <c r="N190" s="15" t="s">
        <v>2299</v>
      </c>
      <c r="O190" s="15" t="s">
        <v>1794</v>
      </c>
      <c r="P190" s="15" t="s">
        <v>1749</v>
      </c>
      <c r="Q190" s="15" t="s">
        <v>1809</v>
      </c>
      <c r="R190" s="15" t="s">
        <v>6</v>
      </c>
      <c r="S190" s="22"/>
    </row>
    <row r="191" spans="1:19">
      <c r="A191" s="15" t="s">
        <v>36</v>
      </c>
      <c r="B191" s="15" t="s">
        <v>39</v>
      </c>
      <c r="C191" s="15" t="s">
        <v>82</v>
      </c>
      <c r="D191" s="15" t="s">
        <v>83</v>
      </c>
      <c r="E191" s="15" t="s">
        <v>154</v>
      </c>
      <c r="F191" s="15" t="s">
        <v>154</v>
      </c>
      <c r="G191" s="15" t="s">
        <v>243</v>
      </c>
      <c r="H191" s="15" t="s">
        <v>244</v>
      </c>
      <c r="I191" s="22"/>
      <c r="J191" s="22"/>
      <c r="K191" s="22"/>
      <c r="L191" s="22"/>
      <c r="M191" s="22"/>
      <c r="N191" s="22"/>
      <c r="O191" s="22"/>
      <c r="P191" s="22"/>
      <c r="Q191" s="22"/>
      <c r="R191" s="22"/>
      <c r="S191" s="22"/>
    </row>
    <row r="192" spans="1:19">
      <c r="A192" s="15" t="s">
        <v>36</v>
      </c>
      <c r="B192" s="15" t="s">
        <v>39</v>
      </c>
      <c r="C192" s="15" t="s">
        <v>82</v>
      </c>
      <c r="D192" s="15" t="s">
        <v>83</v>
      </c>
      <c r="E192" s="15" t="s">
        <v>154</v>
      </c>
      <c r="F192" s="15" t="s">
        <v>154</v>
      </c>
      <c r="G192" s="22"/>
      <c r="H192" s="22"/>
      <c r="I192" s="22"/>
      <c r="J192" s="15" t="s">
        <v>2285</v>
      </c>
      <c r="K192" s="15" t="s">
        <v>2286</v>
      </c>
      <c r="L192" s="15" t="s">
        <v>2286</v>
      </c>
      <c r="M192" s="15" t="s">
        <v>331</v>
      </c>
      <c r="N192" s="15" t="s">
        <v>2287</v>
      </c>
      <c r="O192" s="15" t="s">
        <v>832</v>
      </c>
      <c r="P192" s="15" t="s">
        <v>431</v>
      </c>
      <c r="Q192" s="15" t="s">
        <v>1809</v>
      </c>
      <c r="R192" s="15" t="s">
        <v>6</v>
      </c>
      <c r="S192" s="22"/>
    </row>
    <row r="193" spans="1:19">
      <c r="A193" s="15" t="s">
        <v>36</v>
      </c>
      <c r="B193" s="15" t="s">
        <v>39</v>
      </c>
      <c r="C193" s="15" t="s">
        <v>82</v>
      </c>
      <c r="D193" s="15" t="s">
        <v>83</v>
      </c>
      <c r="E193" s="15" t="s">
        <v>154</v>
      </c>
      <c r="F193" s="15" t="s">
        <v>154</v>
      </c>
      <c r="G193" s="22"/>
      <c r="H193" s="22"/>
      <c r="I193" s="22"/>
      <c r="J193" s="15" t="s">
        <v>2285</v>
      </c>
      <c r="K193" s="15" t="s">
        <v>2288</v>
      </c>
      <c r="L193" s="15" t="s">
        <v>2288</v>
      </c>
      <c r="M193" s="15" t="s">
        <v>812</v>
      </c>
      <c r="N193" s="15" t="s">
        <v>2287</v>
      </c>
      <c r="O193" s="15" t="s">
        <v>840</v>
      </c>
      <c r="P193" s="15" t="s">
        <v>425</v>
      </c>
      <c r="Q193" s="15" t="s">
        <v>1809</v>
      </c>
      <c r="R193" s="15" t="s">
        <v>6</v>
      </c>
      <c r="S193" s="22"/>
    </row>
    <row r="194" spans="1:19">
      <c r="A194" s="15" t="s">
        <v>36</v>
      </c>
      <c r="B194" s="15" t="s">
        <v>39</v>
      </c>
      <c r="C194" s="15" t="s">
        <v>82</v>
      </c>
      <c r="D194" s="15" t="s">
        <v>83</v>
      </c>
      <c r="E194" s="15" t="s">
        <v>154</v>
      </c>
      <c r="F194" s="15" t="s">
        <v>154</v>
      </c>
      <c r="G194" s="22"/>
      <c r="H194" s="22"/>
      <c r="I194" s="22"/>
      <c r="J194" s="15" t="s">
        <v>2285</v>
      </c>
      <c r="K194" s="15" t="s">
        <v>2289</v>
      </c>
      <c r="L194" s="15" t="s">
        <v>2290</v>
      </c>
      <c r="M194" s="15" t="s">
        <v>2334</v>
      </c>
      <c r="N194" s="15" t="s">
        <v>2291</v>
      </c>
      <c r="O194" s="15" t="s">
        <v>2322</v>
      </c>
      <c r="P194" s="15" t="s">
        <v>2323</v>
      </c>
      <c r="Q194" s="15" t="s">
        <v>1809</v>
      </c>
      <c r="R194" s="15" t="s">
        <v>6</v>
      </c>
      <c r="S194" s="22"/>
    </row>
    <row r="195" spans="1:19">
      <c r="A195" s="15" t="s">
        <v>36</v>
      </c>
      <c r="B195" s="15" t="s">
        <v>39</v>
      </c>
      <c r="C195" s="15" t="s">
        <v>82</v>
      </c>
      <c r="D195" s="15" t="s">
        <v>83</v>
      </c>
      <c r="E195" s="15" t="s">
        <v>154</v>
      </c>
      <c r="F195" s="15" t="s">
        <v>154</v>
      </c>
      <c r="G195" s="22"/>
      <c r="H195" s="22"/>
      <c r="I195" s="22"/>
      <c r="J195" s="15" t="s">
        <v>2285</v>
      </c>
      <c r="K195" s="15" t="s">
        <v>2292</v>
      </c>
      <c r="L195" s="15" t="s">
        <v>2292</v>
      </c>
      <c r="M195" s="15" t="s">
        <v>407</v>
      </c>
      <c r="N195" s="15" t="s">
        <v>2287</v>
      </c>
      <c r="O195" s="15" t="s">
        <v>425</v>
      </c>
      <c r="P195" s="15" t="s">
        <v>1941</v>
      </c>
      <c r="Q195" s="15" t="s">
        <v>1809</v>
      </c>
      <c r="R195" s="15" t="s">
        <v>6</v>
      </c>
      <c r="S195" s="22"/>
    </row>
    <row r="196" spans="1:19">
      <c r="A196" s="15" t="s">
        <v>36</v>
      </c>
      <c r="B196" s="15" t="s">
        <v>39</v>
      </c>
      <c r="C196" s="15" t="s">
        <v>82</v>
      </c>
      <c r="D196" s="15" t="s">
        <v>83</v>
      </c>
      <c r="E196" s="15" t="s">
        <v>154</v>
      </c>
      <c r="F196" s="15" t="s">
        <v>154</v>
      </c>
      <c r="G196" s="22"/>
      <c r="H196" s="22"/>
      <c r="I196" s="22"/>
      <c r="J196" s="15" t="s">
        <v>2285</v>
      </c>
      <c r="K196" s="15" t="s">
        <v>2293</v>
      </c>
      <c r="L196" s="15" t="s">
        <v>2293</v>
      </c>
      <c r="M196" s="15" t="s">
        <v>821</v>
      </c>
      <c r="N196" s="15" t="s">
        <v>2287</v>
      </c>
      <c r="O196" s="15" t="s">
        <v>832</v>
      </c>
      <c r="P196" s="15" t="s">
        <v>407</v>
      </c>
      <c r="Q196" s="15" t="s">
        <v>1809</v>
      </c>
      <c r="R196" s="15" t="s">
        <v>6</v>
      </c>
      <c r="S196" s="22"/>
    </row>
    <row r="197" spans="1:19">
      <c r="A197" s="15" t="s">
        <v>36</v>
      </c>
      <c r="B197" s="15" t="s">
        <v>39</v>
      </c>
      <c r="C197" s="15" t="s">
        <v>82</v>
      </c>
      <c r="D197" s="15" t="s">
        <v>83</v>
      </c>
      <c r="E197" s="15" t="s">
        <v>154</v>
      </c>
      <c r="F197" s="15" t="s">
        <v>154</v>
      </c>
      <c r="G197" s="22"/>
      <c r="H197" s="22"/>
      <c r="I197" s="22"/>
      <c r="J197" s="15" t="s">
        <v>2285</v>
      </c>
      <c r="K197" s="15" t="s">
        <v>2294</v>
      </c>
      <c r="L197" s="15" t="s">
        <v>2295</v>
      </c>
      <c r="M197" s="15" t="s">
        <v>2335</v>
      </c>
      <c r="N197" s="15" t="s">
        <v>2291</v>
      </c>
      <c r="O197" s="15" t="s">
        <v>2325</v>
      </c>
      <c r="P197" s="15" t="s">
        <v>2326</v>
      </c>
      <c r="Q197" s="15" t="s">
        <v>1809</v>
      </c>
      <c r="R197" s="15" t="s">
        <v>6</v>
      </c>
      <c r="S197" s="22"/>
    </row>
    <row r="198" spans="1:19">
      <c r="A198" s="15" t="s">
        <v>36</v>
      </c>
      <c r="B198" s="15" t="s">
        <v>39</v>
      </c>
      <c r="C198" s="15" t="s">
        <v>82</v>
      </c>
      <c r="D198" s="15" t="s">
        <v>83</v>
      </c>
      <c r="E198" s="15" t="s">
        <v>154</v>
      </c>
      <c r="F198" s="15" t="s">
        <v>154</v>
      </c>
      <c r="G198" s="22"/>
      <c r="H198" s="22"/>
      <c r="I198" s="22"/>
      <c r="J198" s="15" t="s">
        <v>2285</v>
      </c>
      <c r="K198" s="15" t="s">
        <v>2297</v>
      </c>
      <c r="L198" s="15" t="s">
        <v>2297</v>
      </c>
      <c r="M198" s="15" t="s">
        <v>2336</v>
      </c>
      <c r="N198" s="15" t="s">
        <v>2299</v>
      </c>
      <c r="O198" s="15" t="s">
        <v>1794</v>
      </c>
      <c r="P198" s="15" t="s">
        <v>1749</v>
      </c>
      <c r="Q198" s="15" t="s">
        <v>1809</v>
      </c>
      <c r="R198" s="15" t="s">
        <v>6</v>
      </c>
      <c r="S198" s="22"/>
    </row>
    <row r="199" spans="1:19">
      <c r="A199" s="15" t="s">
        <v>36</v>
      </c>
      <c r="B199" s="15" t="s">
        <v>40</v>
      </c>
      <c r="C199" s="15" t="s">
        <v>82</v>
      </c>
      <c r="D199" s="15" t="s">
        <v>83</v>
      </c>
      <c r="E199" s="15" t="s">
        <v>104</v>
      </c>
      <c r="F199" s="15" t="s">
        <v>104</v>
      </c>
      <c r="G199" s="15" t="s">
        <v>243</v>
      </c>
      <c r="H199" s="15" t="s">
        <v>244</v>
      </c>
      <c r="I199" s="22"/>
      <c r="J199" s="22"/>
      <c r="K199" s="22"/>
      <c r="L199" s="22"/>
      <c r="M199" s="22"/>
      <c r="N199" s="22"/>
      <c r="O199" s="22"/>
      <c r="P199" s="22"/>
      <c r="Q199" s="22"/>
      <c r="R199" s="22"/>
      <c r="S199" s="22"/>
    </row>
    <row r="200" spans="1:19">
      <c r="A200" s="15" t="s">
        <v>36</v>
      </c>
      <c r="B200" s="15" t="s">
        <v>40</v>
      </c>
      <c r="C200" s="15" t="s">
        <v>82</v>
      </c>
      <c r="D200" s="15" t="s">
        <v>83</v>
      </c>
      <c r="E200" s="15" t="s">
        <v>104</v>
      </c>
      <c r="F200" s="15" t="s">
        <v>104</v>
      </c>
      <c r="G200" s="22"/>
      <c r="H200" s="22"/>
      <c r="I200" s="22"/>
      <c r="J200" s="15" t="s">
        <v>2285</v>
      </c>
      <c r="K200" s="15" t="s">
        <v>2286</v>
      </c>
      <c r="L200" s="15" t="s">
        <v>2286</v>
      </c>
      <c r="M200" s="15" t="s">
        <v>735</v>
      </c>
      <c r="N200" s="15" t="s">
        <v>2287</v>
      </c>
      <c r="O200" s="15" t="s">
        <v>832</v>
      </c>
      <c r="P200" s="15" t="s">
        <v>431</v>
      </c>
      <c r="Q200" s="15" t="s">
        <v>1809</v>
      </c>
      <c r="R200" s="15" t="s">
        <v>6</v>
      </c>
      <c r="S200" s="22"/>
    </row>
    <row r="201" spans="1:19">
      <c r="A201" s="15" t="s">
        <v>36</v>
      </c>
      <c r="B201" s="15" t="s">
        <v>40</v>
      </c>
      <c r="C201" s="15" t="s">
        <v>82</v>
      </c>
      <c r="D201" s="15" t="s">
        <v>83</v>
      </c>
      <c r="E201" s="15" t="s">
        <v>104</v>
      </c>
      <c r="F201" s="15" t="s">
        <v>104</v>
      </c>
      <c r="G201" s="22"/>
      <c r="H201" s="22"/>
      <c r="I201" s="22"/>
      <c r="J201" s="15" t="s">
        <v>2285</v>
      </c>
      <c r="K201" s="15" t="s">
        <v>2288</v>
      </c>
      <c r="L201" s="15" t="s">
        <v>2288</v>
      </c>
      <c r="M201" s="15" t="s">
        <v>812</v>
      </c>
      <c r="N201" s="15" t="s">
        <v>2287</v>
      </c>
      <c r="O201" s="15" t="s">
        <v>840</v>
      </c>
      <c r="P201" s="15" t="s">
        <v>425</v>
      </c>
      <c r="Q201" s="15" t="s">
        <v>1809</v>
      </c>
      <c r="R201" s="15" t="s">
        <v>6</v>
      </c>
      <c r="S201" s="22"/>
    </row>
    <row r="202" spans="1:19">
      <c r="A202" s="15" t="s">
        <v>36</v>
      </c>
      <c r="B202" s="15" t="s">
        <v>40</v>
      </c>
      <c r="C202" s="15" t="s">
        <v>82</v>
      </c>
      <c r="D202" s="15" t="s">
        <v>83</v>
      </c>
      <c r="E202" s="15" t="s">
        <v>104</v>
      </c>
      <c r="F202" s="15" t="s">
        <v>104</v>
      </c>
      <c r="G202" s="22"/>
      <c r="H202" s="22"/>
      <c r="I202" s="22"/>
      <c r="J202" s="15" t="s">
        <v>2285</v>
      </c>
      <c r="K202" s="15" t="s">
        <v>2289</v>
      </c>
      <c r="L202" s="15" t="s">
        <v>2290</v>
      </c>
      <c r="M202" s="15" t="s">
        <v>2337</v>
      </c>
      <c r="N202" s="15" t="s">
        <v>2291</v>
      </c>
      <c r="O202" s="15" t="s">
        <v>2322</v>
      </c>
      <c r="P202" s="15" t="s">
        <v>2323</v>
      </c>
      <c r="Q202" s="15" t="s">
        <v>1809</v>
      </c>
      <c r="R202" s="15" t="s">
        <v>6</v>
      </c>
      <c r="S202" s="22"/>
    </row>
    <row r="203" spans="1:19">
      <c r="A203" s="15" t="s">
        <v>36</v>
      </c>
      <c r="B203" s="15" t="s">
        <v>40</v>
      </c>
      <c r="C203" s="15" t="s">
        <v>82</v>
      </c>
      <c r="D203" s="15" t="s">
        <v>83</v>
      </c>
      <c r="E203" s="15" t="s">
        <v>104</v>
      </c>
      <c r="F203" s="15" t="s">
        <v>104</v>
      </c>
      <c r="G203" s="22"/>
      <c r="H203" s="22"/>
      <c r="I203" s="22"/>
      <c r="J203" s="15" t="s">
        <v>2285</v>
      </c>
      <c r="K203" s="15" t="s">
        <v>2292</v>
      </c>
      <c r="L203" s="15" t="s">
        <v>2292</v>
      </c>
      <c r="M203" s="15" t="s">
        <v>563</v>
      </c>
      <c r="N203" s="15" t="s">
        <v>2287</v>
      </c>
      <c r="O203" s="15" t="s">
        <v>425</v>
      </c>
      <c r="P203" s="15" t="s">
        <v>1941</v>
      </c>
      <c r="Q203" s="15" t="s">
        <v>1809</v>
      </c>
      <c r="R203" s="15" t="s">
        <v>6</v>
      </c>
      <c r="S203" s="22"/>
    </row>
    <row r="204" spans="1:19">
      <c r="A204" s="15" t="s">
        <v>36</v>
      </c>
      <c r="B204" s="15" t="s">
        <v>40</v>
      </c>
      <c r="C204" s="15" t="s">
        <v>82</v>
      </c>
      <c r="D204" s="15" t="s">
        <v>83</v>
      </c>
      <c r="E204" s="15" t="s">
        <v>104</v>
      </c>
      <c r="F204" s="15" t="s">
        <v>104</v>
      </c>
      <c r="G204" s="22"/>
      <c r="H204" s="22"/>
      <c r="I204" s="22"/>
      <c r="J204" s="15" t="s">
        <v>2285</v>
      </c>
      <c r="K204" s="15" t="s">
        <v>2293</v>
      </c>
      <c r="L204" s="15" t="s">
        <v>2293</v>
      </c>
      <c r="M204" s="15" t="s">
        <v>852</v>
      </c>
      <c r="N204" s="15" t="s">
        <v>2287</v>
      </c>
      <c r="O204" s="15" t="s">
        <v>832</v>
      </c>
      <c r="P204" s="15" t="s">
        <v>407</v>
      </c>
      <c r="Q204" s="15" t="s">
        <v>1809</v>
      </c>
      <c r="R204" s="15" t="s">
        <v>6</v>
      </c>
      <c r="S204" s="22"/>
    </row>
    <row r="205" spans="1:19">
      <c r="A205" s="15" t="s">
        <v>36</v>
      </c>
      <c r="B205" s="15" t="s">
        <v>40</v>
      </c>
      <c r="C205" s="15" t="s">
        <v>82</v>
      </c>
      <c r="D205" s="15" t="s">
        <v>83</v>
      </c>
      <c r="E205" s="15" t="s">
        <v>104</v>
      </c>
      <c r="F205" s="15" t="s">
        <v>104</v>
      </c>
      <c r="G205" s="22"/>
      <c r="H205" s="22"/>
      <c r="I205" s="22"/>
      <c r="J205" s="15" t="s">
        <v>2285</v>
      </c>
      <c r="K205" s="15" t="s">
        <v>2294</v>
      </c>
      <c r="L205" s="15" t="s">
        <v>2295</v>
      </c>
      <c r="M205" s="15" t="s">
        <v>2338</v>
      </c>
      <c r="N205" s="15" t="s">
        <v>2291</v>
      </c>
      <c r="O205" s="15" t="s">
        <v>2325</v>
      </c>
      <c r="P205" s="15" t="s">
        <v>2326</v>
      </c>
      <c r="Q205" s="15" t="s">
        <v>1809</v>
      </c>
      <c r="R205" s="15" t="s">
        <v>6</v>
      </c>
      <c r="S205" s="22"/>
    </row>
    <row r="206" spans="1:19">
      <c r="A206" s="15" t="s">
        <v>36</v>
      </c>
      <c r="B206" s="15" t="s">
        <v>40</v>
      </c>
      <c r="C206" s="15" t="s">
        <v>82</v>
      </c>
      <c r="D206" s="15" t="s">
        <v>83</v>
      </c>
      <c r="E206" s="15" t="s">
        <v>104</v>
      </c>
      <c r="F206" s="15" t="s">
        <v>104</v>
      </c>
      <c r="G206" s="22"/>
      <c r="H206" s="22"/>
      <c r="I206" s="22"/>
      <c r="J206" s="15" t="s">
        <v>2285</v>
      </c>
      <c r="K206" s="15" t="s">
        <v>2297</v>
      </c>
      <c r="L206" s="15" t="s">
        <v>2297</v>
      </c>
      <c r="M206" s="15" t="s">
        <v>2336</v>
      </c>
      <c r="N206" s="15" t="s">
        <v>2299</v>
      </c>
      <c r="O206" s="15" t="s">
        <v>1794</v>
      </c>
      <c r="P206" s="15" t="s">
        <v>1749</v>
      </c>
      <c r="Q206" s="15" t="s">
        <v>1809</v>
      </c>
      <c r="R206" s="15" t="s">
        <v>6</v>
      </c>
      <c r="S206" s="22"/>
    </row>
    <row r="207" spans="1:19">
      <c r="A207" s="15" t="s">
        <v>36</v>
      </c>
      <c r="B207" s="15" t="s">
        <v>40</v>
      </c>
      <c r="C207" s="15" t="s">
        <v>261</v>
      </c>
      <c r="D207" s="15" t="s">
        <v>262</v>
      </c>
      <c r="E207" s="15" t="s">
        <v>288</v>
      </c>
      <c r="F207" s="15" t="s">
        <v>288</v>
      </c>
      <c r="G207" s="15" t="s">
        <v>243</v>
      </c>
      <c r="H207" s="15" t="s">
        <v>244</v>
      </c>
      <c r="I207" s="22"/>
      <c r="J207" s="22"/>
      <c r="K207" s="22"/>
      <c r="L207" s="22"/>
      <c r="M207" s="22"/>
      <c r="N207" s="22"/>
      <c r="O207" s="22"/>
      <c r="P207" s="22"/>
      <c r="Q207" s="22"/>
      <c r="R207" s="22"/>
      <c r="S207" s="22"/>
    </row>
    <row r="208" spans="1:19">
      <c r="A208" s="15" t="s">
        <v>36</v>
      </c>
      <c r="B208" s="15" t="s">
        <v>40</v>
      </c>
      <c r="C208" s="15" t="s">
        <v>261</v>
      </c>
      <c r="D208" s="15" t="s">
        <v>262</v>
      </c>
      <c r="E208" s="15" t="s">
        <v>288</v>
      </c>
      <c r="F208" s="15" t="s">
        <v>288</v>
      </c>
      <c r="G208" s="22"/>
      <c r="H208" s="22"/>
      <c r="I208" s="22"/>
      <c r="J208" s="15" t="s">
        <v>2285</v>
      </c>
      <c r="K208" s="15" t="s">
        <v>2286</v>
      </c>
      <c r="L208" s="15" t="s">
        <v>2286</v>
      </c>
      <c r="M208" s="15" t="s">
        <v>840</v>
      </c>
      <c r="N208" s="15" t="s">
        <v>2287</v>
      </c>
      <c r="O208" s="15" t="s">
        <v>832</v>
      </c>
      <c r="P208" s="15" t="s">
        <v>431</v>
      </c>
      <c r="Q208" s="15" t="s">
        <v>1809</v>
      </c>
      <c r="R208" s="15" t="s">
        <v>6</v>
      </c>
      <c r="S208" s="22"/>
    </row>
    <row r="209" spans="1:19">
      <c r="A209" s="15" t="s">
        <v>36</v>
      </c>
      <c r="B209" s="15" t="s">
        <v>40</v>
      </c>
      <c r="C209" s="15" t="s">
        <v>261</v>
      </c>
      <c r="D209" s="15" t="s">
        <v>262</v>
      </c>
      <c r="E209" s="15" t="s">
        <v>288</v>
      </c>
      <c r="F209" s="15" t="s">
        <v>288</v>
      </c>
      <c r="G209" s="22"/>
      <c r="H209" s="22"/>
      <c r="I209" s="22"/>
      <c r="J209" s="15" t="s">
        <v>2285</v>
      </c>
      <c r="K209" s="15" t="s">
        <v>2288</v>
      </c>
      <c r="L209" s="15" t="s">
        <v>2288</v>
      </c>
      <c r="M209" s="15" t="s">
        <v>735</v>
      </c>
      <c r="N209" s="15" t="s">
        <v>2287</v>
      </c>
      <c r="O209" s="15" t="s">
        <v>840</v>
      </c>
      <c r="P209" s="15" t="s">
        <v>425</v>
      </c>
      <c r="Q209" s="15" t="s">
        <v>1809</v>
      </c>
      <c r="R209" s="15" t="s">
        <v>6</v>
      </c>
      <c r="S209" s="22"/>
    </row>
    <row r="210" spans="1:19">
      <c r="A210" s="15" t="s">
        <v>36</v>
      </c>
      <c r="B210" s="15" t="s">
        <v>40</v>
      </c>
      <c r="C210" s="15" t="s">
        <v>261</v>
      </c>
      <c r="D210" s="15" t="s">
        <v>262</v>
      </c>
      <c r="E210" s="15" t="s">
        <v>288</v>
      </c>
      <c r="F210" s="15" t="s">
        <v>288</v>
      </c>
      <c r="G210" s="22"/>
      <c r="H210" s="22"/>
      <c r="I210" s="22"/>
      <c r="J210" s="15" t="s">
        <v>2285</v>
      </c>
      <c r="K210" s="15" t="s">
        <v>2289</v>
      </c>
      <c r="L210" s="15" t="s">
        <v>2290</v>
      </c>
      <c r="M210" s="15" t="s">
        <v>2339</v>
      </c>
      <c r="N210" s="15" t="s">
        <v>2291</v>
      </c>
      <c r="O210" s="15" t="s">
        <v>2322</v>
      </c>
      <c r="P210" s="15" t="s">
        <v>2323</v>
      </c>
      <c r="Q210" s="15" t="s">
        <v>1809</v>
      </c>
      <c r="R210" s="15" t="s">
        <v>6</v>
      </c>
      <c r="S210" s="22"/>
    </row>
    <row r="211" spans="1:19">
      <c r="A211" s="15" t="s">
        <v>36</v>
      </c>
      <c r="B211" s="15" t="s">
        <v>40</v>
      </c>
      <c r="C211" s="15" t="s">
        <v>261</v>
      </c>
      <c r="D211" s="15" t="s">
        <v>262</v>
      </c>
      <c r="E211" s="15" t="s">
        <v>288</v>
      </c>
      <c r="F211" s="15" t="s">
        <v>288</v>
      </c>
      <c r="G211" s="22"/>
      <c r="H211" s="22"/>
      <c r="I211" s="22"/>
      <c r="J211" s="15" t="s">
        <v>2285</v>
      </c>
      <c r="K211" s="15" t="s">
        <v>2292</v>
      </c>
      <c r="L211" s="15" t="s">
        <v>2292</v>
      </c>
      <c r="M211" s="15" t="s">
        <v>532</v>
      </c>
      <c r="N211" s="15" t="s">
        <v>2287</v>
      </c>
      <c r="O211" s="15" t="s">
        <v>425</v>
      </c>
      <c r="P211" s="15" t="s">
        <v>1941</v>
      </c>
      <c r="Q211" s="15" t="s">
        <v>1809</v>
      </c>
      <c r="R211" s="15" t="s">
        <v>6</v>
      </c>
      <c r="S211" s="22"/>
    </row>
    <row r="212" spans="1:19">
      <c r="A212" s="15" t="s">
        <v>36</v>
      </c>
      <c r="B212" s="15" t="s">
        <v>40</v>
      </c>
      <c r="C212" s="15" t="s">
        <v>261</v>
      </c>
      <c r="D212" s="15" t="s">
        <v>262</v>
      </c>
      <c r="E212" s="15" t="s">
        <v>288</v>
      </c>
      <c r="F212" s="15" t="s">
        <v>288</v>
      </c>
      <c r="G212" s="22"/>
      <c r="H212" s="22"/>
      <c r="I212" s="22"/>
      <c r="J212" s="15" t="s">
        <v>2285</v>
      </c>
      <c r="K212" s="15" t="s">
        <v>2293</v>
      </c>
      <c r="L212" s="15" t="s">
        <v>2293</v>
      </c>
      <c r="M212" s="15" t="s">
        <v>852</v>
      </c>
      <c r="N212" s="15" t="s">
        <v>2287</v>
      </c>
      <c r="O212" s="15" t="s">
        <v>832</v>
      </c>
      <c r="P212" s="15" t="s">
        <v>407</v>
      </c>
      <c r="Q212" s="15" t="s">
        <v>1809</v>
      </c>
      <c r="R212" s="15" t="s">
        <v>6</v>
      </c>
      <c r="S212" s="22"/>
    </row>
    <row r="213" spans="1:19">
      <c r="A213" s="15" t="s">
        <v>36</v>
      </c>
      <c r="B213" s="15" t="s">
        <v>40</v>
      </c>
      <c r="C213" s="15" t="s">
        <v>261</v>
      </c>
      <c r="D213" s="15" t="s">
        <v>262</v>
      </c>
      <c r="E213" s="15" t="s">
        <v>288</v>
      </c>
      <c r="F213" s="15" t="s">
        <v>288</v>
      </c>
      <c r="G213" s="22"/>
      <c r="H213" s="22"/>
      <c r="I213" s="22"/>
      <c r="J213" s="15" t="s">
        <v>2285</v>
      </c>
      <c r="K213" s="15" t="s">
        <v>2294</v>
      </c>
      <c r="L213" s="15" t="s">
        <v>2295</v>
      </c>
      <c r="M213" s="15" t="s">
        <v>2338</v>
      </c>
      <c r="N213" s="15" t="s">
        <v>2291</v>
      </c>
      <c r="O213" s="15" t="s">
        <v>2325</v>
      </c>
      <c r="P213" s="15" t="s">
        <v>2326</v>
      </c>
      <c r="Q213" s="15" t="s">
        <v>1809</v>
      </c>
      <c r="R213" s="15" t="s">
        <v>6</v>
      </c>
      <c r="S213" s="22"/>
    </row>
    <row r="214" spans="1:19">
      <c r="A214" s="15" t="s">
        <v>36</v>
      </c>
      <c r="B214" s="15" t="s">
        <v>40</v>
      </c>
      <c r="C214" s="15" t="s">
        <v>261</v>
      </c>
      <c r="D214" s="15" t="s">
        <v>262</v>
      </c>
      <c r="E214" s="15" t="s">
        <v>288</v>
      </c>
      <c r="F214" s="15" t="s">
        <v>288</v>
      </c>
      <c r="G214" s="22"/>
      <c r="H214" s="22"/>
      <c r="I214" s="22"/>
      <c r="J214" s="15" t="s">
        <v>2285</v>
      </c>
      <c r="K214" s="15" t="s">
        <v>2297</v>
      </c>
      <c r="L214" s="15" t="s">
        <v>2297</v>
      </c>
      <c r="M214" s="15" t="s">
        <v>2340</v>
      </c>
      <c r="N214" s="15" t="s">
        <v>2299</v>
      </c>
      <c r="O214" s="15" t="s">
        <v>1794</v>
      </c>
      <c r="P214" s="15" t="s">
        <v>1749</v>
      </c>
      <c r="Q214" s="15" t="s">
        <v>1809</v>
      </c>
      <c r="R214" s="15" t="s">
        <v>6</v>
      </c>
      <c r="S214" s="22"/>
    </row>
    <row r="215" spans="1:19">
      <c r="A215" s="15" t="s">
        <v>36</v>
      </c>
      <c r="B215" s="15" t="s">
        <v>40</v>
      </c>
      <c r="C215" s="15" t="s">
        <v>266</v>
      </c>
      <c r="D215" s="15" t="s">
        <v>267</v>
      </c>
      <c r="E215" s="15" t="s">
        <v>286</v>
      </c>
      <c r="F215" s="15"/>
      <c r="G215" s="15" t="s">
        <v>530</v>
      </c>
      <c r="H215" s="22"/>
      <c r="I215" s="22"/>
      <c r="J215" s="22"/>
      <c r="K215" s="22"/>
      <c r="L215" s="22"/>
      <c r="M215" s="22"/>
      <c r="N215" s="22"/>
      <c r="O215" s="22"/>
      <c r="P215" s="22"/>
      <c r="Q215" s="22"/>
      <c r="R215" s="22"/>
      <c r="S215" s="35" t="s">
        <v>3455</v>
      </c>
    </row>
    <row r="216" spans="1:19">
      <c r="A216" s="15" t="s">
        <v>36</v>
      </c>
      <c r="B216" s="15" t="s">
        <v>40</v>
      </c>
      <c r="C216" s="15" t="s">
        <v>272</v>
      </c>
      <c r="D216" s="15" t="s">
        <v>273</v>
      </c>
      <c r="E216" s="15" t="s">
        <v>290</v>
      </c>
      <c r="F216" s="15" t="s">
        <v>290</v>
      </c>
      <c r="G216" s="15" t="s">
        <v>243</v>
      </c>
      <c r="H216" s="15" t="s">
        <v>244</v>
      </c>
      <c r="I216" s="22"/>
      <c r="J216" s="22"/>
      <c r="K216" s="22"/>
      <c r="L216" s="22"/>
      <c r="M216" s="22"/>
      <c r="N216" s="22"/>
      <c r="O216" s="22"/>
      <c r="P216" s="22"/>
      <c r="Q216" s="22"/>
      <c r="R216" s="22"/>
      <c r="S216" s="22"/>
    </row>
    <row r="217" spans="1:19">
      <c r="A217" s="15" t="s">
        <v>36</v>
      </c>
      <c r="B217" s="15" t="s">
        <v>40</v>
      </c>
      <c r="C217" s="15" t="s">
        <v>272</v>
      </c>
      <c r="D217" s="15" t="s">
        <v>273</v>
      </c>
      <c r="E217" s="15" t="s">
        <v>290</v>
      </c>
      <c r="F217" s="15" t="s">
        <v>290</v>
      </c>
      <c r="G217" s="22"/>
      <c r="H217" s="22"/>
      <c r="I217" s="22"/>
      <c r="J217" s="15" t="s">
        <v>2285</v>
      </c>
      <c r="K217" s="15" t="s">
        <v>2286</v>
      </c>
      <c r="L217" s="15" t="s">
        <v>2286</v>
      </c>
      <c r="M217" s="15" t="s">
        <v>821</v>
      </c>
      <c r="N217" s="15" t="s">
        <v>2287</v>
      </c>
      <c r="O217" s="15" t="s">
        <v>832</v>
      </c>
      <c r="P217" s="15" t="s">
        <v>431</v>
      </c>
      <c r="Q217" s="15" t="s">
        <v>1809</v>
      </c>
      <c r="R217" s="15" t="s">
        <v>6</v>
      </c>
      <c r="S217" s="22"/>
    </row>
    <row r="218" spans="1:19">
      <c r="A218" s="15" t="s">
        <v>36</v>
      </c>
      <c r="B218" s="15" t="s">
        <v>40</v>
      </c>
      <c r="C218" s="15" t="s">
        <v>272</v>
      </c>
      <c r="D218" s="15" t="s">
        <v>273</v>
      </c>
      <c r="E218" s="15" t="s">
        <v>290</v>
      </c>
      <c r="F218" s="15" t="s">
        <v>290</v>
      </c>
      <c r="G218" s="22"/>
      <c r="H218" s="22"/>
      <c r="I218" s="22"/>
      <c r="J218" s="15" t="s">
        <v>2285</v>
      </c>
      <c r="K218" s="15" t="s">
        <v>2288</v>
      </c>
      <c r="L218" s="15" t="s">
        <v>2288</v>
      </c>
      <c r="M218" s="15" t="s">
        <v>338</v>
      </c>
      <c r="N218" s="15" t="s">
        <v>2287</v>
      </c>
      <c r="O218" s="15" t="s">
        <v>840</v>
      </c>
      <c r="P218" s="15" t="s">
        <v>425</v>
      </c>
      <c r="Q218" s="15" t="s">
        <v>1809</v>
      </c>
      <c r="R218" s="15" t="s">
        <v>6</v>
      </c>
      <c r="S218" s="22"/>
    </row>
    <row r="219" spans="1:19">
      <c r="A219" s="15" t="s">
        <v>36</v>
      </c>
      <c r="B219" s="15" t="s">
        <v>40</v>
      </c>
      <c r="C219" s="15" t="s">
        <v>272</v>
      </c>
      <c r="D219" s="15" t="s">
        <v>273</v>
      </c>
      <c r="E219" s="15" t="s">
        <v>290</v>
      </c>
      <c r="F219" s="15" t="s">
        <v>290</v>
      </c>
      <c r="G219" s="22"/>
      <c r="H219" s="22"/>
      <c r="I219" s="22"/>
      <c r="J219" s="15" t="s">
        <v>2285</v>
      </c>
      <c r="K219" s="15" t="s">
        <v>2289</v>
      </c>
      <c r="L219" s="15" t="s">
        <v>2290</v>
      </c>
      <c r="M219" s="15" t="s">
        <v>1736</v>
      </c>
      <c r="N219" s="15" t="s">
        <v>2291</v>
      </c>
      <c r="O219" s="15" t="s">
        <v>2322</v>
      </c>
      <c r="P219" s="15" t="s">
        <v>2323</v>
      </c>
      <c r="Q219" s="15" t="s">
        <v>1809</v>
      </c>
      <c r="R219" s="15" t="s">
        <v>6</v>
      </c>
      <c r="S219" s="22"/>
    </row>
    <row r="220" spans="1:19">
      <c r="A220" s="15" t="s">
        <v>36</v>
      </c>
      <c r="B220" s="15" t="s">
        <v>40</v>
      </c>
      <c r="C220" s="15" t="s">
        <v>272</v>
      </c>
      <c r="D220" s="15" t="s">
        <v>273</v>
      </c>
      <c r="E220" s="15" t="s">
        <v>290</v>
      </c>
      <c r="F220" s="15" t="s">
        <v>290</v>
      </c>
      <c r="G220" s="22"/>
      <c r="H220" s="22"/>
      <c r="I220" s="22"/>
      <c r="J220" s="15" t="s">
        <v>2285</v>
      </c>
      <c r="K220" s="15" t="s">
        <v>2292</v>
      </c>
      <c r="L220" s="15" t="s">
        <v>2292</v>
      </c>
      <c r="M220" s="15" t="s">
        <v>439</v>
      </c>
      <c r="N220" s="15" t="s">
        <v>2287</v>
      </c>
      <c r="O220" s="15" t="s">
        <v>425</v>
      </c>
      <c r="P220" s="15" t="s">
        <v>1941</v>
      </c>
      <c r="Q220" s="15" t="s">
        <v>1809</v>
      </c>
      <c r="R220" s="15" t="s">
        <v>6</v>
      </c>
      <c r="S220" s="22"/>
    </row>
    <row r="221" spans="1:19">
      <c r="A221" s="15" t="s">
        <v>36</v>
      </c>
      <c r="B221" s="15" t="s">
        <v>40</v>
      </c>
      <c r="C221" s="15" t="s">
        <v>272</v>
      </c>
      <c r="D221" s="15" t="s">
        <v>273</v>
      </c>
      <c r="E221" s="15" t="s">
        <v>290</v>
      </c>
      <c r="F221" s="15" t="s">
        <v>290</v>
      </c>
      <c r="G221" s="22"/>
      <c r="H221" s="22"/>
      <c r="I221" s="22"/>
      <c r="J221" s="15" t="s">
        <v>2285</v>
      </c>
      <c r="K221" s="15" t="s">
        <v>2293</v>
      </c>
      <c r="L221" s="15" t="s">
        <v>2293</v>
      </c>
      <c r="M221" s="15" t="s">
        <v>821</v>
      </c>
      <c r="N221" s="15" t="s">
        <v>2287</v>
      </c>
      <c r="O221" s="15" t="s">
        <v>832</v>
      </c>
      <c r="P221" s="15" t="s">
        <v>407</v>
      </c>
      <c r="Q221" s="15" t="s">
        <v>1809</v>
      </c>
      <c r="R221" s="15" t="s">
        <v>6</v>
      </c>
      <c r="S221" s="22"/>
    </row>
    <row r="222" spans="1:19">
      <c r="A222" s="15" t="s">
        <v>36</v>
      </c>
      <c r="B222" s="15" t="s">
        <v>40</v>
      </c>
      <c r="C222" s="15" t="s">
        <v>272</v>
      </c>
      <c r="D222" s="15" t="s">
        <v>273</v>
      </c>
      <c r="E222" s="15" t="s">
        <v>290</v>
      </c>
      <c r="F222" s="15" t="s">
        <v>290</v>
      </c>
      <c r="G222" s="22"/>
      <c r="H222" s="22"/>
      <c r="I222" s="22"/>
      <c r="J222" s="15" t="s">
        <v>2285</v>
      </c>
      <c r="K222" s="15" t="s">
        <v>2294</v>
      </c>
      <c r="L222" s="15" t="s">
        <v>2295</v>
      </c>
      <c r="M222" s="15" t="s">
        <v>2341</v>
      </c>
      <c r="N222" s="15" t="s">
        <v>2291</v>
      </c>
      <c r="O222" s="15" t="s">
        <v>2325</v>
      </c>
      <c r="P222" s="15" t="s">
        <v>2326</v>
      </c>
      <c r="Q222" s="15" t="s">
        <v>1809</v>
      </c>
      <c r="R222" s="15" t="s">
        <v>6</v>
      </c>
      <c r="S222" s="22"/>
    </row>
    <row r="223" spans="1:19">
      <c r="A223" s="15" t="s">
        <v>36</v>
      </c>
      <c r="B223" s="15" t="s">
        <v>40</v>
      </c>
      <c r="C223" s="15" t="s">
        <v>272</v>
      </c>
      <c r="D223" s="15" t="s">
        <v>273</v>
      </c>
      <c r="E223" s="15" t="s">
        <v>290</v>
      </c>
      <c r="F223" s="15" t="s">
        <v>290</v>
      </c>
      <c r="G223" s="22"/>
      <c r="H223" s="22"/>
      <c r="I223" s="22"/>
      <c r="J223" s="15" t="s">
        <v>2285</v>
      </c>
      <c r="K223" s="15" t="s">
        <v>2297</v>
      </c>
      <c r="L223" s="15" t="s">
        <v>2297</v>
      </c>
      <c r="M223" s="15" t="s">
        <v>2166</v>
      </c>
      <c r="N223" s="15" t="s">
        <v>2299</v>
      </c>
      <c r="O223" s="15" t="s">
        <v>1794</v>
      </c>
      <c r="P223" s="15" t="s">
        <v>1749</v>
      </c>
      <c r="Q223" s="15" t="s">
        <v>1809</v>
      </c>
      <c r="R223" s="15" t="s">
        <v>6</v>
      </c>
      <c r="S223" s="22"/>
    </row>
    <row r="224" spans="1:19">
      <c r="A224" s="15" t="s">
        <v>36</v>
      </c>
      <c r="B224" s="15" t="s">
        <v>42</v>
      </c>
      <c r="C224" s="15" t="s">
        <v>82</v>
      </c>
      <c r="D224" s="15" t="s">
        <v>83</v>
      </c>
      <c r="E224" s="15" t="s">
        <v>161</v>
      </c>
      <c r="F224" s="15" t="s">
        <v>161</v>
      </c>
      <c r="G224" s="15" t="s">
        <v>243</v>
      </c>
      <c r="H224" s="15" t="s">
        <v>244</v>
      </c>
      <c r="I224" s="22"/>
      <c r="J224" s="22"/>
      <c r="K224" s="22"/>
      <c r="L224" s="22"/>
      <c r="M224" s="22"/>
      <c r="N224" s="22"/>
      <c r="O224" s="22"/>
      <c r="P224" s="22"/>
      <c r="Q224" s="22"/>
      <c r="R224" s="22"/>
      <c r="S224" s="22"/>
    </row>
    <row r="225" spans="1:19">
      <c r="A225" s="15" t="s">
        <v>36</v>
      </c>
      <c r="B225" s="15" t="s">
        <v>42</v>
      </c>
      <c r="C225" s="15" t="s">
        <v>82</v>
      </c>
      <c r="D225" s="15" t="s">
        <v>83</v>
      </c>
      <c r="E225" s="15" t="s">
        <v>161</v>
      </c>
      <c r="F225" s="15" t="s">
        <v>161</v>
      </c>
      <c r="G225" s="22"/>
      <c r="H225" s="22"/>
      <c r="I225" s="22"/>
      <c r="J225" s="15" t="s">
        <v>2285</v>
      </c>
      <c r="K225" s="15" t="s">
        <v>2286</v>
      </c>
      <c r="L225" s="15" t="s">
        <v>2286</v>
      </c>
      <c r="M225" s="15" t="s">
        <v>840</v>
      </c>
      <c r="N225" s="15" t="s">
        <v>2287</v>
      </c>
      <c r="O225" s="15" t="s">
        <v>832</v>
      </c>
      <c r="P225" s="15" t="s">
        <v>431</v>
      </c>
      <c r="Q225" s="15" t="s">
        <v>1809</v>
      </c>
      <c r="R225" s="15" t="s">
        <v>6</v>
      </c>
      <c r="S225" s="22"/>
    </row>
    <row r="226" spans="1:19">
      <c r="A226" s="15" t="s">
        <v>36</v>
      </c>
      <c r="B226" s="15" t="s">
        <v>42</v>
      </c>
      <c r="C226" s="15" t="s">
        <v>82</v>
      </c>
      <c r="D226" s="15" t="s">
        <v>83</v>
      </c>
      <c r="E226" s="15" t="s">
        <v>161</v>
      </c>
      <c r="F226" s="15" t="s">
        <v>161</v>
      </c>
      <c r="G226" s="22"/>
      <c r="H226" s="22"/>
      <c r="I226" s="22"/>
      <c r="J226" s="15" t="s">
        <v>2285</v>
      </c>
      <c r="K226" s="15" t="s">
        <v>2288</v>
      </c>
      <c r="L226" s="15" t="s">
        <v>2288</v>
      </c>
      <c r="M226" s="15" t="s">
        <v>840</v>
      </c>
      <c r="N226" s="15" t="s">
        <v>2287</v>
      </c>
      <c r="O226" s="15" t="s">
        <v>840</v>
      </c>
      <c r="P226" s="15" t="s">
        <v>425</v>
      </c>
      <c r="Q226" s="15" t="s">
        <v>1809</v>
      </c>
      <c r="R226" s="15" t="s">
        <v>6</v>
      </c>
      <c r="S226" s="22"/>
    </row>
    <row r="227" spans="1:19">
      <c r="A227" s="15" t="s">
        <v>36</v>
      </c>
      <c r="B227" s="15" t="s">
        <v>42</v>
      </c>
      <c r="C227" s="15" t="s">
        <v>82</v>
      </c>
      <c r="D227" s="15" t="s">
        <v>83</v>
      </c>
      <c r="E227" s="15" t="s">
        <v>161</v>
      </c>
      <c r="F227" s="15" t="s">
        <v>161</v>
      </c>
      <c r="G227" s="22"/>
      <c r="H227" s="22"/>
      <c r="I227" s="22"/>
      <c r="J227" s="15" t="s">
        <v>2285</v>
      </c>
      <c r="K227" s="15" t="s">
        <v>2289</v>
      </c>
      <c r="L227" s="15" t="s">
        <v>2290</v>
      </c>
      <c r="M227" s="15" t="s">
        <v>2342</v>
      </c>
      <c r="N227" s="15" t="s">
        <v>2291</v>
      </c>
      <c r="O227" s="15" t="s">
        <v>2322</v>
      </c>
      <c r="P227" s="15" t="s">
        <v>2323</v>
      </c>
      <c r="Q227" s="15" t="s">
        <v>1809</v>
      </c>
      <c r="R227" s="15" t="s">
        <v>6</v>
      </c>
      <c r="S227" s="22"/>
    </row>
    <row r="228" spans="1:19">
      <c r="A228" s="15" t="s">
        <v>36</v>
      </c>
      <c r="B228" s="15" t="s">
        <v>42</v>
      </c>
      <c r="C228" s="15" t="s">
        <v>82</v>
      </c>
      <c r="D228" s="15" t="s">
        <v>83</v>
      </c>
      <c r="E228" s="15" t="s">
        <v>161</v>
      </c>
      <c r="F228" s="15" t="s">
        <v>161</v>
      </c>
      <c r="G228" s="22"/>
      <c r="H228" s="22"/>
      <c r="I228" s="22"/>
      <c r="J228" s="15" t="s">
        <v>2285</v>
      </c>
      <c r="K228" s="15" t="s">
        <v>2292</v>
      </c>
      <c r="L228" s="15" t="s">
        <v>2292</v>
      </c>
      <c r="M228" s="15" t="s">
        <v>431</v>
      </c>
      <c r="N228" s="15" t="s">
        <v>2287</v>
      </c>
      <c r="O228" s="15" t="s">
        <v>425</v>
      </c>
      <c r="P228" s="15" t="s">
        <v>1941</v>
      </c>
      <c r="Q228" s="15" t="s">
        <v>1809</v>
      </c>
      <c r="R228" s="15" t="s">
        <v>6</v>
      </c>
      <c r="S228" s="22"/>
    </row>
    <row r="229" spans="1:19">
      <c r="A229" s="15" t="s">
        <v>36</v>
      </c>
      <c r="B229" s="15" t="s">
        <v>42</v>
      </c>
      <c r="C229" s="15" t="s">
        <v>82</v>
      </c>
      <c r="D229" s="15" t="s">
        <v>83</v>
      </c>
      <c r="E229" s="15" t="s">
        <v>161</v>
      </c>
      <c r="F229" s="15" t="s">
        <v>161</v>
      </c>
      <c r="G229" s="22"/>
      <c r="H229" s="22"/>
      <c r="I229" s="22"/>
      <c r="J229" s="15" t="s">
        <v>2285</v>
      </c>
      <c r="K229" s="15" t="s">
        <v>2293</v>
      </c>
      <c r="L229" s="15" t="s">
        <v>2293</v>
      </c>
      <c r="M229" s="15" t="s">
        <v>812</v>
      </c>
      <c r="N229" s="15" t="s">
        <v>2287</v>
      </c>
      <c r="O229" s="15" t="s">
        <v>832</v>
      </c>
      <c r="P229" s="15" t="s">
        <v>407</v>
      </c>
      <c r="Q229" s="15" t="s">
        <v>1809</v>
      </c>
      <c r="R229" s="15" t="s">
        <v>6</v>
      </c>
      <c r="S229" s="22"/>
    </row>
    <row r="230" spans="1:19">
      <c r="A230" s="15" t="s">
        <v>36</v>
      </c>
      <c r="B230" s="15" t="s">
        <v>42</v>
      </c>
      <c r="C230" s="15" t="s">
        <v>82</v>
      </c>
      <c r="D230" s="15" t="s">
        <v>83</v>
      </c>
      <c r="E230" s="15" t="s">
        <v>161</v>
      </c>
      <c r="F230" s="15" t="s">
        <v>161</v>
      </c>
      <c r="G230" s="22"/>
      <c r="H230" s="22"/>
      <c r="I230" s="22"/>
      <c r="J230" s="15" t="s">
        <v>2285</v>
      </c>
      <c r="K230" s="15" t="s">
        <v>2294</v>
      </c>
      <c r="L230" s="15" t="s">
        <v>2295</v>
      </c>
      <c r="M230" s="15" t="s">
        <v>2343</v>
      </c>
      <c r="N230" s="15" t="s">
        <v>2291</v>
      </c>
      <c r="O230" s="15" t="s">
        <v>2325</v>
      </c>
      <c r="P230" s="15" t="s">
        <v>2326</v>
      </c>
      <c r="Q230" s="15" t="s">
        <v>1809</v>
      </c>
      <c r="R230" s="15" t="s">
        <v>6</v>
      </c>
      <c r="S230" s="22"/>
    </row>
    <row r="231" spans="1:19">
      <c r="A231" s="15" t="s">
        <v>36</v>
      </c>
      <c r="B231" s="15" t="s">
        <v>42</v>
      </c>
      <c r="C231" s="15" t="s">
        <v>82</v>
      </c>
      <c r="D231" s="15" t="s">
        <v>83</v>
      </c>
      <c r="E231" s="15" t="s">
        <v>161</v>
      </c>
      <c r="F231" s="15" t="s">
        <v>161</v>
      </c>
      <c r="G231" s="22"/>
      <c r="H231" s="22"/>
      <c r="I231" s="22"/>
      <c r="J231" s="15" t="s">
        <v>2285</v>
      </c>
      <c r="K231" s="15" t="s">
        <v>2297</v>
      </c>
      <c r="L231" s="15" t="s">
        <v>2297</v>
      </c>
      <c r="M231" s="15" t="s">
        <v>2344</v>
      </c>
      <c r="N231" s="15" t="s">
        <v>2299</v>
      </c>
      <c r="O231" s="15" t="s">
        <v>1794</v>
      </c>
      <c r="P231" s="15" t="s">
        <v>1749</v>
      </c>
      <c r="Q231" s="15" t="s">
        <v>1809</v>
      </c>
      <c r="R231" s="15" t="s">
        <v>6</v>
      </c>
      <c r="S231" s="22"/>
    </row>
    <row r="232" spans="1:19">
      <c r="A232" s="15" t="s">
        <v>36</v>
      </c>
      <c r="B232" s="15" t="s">
        <v>43</v>
      </c>
      <c r="C232" s="15" t="s">
        <v>82</v>
      </c>
      <c r="D232" s="15" t="s">
        <v>83</v>
      </c>
      <c r="E232" s="15" t="s">
        <v>164</v>
      </c>
      <c r="F232" s="15" t="s">
        <v>164</v>
      </c>
      <c r="G232" s="15" t="s">
        <v>243</v>
      </c>
      <c r="H232" s="15" t="s">
        <v>244</v>
      </c>
      <c r="I232" s="22"/>
      <c r="J232" s="22"/>
      <c r="K232" s="22"/>
      <c r="L232" s="22"/>
      <c r="M232" s="22"/>
      <c r="N232" s="22"/>
      <c r="O232" s="22"/>
      <c r="P232" s="22"/>
      <c r="Q232" s="22"/>
      <c r="R232" s="22"/>
      <c r="S232" s="22"/>
    </row>
    <row r="233" spans="1:19">
      <c r="A233" s="15" t="s">
        <v>36</v>
      </c>
      <c r="B233" s="15" t="s">
        <v>43</v>
      </c>
      <c r="C233" s="15" t="s">
        <v>82</v>
      </c>
      <c r="D233" s="15" t="s">
        <v>83</v>
      </c>
      <c r="E233" s="15" t="s">
        <v>164</v>
      </c>
      <c r="F233" s="15" t="s">
        <v>164</v>
      </c>
      <c r="G233" s="22"/>
      <c r="H233" s="22"/>
      <c r="I233" s="22"/>
      <c r="J233" s="15" t="s">
        <v>2285</v>
      </c>
      <c r="K233" s="15" t="s">
        <v>2286</v>
      </c>
      <c r="L233" s="15" t="s">
        <v>2286</v>
      </c>
      <c r="M233" s="15" t="s">
        <v>1439</v>
      </c>
      <c r="N233" s="15" t="s">
        <v>2287</v>
      </c>
      <c r="O233" s="15" t="s">
        <v>832</v>
      </c>
      <c r="P233" s="15" t="s">
        <v>431</v>
      </c>
      <c r="Q233" s="15" t="s">
        <v>1809</v>
      </c>
      <c r="R233" s="15" t="s">
        <v>6</v>
      </c>
      <c r="S233" s="22"/>
    </row>
    <row r="234" spans="1:19">
      <c r="A234" s="15" t="s">
        <v>36</v>
      </c>
      <c r="B234" s="15" t="s">
        <v>43</v>
      </c>
      <c r="C234" s="15" t="s">
        <v>82</v>
      </c>
      <c r="D234" s="15" t="s">
        <v>83</v>
      </c>
      <c r="E234" s="15" t="s">
        <v>164</v>
      </c>
      <c r="F234" s="15" t="s">
        <v>164</v>
      </c>
      <c r="G234" s="22"/>
      <c r="H234" s="22"/>
      <c r="I234" s="22"/>
      <c r="J234" s="15" t="s">
        <v>2285</v>
      </c>
      <c r="K234" s="15" t="s">
        <v>2288</v>
      </c>
      <c r="L234" s="15" t="s">
        <v>2288</v>
      </c>
      <c r="M234" s="15" t="s">
        <v>852</v>
      </c>
      <c r="N234" s="15" t="s">
        <v>2287</v>
      </c>
      <c r="O234" s="15" t="s">
        <v>840</v>
      </c>
      <c r="P234" s="15" t="s">
        <v>425</v>
      </c>
      <c r="Q234" s="15" t="s">
        <v>1809</v>
      </c>
      <c r="R234" s="15" t="s">
        <v>6</v>
      </c>
      <c r="S234" s="22"/>
    </row>
    <row r="235" spans="1:19">
      <c r="A235" s="15" t="s">
        <v>36</v>
      </c>
      <c r="B235" s="15" t="s">
        <v>43</v>
      </c>
      <c r="C235" s="15" t="s">
        <v>82</v>
      </c>
      <c r="D235" s="15" t="s">
        <v>83</v>
      </c>
      <c r="E235" s="15" t="s">
        <v>164</v>
      </c>
      <c r="F235" s="15" t="s">
        <v>164</v>
      </c>
      <c r="G235" s="22"/>
      <c r="H235" s="22"/>
      <c r="I235" s="22"/>
      <c r="J235" s="15" t="s">
        <v>2285</v>
      </c>
      <c r="K235" s="15" t="s">
        <v>2289</v>
      </c>
      <c r="L235" s="15" t="s">
        <v>2290</v>
      </c>
      <c r="M235" s="15" t="s">
        <v>2345</v>
      </c>
      <c r="N235" s="15" t="s">
        <v>2291</v>
      </c>
      <c r="O235" s="15" t="s">
        <v>2322</v>
      </c>
      <c r="P235" s="15" t="s">
        <v>2323</v>
      </c>
      <c r="Q235" s="15" t="s">
        <v>1809</v>
      </c>
      <c r="R235" s="15" t="s">
        <v>6</v>
      </c>
      <c r="S235" s="22"/>
    </row>
    <row r="236" spans="1:19">
      <c r="A236" s="15" t="s">
        <v>36</v>
      </c>
      <c r="B236" s="15" t="s">
        <v>43</v>
      </c>
      <c r="C236" s="15" t="s">
        <v>82</v>
      </c>
      <c r="D236" s="15" t="s">
        <v>83</v>
      </c>
      <c r="E236" s="15" t="s">
        <v>164</v>
      </c>
      <c r="F236" s="15" t="s">
        <v>164</v>
      </c>
      <c r="G236" s="22"/>
      <c r="H236" s="22"/>
      <c r="I236" s="22"/>
      <c r="J236" s="15" t="s">
        <v>2285</v>
      </c>
      <c r="K236" s="15" t="s">
        <v>2292</v>
      </c>
      <c r="L236" s="15" t="s">
        <v>2292</v>
      </c>
      <c r="M236" s="15" t="s">
        <v>582</v>
      </c>
      <c r="N236" s="15" t="s">
        <v>2287</v>
      </c>
      <c r="O236" s="15" t="s">
        <v>425</v>
      </c>
      <c r="P236" s="15" t="s">
        <v>1941</v>
      </c>
      <c r="Q236" s="15" t="s">
        <v>1809</v>
      </c>
      <c r="R236" s="15" t="s">
        <v>6</v>
      </c>
      <c r="S236" s="22"/>
    </row>
    <row r="237" spans="1:19">
      <c r="A237" s="15" t="s">
        <v>36</v>
      </c>
      <c r="B237" s="15" t="s">
        <v>43</v>
      </c>
      <c r="C237" s="15" t="s">
        <v>82</v>
      </c>
      <c r="D237" s="15" t="s">
        <v>83</v>
      </c>
      <c r="E237" s="15" t="s">
        <v>164</v>
      </c>
      <c r="F237" s="15" t="s">
        <v>164</v>
      </c>
      <c r="G237" s="22"/>
      <c r="H237" s="22"/>
      <c r="I237" s="22"/>
      <c r="J237" s="15" t="s">
        <v>2285</v>
      </c>
      <c r="K237" s="15" t="s">
        <v>2293</v>
      </c>
      <c r="L237" s="15" t="s">
        <v>2293</v>
      </c>
      <c r="M237" s="15" t="s">
        <v>821</v>
      </c>
      <c r="N237" s="15" t="s">
        <v>2287</v>
      </c>
      <c r="O237" s="15" t="s">
        <v>832</v>
      </c>
      <c r="P237" s="15" t="s">
        <v>407</v>
      </c>
      <c r="Q237" s="15" t="s">
        <v>1809</v>
      </c>
      <c r="R237" s="15" t="s">
        <v>6</v>
      </c>
      <c r="S237" s="22"/>
    </row>
    <row r="238" spans="1:19">
      <c r="A238" s="15" t="s">
        <v>36</v>
      </c>
      <c r="B238" s="15" t="s">
        <v>43</v>
      </c>
      <c r="C238" s="15" t="s">
        <v>82</v>
      </c>
      <c r="D238" s="15" t="s">
        <v>83</v>
      </c>
      <c r="E238" s="15" t="s">
        <v>164</v>
      </c>
      <c r="F238" s="15" t="s">
        <v>164</v>
      </c>
      <c r="G238" s="22"/>
      <c r="H238" s="22"/>
      <c r="I238" s="22"/>
      <c r="J238" s="15" t="s">
        <v>2285</v>
      </c>
      <c r="K238" s="15" t="s">
        <v>2294</v>
      </c>
      <c r="L238" s="15" t="s">
        <v>2295</v>
      </c>
      <c r="M238" s="15" t="s">
        <v>2346</v>
      </c>
      <c r="N238" s="15" t="s">
        <v>2291</v>
      </c>
      <c r="O238" s="15" t="s">
        <v>2325</v>
      </c>
      <c r="P238" s="15" t="s">
        <v>2326</v>
      </c>
      <c r="Q238" s="15" t="s">
        <v>1809</v>
      </c>
      <c r="R238" s="15" t="s">
        <v>6</v>
      </c>
      <c r="S238" s="22"/>
    </row>
    <row r="239" spans="1:19">
      <c r="A239" s="15" t="s">
        <v>36</v>
      </c>
      <c r="B239" s="15" t="s">
        <v>43</v>
      </c>
      <c r="C239" s="15" t="s">
        <v>82</v>
      </c>
      <c r="D239" s="15" t="s">
        <v>83</v>
      </c>
      <c r="E239" s="15" t="s">
        <v>164</v>
      </c>
      <c r="F239" s="15" t="s">
        <v>164</v>
      </c>
      <c r="G239" s="22"/>
      <c r="H239" s="22"/>
      <c r="I239" s="22"/>
      <c r="J239" s="15" t="s">
        <v>2285</v>
      </c>
      <c r="K239" s="15" t="s">
        <v>2297</v>
      </c>
      <c r="L239" s="15" t="s">
        <v>2297</v>
      </c>
      <c r="M239" s="15" t="s">
        <v>2344</v>
      </c>
      <c r="N239" s="15" t="s">
        <v>2299</v>
      </c>
      <c r="O239" s="15" t="s">
        <v>1794</v>
      </c>
      <c r="P239" s="15" t="s">
        <v>1749</v>
      </c>
      <c r="Q239" s="15" t="s">
        <v>1809</v>
      </c>
      <c r="R239" s="15" t="s">
        <v>6</v>
      </c>
      <c r="S239" s="22"/>
    </row>
    <row r="240" spans="1:19">
      <c r="A240" s="15" t="s">
        <v>36</v>
      </c>
      <c r="B240" s="15" t="s">
        <v>43</v>
      </c>
      <c r="C240" s="15" t="s">
        <v>261</v>
      </c>
      <c r="D240" s="15" t="s">
        <v>262</v>
      </c>
      <c r="E240" s="15" t="s">
        <v>219</v>
      </c>
      <c r="F240" s="15" t="s">
        <v>219</v>
      </c>
      <c r="G240" s="15" t="s">
        <v>243</v>
      </c>
      <c r="H240" s="15" t="s">
        <v>244</v>
      </c>
      <c r="I240" s="22"/>
      <c r="J240" s="22"/>
      <c r="K240" s="22"/>
      <c r="L240" s="22"/>
      <c r="M240" s="22"/>
      <c r="N240" s="22"/>
      <c r="O240" s="22"/>
      <c r="P240" s="22"/>
      <c r="Q240" s="22"/>
      <c r="R240" s="22"/>
      <c r="S240" s="22"/>
    </row>
    <row r="241" spans="1:19">
      <c r="A241" s="15" t="s">
        <v>36</v>
      </c>
      <c r="B241" s="15" t="s">
        <v>43</v>
      </c>
      <c r="C241" s="15" t="s">
        <v>261</v>
      </c>
      <c r="D241" s="15" t="s">
        <v>262</v>
      </c>
      <c r="E241" s="15" t="s">
        <v>219</v>
      </c>
      <c r="F241" s="15" t="s">
        <v>219</v>
      </c>
      <c r="G241" s="22"/>
      <c r="H241" s="22"/>
      <c r="I241" s="22"/>
      <c r="J241" s="15" t="s">
        <v>2285</v>
      </c>
      <c r="K241" s="15" t="s">
        <v>2286</v>
      </c>
      <c r="L241" s="15" t="s">
        <v>2286</v>
      </c>
      <c r="M241" s="15" t="s">
        <v>1085</v>
      </c>
      <c r="N241" s="15" t="s">
        <v>2287</v>
      </c>
      <c r="O241" s="15" t="s">
        <v>832</v>
      </c>
      <c r="P241" s="15" t="s">
        <v>431</v>
      </c>
      <c r="Q241" s="15" t="s">
        <v>1809</v>
      </c>
      <c r="R241" s="15" t="s">
        <v>6</v>
      </c>
      <c r="S241" s="22"/>
    </row>
    <row r="242" spans="1:19">
      <c r="A242" s="15" t="s">
        <v>36</v>
      </c>
      <c r="B242" s="15" t="s">
        <v>43</v>
      </c>
      <c r="C242" s="15" t="s">
        <v>261</v>
      </c>
      <c r="D242" s="15" t="s">
        <v>262</v>
      </c>
      <c r="E242" s="15" t="s">
        <v>219</v>
      </c>
      <c r="F242" s="15" t="s">
        <v>219</v>
      </c>
      <c r="G242" s="22"/>
      <c r="H242" s="22"/>
      <c r="I242" s="22"/>
      <c r="J242" s="15" t="s">
        <v>2285</v>
      </c>
      <c r="K242" s="15" t="s">
        <v>2288</v>
      </c>
      <c r="L242" s="15" t="s">
        <v>2288</v>
      </c>
      <c r="M242" s="15" t="s">
        <v>852</v>
      </c>
      <c r="N242" s="15" t="s">
        <v>2287</v>
      </c>
      <c r="O242" s="15" t="s">
        <v>840</v>
      </c>
      <c r="P242" s="15" t="s">
        <v>425</v>
      </c>
      <c r="Q242" s="15" t="s">
        <v>1809</v>
      </c>
      <c r="R242" s="15" t="s">
        <v>6</v>
      </c>
      <c r="S242" s="22"/>
    </row>
    <row r="243" spans="1:19">
      <c r="A243" s="15" t="s">
        <v>36</v>
      </c>
      <c r="B243" s="15" t="s">
        <v>43</v>
      </c>
      <c r="C243" s="15" t="s">
        <v>261</v>
      </c>
      <c r="D243" s="15" t="s">
        <v>262</v>
      </c>
      <c r="E243" s="15" t="s">
        <v>219</v>
      </c>
      <c r="F243" s="15" t="s">
        <v>219</v>
      </c>
      <c r="G243" s="22"/>
      <c r="H243" s="22"/>
      <c r="I243" s="22"/>
      <c r="J243" s="15" t="s">
        <v>2285</v>
      </c>
      <c r="K243" s="15" t="s">
        <v>2289</v>
      </c>
      <c r="L243" s="15" t="s">
        <v>2290</v>
      </c>
      <c r="M243" s="15" t="s">
        <v>1788</v>
      </c>
      <c r="N243" s="15" t="s">
        <v>2291</v>
      </c>
      <c r="O243" s="15" t="s">
        <v>2322</v>
      </c>
      <c r="P243" s="15" t="s">
        <v>2323</v>
      </c>
      <c r="Q243" s="15" t="s">
        <v>1809</v>
      </c>
      <c r="R243" s="15" t="s">
        <v>6</v>
      </c>
      <c r="S243" s="22"/>
    </row>
    <row r="244" spans="1:19">
      <c r="A244" s="15" t="s">
        <v>36</v>
      </c>
      <c r="B244" s="15" t="s">
        <v>43</v>
      </c>
      <c r="C244" s="15" t="s">
        <v>261</v>
      </c>
      <c r="D244" s="15" t="s">
        <v>262</v>
      </c>
      <c r="E244" s="15" t="s">
        <v>219</v>
      </c>
      <c r="F244" s="15" t="s">
        <v>219</v>
      </c>
      <c r="G244" s="22"/>
      <c r="H244" s="22"/>
      <c r="I244" s="22"/>
      <c r="J244" s="15" t="s">
        <v>2285</v>
      </c>
      <c r="K244" s="15" t="s">
        <v>2292</v>
      </c>
      <c r="L244" s="15" t="s">
        <v>2292</v>
      </c>
      <c r="M244" s="15" t="s">
        <v>2347</v>
      </c>
      <c r="N244" s="15" t="s">
        <v>2287</v>
      </c>
      <c r="O244" s="15" t="s">
        <v>425</v>
      </c>
      <c r="P244" s="15" t="s">
        <v>1941</v>
      </c>
      <c r="Q244" s="15" t="s">
        <v>1809</v>
      </c>
      <c r="R244" s="15" t="s">
        <v>6</v>
      </c>
      <c r="S244" s="22"/>
    </row>
    <row r="245" spans="1:19">
      <c r="A245" s="15" t="s">
        <v>36</v>
      </c>
      <c r="B245" s="15" t="s">
        <v>43</v>
      </c>
      <c r="C245" s="15" t="s">
        <v>261</v>
      </c>
      <c r="D245" s="15" t="s">
        <v>262</v>
      </c>
      <c r="E245" s="15" t="s">
        <v>219</v>
      </c>
      <c r="F245" s="15" t="s">
        <v>219</v>
      </c>
      <c r="G245" s="22"/>
      <c r="H245" s="22"/>
      <c r="I245" s="22"/>
      <c r="J245" s="15" t="s">
        <v>2285</v>
      </c>
      <c r="K245" s="15" t="s">
        <v>2293</v>
      </c>
      <c r="L245" s="15" t="s">
        <v>2293</v>
      </c>
      <c r="M245" s="15" t="s">
        <v>821</v>
      </c>
      <c r="N245" s="15" t="s">
        <v>2287</v>
      </c>
      <c r="O245" s="15" t="s">
        <v>832</v>
      </c>
      <c r="P245" s="15" t="s">
        <v>407</v>
      </c>
      <c r="Q245" s="15" t="s">
        <v>1809</v>
      </c>
      <c r="R245" s="15" t="s">
        <v>6</v>
      </c>
      <c r="S245" s="22"/>
    </row>
    <row r="246" spans="1:19">
      <c r="A246" s="15" t="s">
        <v>36</v>
      </c>
      <c r="B246" s="15" t="s">
        <v>43</v>
      </c>
      <c r="C246" s="15" t="s">
        <v>261</v>
      </c>
      <c r="D246" s="15" t="s">
        <v>262</v>
      </c>
      <c r="E246" s="15" t="s">
        <v>219</v>
      </c>
      <c r="F246" s="15" t="s">
        <v>219</v>
      </c>
      <c r="G246" s="22"/>
      <c r="H246" s="22"/>
      <c r="I246" s="22"/>
      <c r="J246" s="15" t="s">
        <v>2285</v>
      </c>
      <c r="K246" s="15" t="s">
        <v>2294</v>
      </c>
      <c r="L246" s="15" t="s">
        <v>2295</v>
      </c>
      <c r="M246" s="15" t="s">
        <v>2348</v>
      </c>
      <c r="N246" s="15" t="s">
        <v>2291</v>
      </c>
      <c r="O246" s="15" t="s">
        <v>2325</v>
      </c>
      <c r="P246" s="15" t="s">
        <v>2326</v>
      </c>
      <c r="Q246" s="15" t="s">
        <v>1809</v>
      </c>
      <c r="R246" s="15" t="s">
        <v>6</v>
      </c>
      <c r="S246" s="22"/>
    </row>
    <row r="247" spans="1:19">
      <c r="A247" s="15" t="s">
        <v>36</v>
      </c>
      <c r="B247" s="15" t="s">
        <v>43</v>
      </c>
      <c r="C247" s="15" t="s">
        <v>261</v>
      </c>
      <c r="D247" s="15" t="s">
        <v>262</v>
      </c>
      <c r="E247" s="15" t="s">
        <v>219</v>
      </c>
      <c r="F247" s="15" t="s">
        <v>219</v>
      </c>
      <c r="G247" s="22"/>
      <c r="H247" s="22"/>
      <c r="I247" s="22"/>
      <c r="J247" s="15" t="s">
        <v>2285</v>
      </c>
      <c r="K247" s="15" t="s">
        <v>2297</v>
      </c>
      <c r="L247" s="15" t="s">
        <v>2297</v>
      </c>
      <c r="M247" s="15" t="s">
        <v>2242</v>
      </c>
      <c r="N247" s="15" t="s">
        <v>2299</v>
      </c>
      <c r="O247" s="15" t="s">
        <v>1794</v>
      </c>
      <c r="P247" s="15" t="s">
        <v>1749</v>
      </c>
      <c r="Q247" s="15" t="s">
        <v>1809</v>
      </c>
      <c r="R247" s="15" t="s">
        <v>6</v>
      </c>
      <c r="S247" s="22"/>
    </row>
    <row r="248" spans="1:19">
      <c r="A248" s="15" t="s">
        <v>36</v>
      </c>
      <c r="B248" s="15" t="s">
        <v>43</v>
      </c>
      <c r="C248" s="15" t="s">
        <v>266</v>
      </c>
      <c r="D248" s="15" t="s">
        <v>267</v>
      </c>
      <c r="E248" s="15" t="s">
        <v>291</v>
      </c>
      <c r="F248" s="15" t="s">
        <v>291</v>
      </c>
      <c r="G248" s="15" t="s">
        <v>243</v>
      </c>
      <c r="H248" s="15" t="s">
        <v>244</v>
      </c>
      <c r="I248" s="22"/>
      <c r="J248" s="22"/>
      <c r="K248" s="22"/>
      <c r="L248" s="22"/>
      <c r="M248" s="22"/>
      <c r="N248" s="22"/>
      <c r="O248" s="22"/>
      <c r="P248" s="22"/>
      <c r="Q248" s="22"/>
      <c r="R248" s="22"/>
      <c r="S248" s="22"/>
    </row>
    <row r="249" spans="1:19">
      <c r="A249" s="15" t="s">
        <v>36</v>
      </c>
      <c r="B249" s="15" t="s">
        <v>43</v>
      </c>
      <c r="C249" s="15" t="s">
        <v>266</v>
      </c>
      <c r="D249" s="15" t="s">
        <v>267</v>
      </c>
      <c r="E249" s="15" t="s">
        <v>291</v>
      </c>
      <c r="F249" s="15" t="s">
        <v>291</v>
      </c>
      <c r="G249" s="22"/>
      <c r="H249" s="22"/>
      <c r="I249" s="22"/>
      <c r="J249" s="15" t="s">
        <v>2285</v>
      </c>
      <c r="K249" s="15" t="s">
        <v>2286</v>
      </c>
      <c r="L249" s="15" t="s">
        <v>2286</v>
      </c>
      <c r="M249" s="15" t="s">
        <v>812</v>
      </c>
      <c r="N249" s="15" t="s">
        <v>2287</v>
      </c>
      <c r="O249" s="15" t="s">
        <v>832</v>
      </c>
      <c r="P249" s="15" t="s">
        <v>431</v>
      </c>
      <c r="Q249" s="15" t="s">
        <v>1809</v>
      </c>
      <c r="R249" s="15" t="s">
        <v>6</v>
      </c>
      <c r="S249" s="22"/>
    </row>
    <row r="250" spans="1:19">
      <c r="A250" s="15" t="s">
        <v>36</v>
      </c>
      <c r="B250" s="15" t="s">
        <v>43</v>
      </c>
      <c r="C250" s="15" t="s">
        <v>266</v>
      </c>
      <c r="D250" s="15" t="s">
        <v>267</v>
      </c>
      <c r="E250" s="15" t="s">
        <v>291</v>
      </c>
      <c r="F250" s="15" t="s">
        <v>291</v>
      </c>
      <c r="G250" s="22"/>
      <c r="H250" s="22"/>
      <c r="I250" s="22"/>
      <c r="J250" s="15" t="s">
        <v>2285</v>
      </c>
      <c r="K250" s="15" t="s">
        <v>2288</v>
      </c>
      <c r="L250" s="15" t="s">
        <v>2288</v>
      </c>
      <c r="M250" s="15" t="s">
        <v>334</v>
      </c>
      <c r="N250" s="15" t="s">
        <v>2287</v>
      </c>
      <c r="O250" s="15" t="s">
        <v>840</v>
      </c>
      <c r="P250" s="15" t="s">
        <v>425</v>
      </c>
      <c r="Q250" s="15" t="s">
        <v>1809</v>
      </c>
      <c r="R250" s="15" t="s">
        <v>6</v>
      </c>
      <c r="S250" s="22"/>
    </row>
    <row r="251" spans="1:19">
      <c r="A251" s="15" t="s">
        <v>36</v>
      </c>
      <c r="B251" s="15" t="s">
        <v>43</v>
      </c>
      <c r="C251" s="15" t="s">
        <v>266</v>
      </c>
      <c r="D251" s="15" t="s">
        <v>267</v>
      </c>
      <c r="E251" s="15" t="s">
        <v>291</v>
      </c>
      <c r="F251" s="15" t="s">
        <v>291</v>
      </c>
      <c r="G251" s="22"/>
      <c r="H251" s="22"/>
      <c r="I251" s="22"/>
      <c r="J251" s="15" t="s">
        <v>2285</v>
      </c>
      <c r="K251" s="15" t="s">
        <v>2289</v>
      </c>
      <c r="L251" s="15" t="s">
        <v>2290</v>
      </c>
      <c r="M251" s="15" t="s">
        <v>1779</v>
      </c>
      <c r="N251" s="15" t="s">
        <v>2291</v>
      </c>
      <c r="O251" s="15" t="s">
        <v>2322</v>
      </c>
      <c r="P251" s="15" t="s">
        <v>2323</v>
      </c>
      <c r="Q251" s="15" t="s">
        <v>1809</v>
      </c>
      <c r="R251" s="15" t="s">
        <v>6</v>
      </c>
      <c r="S251" s="22"/>
    </row>
    <row r="252" spans="1:19">
      <c r="A252" s="15" t="s">
        <v>36</v>
      </c>
      <c r="B252" s="15" t="s">
        <v>43</v>
      </c>
      <c r="C252" s="15" t="s">
        <v>266</v>
      </c>
      <c r="D252" s="15" t="s">
        <v>267</v>
      </c>
      <c r="E252" s="15" t="s">
        <v>291</v>
      </c>
      <c r="F252" s="15" t="s">
        <v>291</v>
      </c>
      <c r="G252" s="22"/>
      <c r="H252" s="22"/>
      <c r="I252" s="22"/>
      <c r="J252" s="15" t="s">
        <v>2285</v>
      </c>
      <c r="K252" s="15" t="s">
        <v>2292</v>
      </c>
      <c r="L252" s="15" t="s">
        <v>2292</v>
      </c>
      <c r="M252" s="15" t="s">
        <v>565</v>
      </c>
      <c r="N252" s="15" t="s">
        <v>2287</v>
      </c>
      <c r="O252" s="15" t="s">
        <v>425</v>
      </c>
      <c r="P252" s="15" t="s">
        <v>1941</v>
      </c>
      <c r="Q252" s="15" t="s">
        <v>1809</v>
      </c>
      <c r="R252" s="15" t="s">
        <v>6</v>
      </c>
      <c r="S252" s="22"/>
    </row>
    <row r="253" spans="1:19">
      <c r="A253" s="15" t="s">
        <v>36</v>
      </c>
      <c r="B253" s="15" t="s">
        <v>43</v>
      </c>
      <c r="C253" s="15" t="s">
        <v>266</v>
      </c>
      <c r="D253" s="15" t="s">
        <v>267</v>
      </c>
      <c r="E253" s="15" t="s">
        <v>291</v>
      </c>
      <c r="F253" s="15" t="s">
        <v>291</v>
      </c>
      <c r="G253" s="22"/>
      <c r="H253" s="22"/>
      <c r="I253" s="22"/>
      <c r="J253" s="15" t="s">
        <v>2285</v>
      </c>
      <c r="K253" s="15" t="s">
        <v>2293</v>
      </c>
      <c r="L253" s="15" t="s">
        <v>2293</v>
      </c>
      <c r="M253" s="15" t="s">
        <v>840</v>
      </c>
      <c r="N253" s="15" t="s">
        <v>2287</v>
      </c>
      <c r="O253" s="15" t="s">
        <v>832</v>
      </c>
      <c r="P253" s="15" t="s">
        <v>407</v>
      </c>
      <c r="Q253" s="15" t="s">
        <v>1809</v>
      </c>
      <c r="R253" s="15" t="s">
        <v>6</v>
      </c>
      <c r="S253" s="22"/>
    </row>
    <row r="254" spans="1:19">
      <c r="A254" s="15" t="s">
        <v>36</v>
      </c>
      <c r="B254" s="15" t="s">
        <v>43</v>
      </c>
      <c r="C254" s="15" t="s">
        <v>266</v>
      </c>
      <c r="D254" s="15" t="s">
        <v>267</v>
      </c>
      <c r="E254" s="15" t="s">
        <v>291</v>
      </c>
      <c r="F254" s="15" t="s">
        <v>291</v>
      </c>
      <c r="G254" s="22"/>
      <c r="H254" s="22"/>
      <c r="I254" s="22"/>
      <c r="J254" s="15" t="s">
        <v>2285</v>
      </c>
      <c r="K254" s="15" t="s">
        <v>2294</v>
      </c>
      <c r="L254" s="15" t="s">
        <v>2295</v>
      </c>
      <c r="M254" s="15" t="s">
        <v>2349</v>
      </c>
      <c r="N254" s="15" t="s">
        <v>2291</v>
      </c>
      <c r="O254" s="15" t="s">
        <v>2325</v>
      </c>
      <c r="P254" s="15" t="s">
        <v>2326</v>
      </c>
      <c r="Q254" s="15" t="s">
        <v>1809</v>
      </c>
      <c r="R254" s="15" t="s">
        <v>6</v>
      </c>
      <c r="S254" s="22"/>
    </row>
    <row r="255" spans="1:19">
      <c r="A255" s="15" t="s">
        <v>36</v>
      </c>
      <c r="B255" s="15" t="s">
        <v>43</v>
      </c>
      <c r="C255" s="15" t="s">
        <v>266</v>
      </c>
      <c r="D255" s="15" t="s">
        <v>267</v>
      </c>
      <c r="E255" s="15" t="s">
        <v>291</v>
      </c>
      <c r="F255" s="15" t="s">
        <v>291</v>
      </c>
      <c r="G255" s="22"/>
      <c r="H255" s="22"/>
      <c r="I255" s="22"/>
      <c r="J255" s="15" t="s">
        <v>2285</v>
      </c>
      <c r="K255" s="15" t="s">
        <v>2297</v>
      </c>
      <c r="L255" s="15" t="s">
        <v>2297</v>
      </c>
      <c r="M255" s="15" t="s">
        <v>2350</v>
      </c>
      <c r="N255" s="15" t="s">
        <v>2299</v>
      </c>
      <c r="O255" s="15" t="s">
        <v>1794</v>
      </c>
      <c r="P255" s="15" t="s">
        <v>1749</v>
      </c>
      <c r="Q255" s="15" t="s">
        <v>1809</v>
      </c>
      <c r="R255" s="15" t="s">
        <v>6</v>
      </c>
      <c r="S255" s="22"/>
    </row>
    <row r="256" spans="1:19">
      <c r="A256" s="15" t="s">
        <v>36</v>
      </c>
      <c r="B256" s="15" t="s">
        <v>45</v>
      </c>
      <c r="C256" s="15" t="s">
        <v>82</v>
      </c>
      <c r="D256" s="15" t="s">
        <v>83</v>
      </c>
      <c r="E256" s="15" t="s">
        <v>170</v>
      </c>
      <c r="F256" s="15" t="s">
        <v>298</v>
      </c>
      <c r="G256" s="15" t="s">
        <v>243</v>
      </c>
      <c r="H256" s="15" t="s">
        <v>244</v>
      </c>
      <c r="I256" s="22"/>
      <c r="J256" s="22"/>
      <c r="K256" s="22"/>
      <c r="L256" s="22"/>
      <c r="M256" s="22"/>
      <c r="N256" s="22"/>
      <c r="O256" s="22"/>
      <c r="P256" s="22"/>
      <c r="Q256" s="22"/>
      <c r="R256" s="22"/>
      <c r="S256" s="22"/>
    </row>
    <row r="257" spans="1:19">
      <c r="A257" s="15" t="s">
        <v>36</v>
      </c>
      <c r="B257" s="15" t="s">
        <v>45</v>
      </c>
      <c r="C257" s="15" t="s">
        <v>82</v>
      </c>
      <c r="D257" s="15" t="s">
        <v>83</v>
      </c>
      <c r="E257" s="15" t="s">
        <v>170</v>
      </c>
      <c r="F257" s="15" t="s">
        <v>298</v>
      </c>
      <c r="G257" s="22"/>
      <c r="H257" s="22"/>
      <c r="I257" s="22"/>
      <c r="J257" s="15" t="s">
        <v>2285</v>
      </c>
      <c r="K257" s="15" t="s">
        <v>2286</v>
      </c>
      <c r="L257" s="15" t="s">
        <v>2286</v>
      </c>
      <c r="M257" s="15" t="s">
        <v>846</v>
      </c>
      <c r="N257" s="15" t="s">
        <v>2287</v>
      </c>
      <c r="O257" s="15" t="s">
        <v>832</v>
      </c>
      <c r="P257" s="15" t="s">
        <v>431</v>
      </c>
      <c r="Q257" s="15" t="s">
        <v>1873</v>
      </c>
      <c r="R257" s="15" t="s">
        <v>821</v>
      </c>
      <c r="S257" s="22"/>
    </row>
    <row r="258" spans="1:19">
      <c r="A258" s="15" t="s">
        <v>36</v>
      </c>
      <c r="B258" s="15" t="s">
        <v>45</v>
      </c>
      <c r="C258" s="15" t="s">
        <v>82</v>
      </c>
      <c r="D258" s="15" t="s">
        <v>83</v>
      </c>
      <c r="E258" s="15" t="s">
        <v>170</v>
      </c>
      <c r="F258" s="15" t="s">
        <v>298</v>
      </c>
      <c r="G258" s="22"/>
      <c r="H258" s="22"/>
      <c r="I258" s="22"/>
      <c r="J258" s="15" t="s">
        <v>2285</v>
      </c>
      <c r="K258" s="15" t="s">
        <v>2288</v>
      </c>
      <c r="L258" s="15" t="s">
        <v>2288</v>
      </c>
      <c r="M258" s="15" t="s">
        <v>852</v>
      </c>
      <c r="N258" s="15" t="s">
        <v>2287</v>
      </c>
      <c r="O258" s="15" t="s">
        <v>840</v>
      </c>
      <c r="P258" s="15" t="s">
        <v>425</v>
      </c>
      <c r="Q258" s="15" t="s">
        <v>1809</v>
      </c>
      <c r="R258" s="15" t="s">
        <v>6</v>
      </c>
      <c r="S258" s="22"/>
    </row>
    <row r="259" spans="1:19">
      <c r="A259" s="15" t="s">
        <v>36</v>
      </c>
      <c r="B259" s="15" t="s">
        <v>45</v>
      </c>
      <c r="C259" s="15" t="s">
        <v>82</v>
      </c>
      <c r="D259" s="15" t="s">
        <v>83</v>
      </c>
      <c r="E259" s="15" t="s">
        <v>170</v>
      </c>
      <c r="F259" s="15" t="s">
        <v>298</v>
      </c>
      <c r="G259" s="22"/>
      <c r="H259" s="22"/>
      <c r="I259" s="22"/>
      <c r="J259" s="15" t="s">
        <v>2285</v>
      </c>
      <c r="K259" s="15" t="s">
        <v>2289</v>
      </c>
      <c r="L259" s="15" t="s">
        <v>2290</v>
      </c>
      <c r="M259" s="15" t="s">
        <v>2345</v>
      </c>
      <c r="N259" s="15" t="s">
        <v>2291</v>
      </c>
      <c r="O259" s="15" t="s">
        <v>2322</v>
      </c>
      <c r="P259" s="15" t="s">
        <v>2323</v>
      </c>
      <c r="Q259" s="15" t="s">
        <v>1809</v>
      </c>
      <c r="R259" s="15" t="s">
        <v>6</v>
      </c>
      <c r="S259" s="22"/>
    </row>
    <row r="260" spans="1:19">
      <c r="A260" s="15" t="s">
        <v>36</v>
      </c>
      <c r="B260" s="15" t="s">
        <v>45</v>
      </c>
      <c r="C260" s="15" t="s">
        <v>82</v>
      </c>
      <c r="D260" s="15" t="s">
        <v>83</v>
      </c>
      <c r="E260" s="15" t="s">
        <v>170</v>
      </c>
      <c r="F260" s="15" t="s">
        <v>298</v>
      </c>
      <c r="G260" s="22"/>
      <c r="H260" s="22"/>
      <c r="I260" s="22"/>
      <c r="J260" s="15" t="s">
        <v>2285</v>
      </c>
      <c r="K260" s="15" t="s">
        <v>2292</v>
      </c>
      <c r="L260" s="15" t="s">
        <v>2292</v>
      </c>
      <c r="M260" s="15" t="s">
        <v>2351</v>
      </c>
      <c r="N260" s="15" t="s">
        <v>2287</v>
      </c>
      <c r="O260" s="15" t="s">
        <v>425</v>
      </c>
      <c r="P260" s="15" t="s">
        <v>1941</v>
      </c>
      <c r="Q260" s="15" t="s">
        <v>1809</v>
      </c>
      <c r="R260" s="15" t="s">
        <v>6</v>
      </c>
      <c r="S260" s="22"/>
    </row>
    <row r="261" spans="1:19">
      <c r="A261" s="15" t="s">
        <v>36</v>
      </c>
      <c r="B261" s="15" t="s">
        <v>45</v>
      </c>
      <c r="C261" s="15" t="s">
        <v>82</v>
      </c>
      <c r="D261" s="15" t="s">
        <v>83</v>
      </c>
      <c r="E261" s="15" t="s">
        <v>170</v>
      </c>
      <c r="F261" s="15" t="s">
        <v>298</v>
      </c>
      <c r="G261" s="22"/>
      <c r="H261" s="22"/>
      <c r="I261" s="22"/>
      <c r="J261" s="15" t="s">
        <v>2285</v>
      </c>
      <c r="K261" s="15" t="s">
        <v>2293</v>
      </c>
      <c r="L261" s="15" t="s">
        <v>2293</v>
      </c>
      <c r="M261" s="15" t="s">
        <v>1750</v>
      </c>
      <c r="N261" s="15" t="s">
        <v>2287</v>
      </c>
      <c r="O261" s="15" t="s">
        <v>832</v>
      </c>
      <c r="P261" s="15" t="s">
        <v>407</v>
      </c>
      <c r="Q261" s="15" t="s">
        <v>1809</v>
      </c>
      <c r="R261" s="15" t="s">
        <v>6</v>
      </c>
      <c r="S261" s="22"/>
    </row>
    <row r="262" spans="1:19">
      <c r="A262" s="15" t="s">
        <v>36</v>
      </c>
      <c r="B262" s="15" t="s">
        <v>45</v>
      </c>
      <c r="C262" s="15" t="s">
        <v>82</v>
      </c>
      <c r="D262" s="15" t="s">
        <v>83</v>
      </c>
      <c r="E262" s="15" t="s">
        <v>170</v>
      </c>
      <c r="F262" s="15" t="s">
        <v>298</v>
      </c>
      <c r="G262" s="22"/>
      <c r="H262" s="22"/>
      <c r="I262" s="22"/>
      <c r="J262" s="15" t="s">
        <v>2285</v>
      </c>
      <c r="K262" s="15" t="s">
        <v>2294</v>
      </c>
      <c r="L262" s="15" t="s">
        <v>2295</v>
      </c>
      <c r="M262" s="15" t="s">
        <v>2352</v>
      </c>
      <c r="N262" s="15" t="s">
        <v>2291</v>
      </c>
      <c r="O262" s="15" t="s">
        <v>2325</v>
      </c>
      <c r="P262" s="15" t="s">
        <v>2326</v>
      </c>
      <c r="Q262" s="15" t="s">
        <v>1809</v>
      </c>
      <c r="R262" s="15" t="s">
        <v>6</v>
      </c>
      <c r="S262" s="22"/>
    </row>
    <row r="263" spans="1:19">
      <c r="A263" s="15" t="s">
        <v>36</v>
      </c>
      <c r="B263" s="15" t="s">
        <v>45</v>
      </c>
      <c r="C263" s="15" t="s">
        <v>82</v>
      </c>
      <c r="D263" s="15" t="s">
        <v>83</v>
      </c>
      <c r="E263" s="15" t="s">
        <v>170</v>
      </c>
      <c r="F263" s="15" t="s">
        <v>298</v>
      </c>
      <c r="G263" s="22"/>
      <c r="H263" s="22"/>
      <c r="I263" s="22"/>
      <c r="J263" s="15" t="s">
        <v>2285</v>
      </c>
      <c r="K263" s="15" t="s">
        <v>2297</v>
      </c>
      <c r="L263" s="15" t="s">
        <v>2297</v>
      </c>
      <c r="M263" s="15" t="s">
        <v>2353</v>
      </c>
      <c r="N263" s="15" t="s">
        <v>2299</v>
      </c>
      <c r="O263" s="15" t="s">
        <v>1794</v>
      </c>
      <c r="P263" s="15" t="s">
        <v>1749</v>
      </c>
      <c r="Q263" s="15" t="s">
        <v>1809</v>
      </c>
      <c r="R263" s="15" t="s">
        <v>6</v>
      </c>
      <c r="S263" s="22"/>
    </row>
    <row r="264" spans="1:19">
      <c r="A264" s="15" t="s">
        <v>47</v>
      </c>
      <c r="B264" s="15" t="s">
        <v>48</v>
      </c>
      <c r="C264" s="15" t="s">
        <v>82</v>
      </c>
      <c r="D264" s="15" t="s">
        <v>83</v>
      </c>
      <c r="E264" s="15" t="s">
        <v>175</v>
      </c>
      <c r="F264" s="15" t="s">
        <v>1482</v>
      </c>
      <c r="G264" s="15" t="s">
        <v>243</v>
      </c>
      <c r="H264" s="15" t="s">
        <v>244</v>
      </c>
      <c r="I264" s="22"/>
      <c r="J264" s="22"/>
      <c r="K264" s="22"/>
      <c r="L264" s="22"/>
      <c r="M264" s="22"/>
      <c r="N264" s="22"/>
      <c r="O264" s="22"/>
      <c r="P264" s="22"/>
      <c r="Q264" s="22"/>
      <c r="R264" s="22"/>
      <c r="S264" s="22"/>
    </row>
    <row r="265" spans="1:19">
      <c r="A265" s="15" t="s">
        <v>47</v>
      </c>
      <c r="B265" s="15" t="s">
        <v>48</v>
      </c>
      <c r="C265" s="15" t="s">
        <v>82</v>
      </c>
      <c r="D265" s="15" t="s">
        <v>83</v>
      </c>
      <c r="E265" s="15" t="s">
        <v>175</v>
      </c>
      <c r="F265" s="15" t="s">
        <v>1482</v>
      </c>
      <c r="G265" s="22"/>
      <c r="H265" s="22"/>
      <c r="I265" s="22"/>
      <c r="J265" s="15" t="s">
        <v>2285</v>
      </c>
      <c r="K265" s="15" t="s">
        <v>2286</v>
      </c>
      <c r="L265" s="15" t="s">
        <v>2286</v>
      </c>
      <c r="M265" s="15" t="s">
        <v>852</v>
      </c>
      <c r="N265" s="15" t="s">
        <v>2287</v>
      </c>
      <c r="O265" s="15" t="s">
        <v>832</v>
      </c>
      <c r="P265" s="15" t="s">
        <v>431</v>
      </c>
      <c r="Q265" s="15" t="s">
        <v>1809</v>
      </c>
      <c r="R265" s="15" t="s">
        <v>6</v>
      </c>
      <c r="S265" s="22"/>
    </row>
    <row r="266" spans="1:19">
      <c r="A266" s="15" t="s">
        <v>47</v>
      </c>
      <c r="B266" s="15" t="s">
        <v>48</v>
      </c>
      <c r="C266" s="15" t="s">
        <v>82</v>
      </c>
      <c r="D266" s="15" t="s">
        <v>83</v>
      </c>
      <c r="E266" s="15" t="s">
        <v>175</v>
      </c>
      <c r="F266" s="15" t="s">
        <v>1482</v>
      </c>
      <c r="G266" s="22"/>
      <c r="H266" s="22"/>
      <c r="I266" s="22"/>
      <c r="J266" s="15" t="s">
        <v>2285</v>
      </c>
      <c r="K266" s="15" t="s">
        <v>2288</v>
      </c>
      <c r="L266" s="15" t="s">
        <v>2288</v>
      </c>
      <c r="M266" s="15" t="s">
        <v>812</v>
      </c>
      <c r="N266" s="15" t="s">
        <v>2287</v>
      </c>
      <c r="O266" s="15" t="s">
        <v>840</v>
      </c>
      <c r="P266" s="15" t="s">
        <v>425</v>
      </c>
      <c r="Q266" s="15" t="s">
        <v>1809</v>
      </c>
      <c r="R266" s="15" t="s">
        <v>6</v>
      </c>
      <c r="S266" s="22"/>
    </row>
    <row r="267" spans="1:19">
      <c r="A267" s="15" t="s">
        <v>47</v>
      </c>
      <c r="B267" s="15" t="s">
        <v>48</v>
      </c>
      <c r="C267" s="15" t="s">
        <v>82</v>
      </c>
      <c r="D267" s="15" t="s">
        <v>83</v>
      </c>
      <c r="E267" s="15" t="s">
        <v>175</v>
      </c>
      <c r="F267" s="15" t="s">
        <v>1482</v>
      </c>
      <c r="G267" s="22"/>
      <c r="H267" s="22"/>
      <c r="I267" s="22"/>
      <c r="J267" s="15" t="s">
        <v>2285</v>
      </c>
      <c r="K267" s="15" t="s">
        <v>2289</v>
      </c>
      <c r="L267" s="15" t="s">
        <v>2290</v>
      </c>
      <c r="M267" s="15" t="s">
        <v>2354</v>
      </c>
      <c r="N267" s="15" t="s">
        <v>2291</v>
      </c>
      <c r="O267" s="15" t="s">
        <v>2109</v>
      </c>
      <c r="P267" s="15" t="s">
        <v>2355</v>
      </c>
      <c r="Q267" s="15" t="s">
        <v>1873</v>
      </c>
      <c r="R267" s="15" t="s">
        <v>821</v>
      </c>
      <c r="S267" s="22"/>
    </row>
    <row r="268" spans="1:19">
      <c r="A268" s="15" t="s">
        <v>47</v>
      </c>
      <c r="B268" s="15" t="s">
        <v>48</v>
      </c>
      <c r="C268" s="15" t="s">
        <v>82</v>
      </c>
      <c r="D268" s="15" t="s">
        <v>83</v>
      </c>
      <c r="E268" s="15" t="s">
        <v>175</v>
      </c>
      <c r="F268" s="15" t="s">
        <v>1482</v>
      </c>
      <c r="G268" s="22"/>
      <c r="H268" s="22"/>
      <c r="I268" s="22"/>
      <c r="J268" s="15" t="s">
        <v>2285</v>
      </c>
      <c r="K268" s="15" t="s">
        <v>2292</v>
      </c>
      <c r="L268" s="15" t="s">
        <v>2292</v>
      </c>
      <c r="M268" s="15" t="s">
        <v>420</v>
      </c>
      <c r="N268" s="15" t="s">
        <v>2287</v>
      </c>
      <c r="O268" s="15" t="s">
        <v>1280</v>
      </c>
      <c r="P268" s="15" t="s">
        <v>2273</v>
      </c>
      <c r="Q268" s="15" t="s">
        <v>1809</v>
      </c>
      <c r="R268" s="15" t="s">
        <v>6</v>
      </c>
      <c r="S268" s="22"/>
    </row>
    <row r="269" spans="1:19">
      <c r="A269" s="15" t="s">
        <v>47</v>
      </c>
      <c r="B269" s="15" t="s">
        <v>48</v>
      </c>
      <c r="C269" s="15" t="s">
        <v>82</v>
      </c>
      <c r="D269" s="15" t="s">
        <v>83</v>
      </c>
      <c r="E269" s="15" t="s">
        <v>175</v>
      </c>
      <c r="F269" s="15" t="s">
        <v>1482</v>
      </c>
      <c r="G269" s="22"/>
      <c r="H269" s="22"/>
      <c r="I269" s="22"/>
      <c r="J269" s="15" t="s">
        <v>2285</v>
      </c>
      <c r="K269" s="15" t="s">
        <v>2293</v>
      </c>
      <c r="L269" s="15" t="s">
        <v>2293</v>
      </c>
      <c r="M269" s="15" t="s">
        <v>422</v>
      </c>
      <c r="N269" s="15" t="s">
        <v>2287</v>
      </c>
      <c r="O269" s="15" t="s">
        <v>832</v>
      </c>
      <c r="P269" s="15" t="s">
        <v>407</v>
      </c>
      <c r="Q269" s="15" t="s">
        <v>1809</v>
      </c>
      <c r="R269" s="15" t="s">
        <v>6</v>
      </c>
      <c r="S269" s="22"/>
    </row>
    <row r="270" spans="1:19">
      <c r="A270" s="15" t="s">
        <v>47</v>
      </c>
      <c r="B270" s="15" t="s">
        <v>48</v>
      </c>
      <c r="C270" s="15" t="s">
        <v>82</v>
      </c>
      <c r="D270" s="15" t="s">
        <v>83</v>
      </c>
      <c r="E270" s="15" t="s">
        <v>175</v>
      </c>
      <c r="F270" s="15" t="s">
        <v>1482</v>
      </c>
      <c r="G270" s="22"/>
      <c r="H270" s="22"/>
      <c r="I270" s="22"/>
      <c r="J270" s="15" t="s">
        <v>2285</v>
      </c>
      <c r="K270" s="15" t="s">
        <v>2294</v>
      </c>
      <c r="L270" s="15" t="s">
        <v>2295</v>
      </c>
      <c r="M270" s="15" t="s">
        <v>2347</v>
      </c>
      <c r="N270" s="15" t="s">
        <v>2291</v>
      </c>
      <c r="O270" s="15" t="s">
        <v>467</v>
      </c>
      <c r="P270" s="15" t="s">
        <v>2190</v>
      </c>
      <c r="Q270" s="15" t="s">
        <v>1809</v>
      </c>
      <c r="R270" s="15" t="s">
        <v>6</v>
      </c>
      <c r="S270" s="22"/>
    </row>
    <row r="271" spans="1:19">
      <c r="A271" s="15" t="s">
        <v>47</v>
      </c>
      <c r="B271" s="15" t="s">
        <v>48</v>
      </c>
      <c r="C271" s="15" t="s">
        <v>82</v>
      </c>
      <c r="D271" s="15" t="s">
        <v>83</v>
      </c>
      <c r="E271" s="15" t="s">
        <v>175</v>
      </c>
      <c r="F271" s="15" t="s">
        <v>1482</v>
      </c>
      <c r="G271" s="22"/>
      <c r="H271" s="22"/>
      <c r="I271" s="22"/>
      <c r="J271" s="15" t="s">
        <v>2285</v>
      </c>
      <c r="K271" s="15" t="s">
        <v>2297</v>
      </c>
      <c r="L271" s="15" t="s">
        <v>2297</v>
      </c>
      <c r="M271" s="15" t="s">
        <v>1082</v>
      </c>
      <c r="N271" s="15" t="s">
        <v>136</v>
      </c>
      <c r="O271" s="15"/>
      <c r="P271" s="15"/>
      <c r="Q271" s="15"/>
      <c r="R271" s="15"/>
      <c r="S271" s="22"/>
    </row>
    <row r="272" spans="1:19">
      <c r="A272" s="15" t="s">
        <v>47</v>
      </c>
      <c r="B272" s="15" t="s">
        <v>48</v>
      </c>
      <c r="C272" s="15" t="s">
        <v>82</v>
      </c>
      <c r="D272" s="15" t="s">
        <v>83</v>
      </c>
      <c r="E272" s="15" t="s">
        <v>175</v>
      </c>
      <c r="F272" s="15" t="s">
        <v>1482</v>
      </c>
      <c r="G272" s="22"/>
      <c r="H272" s="22"/>
      <c r="I272" s="22"/>
      <c r="J272" s="15" t="s">
        <v>2285</v>
      </c>
      <c r="K272" s="15" t="s">
        <v>2317</v>
      </c>
      <c r="L272" s="15" t="s">
        <v>2318</v>
      </c>
      <c r="M272" s="15" t="s">
        <v>1790</v>
      </c>
      <c r="N272" s="15" t="s">
        <v>2299</v>
      </c>
      <c r="O272" s="15" t="s">
        <v>2356</v>
      </c>
      <c r="P272" s="15" t="s">
        <v>1749</v>
      </c>
      <c r="Q272" s="15" t="s">
        <v>1809</v>
      </c>
      <c r="R272" s="15" t="s">
        <v>6</v>
      </c>
      <c r="S272" s="22"/>
    </row>
    <row r="273" spans="1:19">
      <c r="A273" s="15" t="s">
        <v>47</v>
      </c>
      <c r="B273" s="15" t="s">
        <v>48</v>
      </c>
      <c r="C273" s="15" t="s">
        <v>261</v>
      </c>
      <c r="D273" s="15" t="s">
        <v>262</v>
      </c>
      <c r="E273" s="15" t="s">
        <v>292</v>
      </c>
      <c r="F273" s="15"/>
      <c r="G273" s="15" t="s">
        <v>279</v>
      </c>
      <c r="H273" s="15" t="s">
        <v>280</v>
      </c>
      <c r="I273" s="15" t="s">
        <v>2184</v>
      </c>
      <c r="J273" s="22"/>
      <c r="K273" s="22"/>
      <c r="L273" s="22"/>
      <c r="M273" s="22"/>
      <c r="N273" s="22"/>
      <c r="O273" s="22"/>
      <c r="P273" s="22"/>
      <c r="Q273" s="22"/>
      <c r="R273" s="22"/>
      <c r="S273" s="22"/>
    </row>
    <row r="274" spans="1:19">
      <c r="A274" s="15" t="s">
        <v>47</v>
      </c>
      <c r="B274" s="15" t="s">
        <v>50</v>
      </c>
      <c r="C274" s="15" t="s">
        <v>82</v>
      </c>
      <c r="D274" s="15" t="s">
        <v>83</v>
      </c>
      <c r="E274" s="15" t="s">
        <v>178</v>
      </c>
      <c r="F274" s="15" t="s">
        <v>178</v>
      </c>
      <c r="G274" s="15" t="s">
        <v>243</v>
      </c>
      <c r="H274" s="15" t="s">
        <v>244</v>
      </c>
      <c r="I274" s="22"/>
      <c r="J274" s="22"/>
      <c r="K274" s="22"/>
      <c r="L274" s="22"/>
      <c r="M274" s="22"/>
      <c r="N274" s="22"/>
      <c r="O274" s="22"/>
      <c r="P274" s="22"/>
      <c r="Q274" s="22"/>
      <c r="R274" s="22"/>
      <c r="S274" s="22"/>
    </row>
    <row r="275" spans="1:19">
      <c r="A275" s="15" t="s">
        <v>47</v>
      </c>
      <c r="B275" s="15" t="s">
        <v>50</v>
      </c>
      <c r="C275" s="15" t="s">
        <v>82</v>
      </c>
      <c r="D275" s="15" t="s">
        <v>83</v>
      </c>
      <c r="E275" s="15" t="s">
        <v>178</v>
      </c>
      <c r="F275" s="15" t="s">
        <v>178</v>
      </c>
      <c r="G275" s="22"/>
      <c r="H275" s="22"/>
      <c r="I275" s="22"/>
      <c r="J275" s="15" t="s">
        <v>2285</v>
      </c>
      <c r="K275" s="15" t="s">
        <v>2286</v>
      </c>
      <c r="L275" s="15" t="s">
        <v>2286</v>
      </c>
      <c r="M275" s="15" t="s">
        <v>732</v>
      </c>
      <c r="N275" s="15" t="s">
        <v>2287</v>
      </c>
      <c r="O275" s="15" t="s">
        <v>832</v>
      </c>
      <c r="P275" s="15" t="s">
        <v>431</v>
      </c>
      <c r="Q275" s="15" t="s">
        <v>1809</v>
      </c>
      <c r="R275" s="15" t="s">
        <v>6</v>
      </c>
      <c r="S275" s="22"/>
    </row>
    <row r="276" spans="1:19">
      <c r="A276" s="15" t="s">
        <v>47</v>
      </c>
      <c r="B276" s="15" t="s">
        <v>50</v>
      </c>
      <c r="C276" s="15" t="s">
        <v>82</v>
      </c>
      <c r="D276" s="15" t="s">
        <v>83</v>
      </c>
      <c r="E276" s="15" t="s">
        <v>178</v>
      </c>
      <c r="F276" s="15" t="s">
        <v>178</v>
      </c>
      <c r="G276" s="22"/>
      <c r="H276" s="22"/>
      <c r="I276" s="22"/>
      <c r="J276" s="15" t="s">
        <v>2285</v>
      </c>
      <c r="K276" s="15" t="s">
        <v>2288</v>
      </c>
      <c r="L276" s="15" t="s">
        <v>2288</v>
      </c>
      <c r="M276" s="15" t="s">
        <v>735</v>
      </c>
      <c r="N276" s="15" t="s">
        <v>2287</v>
      </c>
      <c r="O276" s="15" t="s">
        <v>840</v>
      </c>
      <c r="P276" s="15" t="s">
        <v>425</v>
      </c>
      <c r="Q276" s="15" t="s">
        <v>1809</v>
      </c>
      <c r="R276" s="15" t="s">
        <v>6</v>
      </c>
      <c r="S276" s="22"/>
    </row>
    <row r="277" spans="1:19">
      <c r="A277" s="15" t="s">
        <v>47</v>
      </c>
      <c r="B277" s="15" t="s">
        <v>50</v>
      </c>
      <c r="C277" s="15" t="s">
        <v>82</v>
      </c>
      <c r="D277" s="15" t="s">
        <v>83</v>
      </c>
      <c r="E277" s="15" t="s">
        <v>178</v>
      </c>
      <c r="F277" s="15" t="s">
        <v>178</v>
      </c>
      <c r="G277" s="22"/>
      <c r="H277" s="22"/>
      <c r="I277" s="22"/>
      <c r="J277" s="15" t="s">
        <v>2285</v>
      </c>
      <c r="K277" s="15" t="s">
        <v>2289</v>
      </c>
      <c r="L277" s="15" t="s">
        <v>2290</v>
      </c>
      <c r="M277" s="15" t="s">
        <v>2357</v>
      </c>
      <c r="N277" s="15" t="s">
        <v>2291</v>
      </c>
      <c r="O277" s="15" t="s">
        <v>2109</v>
      </c>
      <c r="P277" s="15" t="s">
        <v>2355</v>
      </c>
      <c r="Q277" s="15" t="s">
        <v>1809</v>
      </c>
      <c r="R277" s="15" t="s">
        <v>6</v>
      </c>
      <c r="S277" s="22"/>
    </row>
    <row r="278" spans="1:19">
      <c r="A278" s="15" t="s">
        <v>47</v>
      </c>
      <c r="B278" s="15" t="s">
        <v>50</v>
      </c>
      <c r="C278" s="15" t="s">
        <v>82</v>
      </c>
      <c r="D278" s="15" t="s">
        <v>83</v>
      </c>
      <c r="E278" s="15" t="s">
        <v>178</v>
      </c>
      <c r="F278" s="15" t="s">
        <v>178</v>
      </c>
      <c r="G278" s="22"/>
      <c r="H278" s="22"/>
      <c r="I278" s="22"/>
      <c r="J278" s="15" t="s">
        <v>2285</v>
      </c>
      <c r="K278" s="15" t="s">
        <v>2292</v>
      </c>
      <c r="L278" s="15" t="s">
        <v>2292</v>
      </c>
      <c r="M278" s="15" t="s">
        <v>2296</v>
      </c>
      <c r="N278" s="15" t="s">
        <v>2287</v>
      </c>
      <c r="O278" s="15" t="s">
        <v>1280</v>
      </c>
      <c r="P278" s="15" t="s">
        <v>2273</v>
      </c>
      <c r="Q278" s="15" t="s">
        <v>1809</v>
      </c>
      <c r="R278" s="15" t="s">
        <v>6</v>
      </c>
      <c r="S278" s="22"/>
    </row>
    <row r="279" spans="1:19">
      <c r="A279" s="15" t="s">
        <v>47</v>
      </c>
      <c r="B279" s="15" t="s">
        <v>50</v>
      </c>
      <c r="C279" s="15" t="s">
        <v>82</v>
      </c>
      <c r="D279" s="15" t="s">
        <v>83</v>
      </c>
      <c r="E279" s="15" t="s">
        <v>178</v>
      </c>
      <c r="F279" s="15" t="s">
        <v>178</v>
      </c>
      <c r="G279" s="22"/>
      <c r="H279" s="22"/>
      <c r="I279" s="22"/>
      <c r="J279" s="15" t="s">
        <v>2285</v>
      </c>
      <c r="K279" s="15" t="s">
        <v>2293</v>
      </c>
      <c r="L279" s="15" t="s">
        <v>2293</v>
      </c>
      <c r="M279" s="15" t="s">
        <v>431</v>
      </c>
      <c r="N279" s="15" t="s">
        <v>2287</v>
      </c>
      <c r="O279" s="15" t="s">
        <v>832</v>
      </c>
      <c r="P279" s="15" t="s">
        <v>407</v>
      </c>
      <c r="Q279" s="15" t="s">
        <v>1809</v>
      </c>
      <c r="R279" s="15" t="s">
        <v>6</v>
      </c>
      <c r="S279" s="22"/>
    </row>
    <row r="280" spans="1:19">
      <c r="A280" s="15" t="s">
        <v>47</v>
      </c>
      <c r="B280" s="15" t="s">
        <v>50</v>
      </c>
      <c r="C280" s="15" t="s">
        <v>82</v>
      </c>
      <c r="D280" s="15" t="s">
        <v>83</v>
      </c>
      <c r="E280" s="15" t="s">
        <v>178</v>
      </c>
      <c r="F280" s="15" t="s">
        <v>178</v>
      </c>
      <c r="G280" s="22"/>
      <c r="H280" s="22"/>
      <c r="I280" s="22"/>
      <c r="J280" s="15" t="s">
        <v>2285</v>
      </c>
      <c r="K280" s="15" t="s">
        <v>2294</v>
      </c>
      <c r="L280" s="15" t="s">
        <v>2295</v>
      </c>
      <c r="M280" s="15" t="s">
        <v>1571</v>
      </c>
      <c r="N280" s="15" t="s">
        <v>2291</v>
      </c>
      <c r="O280" s="15" t="s">
        <v>467</v>
      </c>
      <c r="P280" s="15" t="s">
        <v>2190</v>
      </c>
      <c r="Q280" s="15" t="s">
        <v>1809</v>
      </c>
      <c r="R280" s="15" t="s">
        <v>6</v>
      </c>
      <c r="S280" s="22"/>
    </row>
    <row r="281" spans="1:19">
      <c r="A281" s="15" t="s">
        <v>47</v>
      </c>
      <c r="B281" s="15" t="s">
        <v>50</v>
      </c>
      <c r="C281" s="15" t="s">
        <v>82</v>
      </c>
      <c r="D281" s="15" t="s">
        <v>83</v>
      </c>
      <c r="E281" s="15" t="s">
        <v>178</v>
      </c>
      <c r="F281" s="15" t="s">
        <v>178</v>
      </c>
      <c r="G281" s="22"/>
      <c r="H281" s="22"/>
      <c r="I281" s="22"/>
      <c r="J281" s="15" t="s">
        <v>2285</v>
      </c>
      <c r="K281" s="15" t="s">
        <v>2297</v>
      </c>
      <c r="L281" s="15" t="s">
        <v>2297</v>
      </c>
      <c r="M281" s="15" t="s">
        <v>1781</v>
      </c>
      <c r="N281" s="15" t="s">
        <v>2299</v>
      </c>
      <c r="O281" s="15"/>
      <c r="P281" s="15"/>
      <c r="Q281" s="15" t="s">
        <v>1809</v>
      </c>
      <c r="R281" s="15" t="s">
        <v>6</v>
      </c>
      <c r="S281" s="22"/>
    </row>
    <row r="282" spans="1:19">
      <c r="A282" s="15" t="s">
        <v>47</v>
      </c>
      <c r="B282" s="15" t="s">
        <v>50</v>
      </c>
      <c r="C282" s="15" t="s">
        <v>82</v>
      </c>
      <c r="D282" s="15" t="s">
        <v>83</v>
      </c>
      <c r="E282" s="15" t="s">
        <v>178</v>
      </c>
      <c r="F282" s="15" t="s">
        <v>178</v>
      </c>
      <c r="G282" s="22"/>
      <c r="H282" s="22"/>
      <c r="I282" s="22"/>
      <c r="J282" s="15" t="s">
        <v>2285</v>
      </c>
      <c r="K282" s="15" t="s">
        <v>2317</v>
      </c>
      <c r="L282" s="15" t="s">
        <v>2318</v>
      </c>
      <c r="M282" s="15" t="s">
        <v>1781</v>
      </c>
      <c r="N282" s="15" t="s">
        <v>2299</v>
      </c>
      <c r="O282" s="15" t="s">
        <v>2356</v>
      </c>
      <c r="P282" s="15" t="s">
        <v>1749</v>
      </c>
      <c r="Q282" s="15" t="s">
        <v>1809</v>
      </c>
      <c r="R282" s="15" t="s">
        <v>6</v>
      </c>
      <c r="S282" s="22"/>
    </row>
    <row r="283" spans="1:19">
      <c r="A283" s="15" t="s">
        <v>47</v>
      </c>
      <c r="B283" s="15" t="s">
        <v>50</v>
      </c>
      <c r="C283" s="15" t="s">
        <v>261</v>
      </c>
      <c r="D283" s="15" t="s">
        <v>262</v>
      </c>
      <c r="E283" s="15" t="s">
        <v>186</v>
      </c>
      <c r="F283" s="15" t="s">
        <v>186</v>
      </c>
      <c r="G283" s="15" t="s">
        <v>243</v>
      </c>
      <c r="H283" s="15" t="s">
        <v>244</v>
      </c>
      <c r="I283" s="22"/>
      <c r="J283" s="22"/>
      <c r="K283" s="22"/>
      <c r="L283" s="22"/>
      <c r="M283" s="22"/>
      <c r="N283" s="22"/>
      <c r="O283" s="22"/>
      <c r="P283" s="22"/>
      <c r="Q283" s="22"/>
      <c r="R283" s="22"/>
      <c r="S283" s="22"/>
    </row>
    <row r="284" spans="1:19">
      <c r="A284" s="15" t="s">
        <v>47</v>
      </c>
      <c r="B284" s="15" t="s">
        <v>50</v>
      </c>
      <c r="C284" s="15" t="s">
        <v>261</v>
      </c>
      <c r="D284" s="15" t="s">
        <v>262</v>
      </c>
      <c r="E284" s="15" t="s">
        <v>186</v>
      </c>
      <c r="F284" s="15" t="s">
        <v>186</v>
      </c>
      <c r="G284" s="22"/>
      <c r="H284" s="22"/>
      <c r="I284" s="22"/>
      <c r="J284" s="15" t="s">
        <v>2285</v>
      </c>
      <c r="K284" s="15" t="s">
        <v>2286</v>
      </c>
      <c r="L284" s="15" t="s">
        <v>2286</v>
      </c>
      <c r="M284" s="15" t="s">
        <v>462</v>
      </c>
      <c r="N284" s="15" t="s">
        <v>2287</v>
      </c>
      <c r="O284" s="15" t="s">
        <v>832</v>
      </c>
      <c r="P284" s="15" t="s">
        <v>431</v>
      </c>
      <c r="Q284" s="15" t="s">
        <v>1809</v>
      </c>
      <c r="R284" s="15" t="s">
        <v>6</v>
      </c>
      <c r="S284" s="22"/>
    </row>
    <row r="285" spans="1:19">
      <c r="A285" s="15" t="s">
        <v>47</v>
      </c>
      <c r="B285" s="15" t="s">
        <v>50</v>
      </c>
      <c r="C285" s="15" t="s">
        <v>261</v>
      </c>
      <c r="D285" s="15" t="s">
        <v>262</v>
      </c>
      <c r="E285" s="15" t="s">
        <v>186</v>
      </c>
      <c r="F285" s="15" t="s">
        <v>186</v>
      </c>
      <c r="G285" s="22"/>
      <c r="H285" s="22"/>
      <c r="I285" s="22"/>
      <c r="J285" s="15" t="s">
        <v>2285</v>
      </c>
      <c r="K285" s="15" t="s">
        <v>2288</v>
      </c>
      <c r="L285" s="15" t="s">
        <v>2288</v>
      </c>
      <c r="M285" s="15" t="s">
        <v>334</v>
      </c>
      <c r="N285" s="15" t="s">
        <v>2287</v>
      </c>
      <c r="O285" s="15" t="s">
        <v>840</v>
      </c>
      <c r="P285" s="15" t="s">
        <v>425</v>
      </c>
      <c r="Q285" s="15" t="s">
        <v>1809</v>
      </c>
      <c r="R285" s="15" t="s">
        <v>6</v>
      </c>
      <c r="S285" s="22"/>
    </row>
    <row r="286" spans="1:19">
      <c r="A286" s="15" t="s">
        <v>47</v>
      </c>
      <c r="B286" s="15" t="s">
        <v>50</v>
      </c>
      <c r="C286" s="15" t="s">
        <v>261</v>
      </c>
      <c r="D286" s="15" t="s">
        <v>262</v>
      </c>
      <c r="E286" s="15" t="s">
        <v>186</v>
      </c>
      <c r="F286" s="15" t="s">
        <v>186</v>
      </c>
      <c r="G286" s="22"/>
      <c r="H286" s="22"/>
      <c r="I286" s="22"/>
      <c r="J286" s="15" t="s">
        <v>2285</v>
      </c>
      <c r="K286" s="15" t="s">
        <v>2289</v>
      </c>
      <c r="L286" s="15" t="s">
        <v>2290</v>
      </c>
      <c r="M286" s="15" t="s">
        <v>2301</v>
      </c>
      <c r="N286" s="15" t="s">
        <v>2291</v>
      </c>
      <c r="O286" s="15" t="s">
        <v>2109</v>
      </c>
      <c r="P286" s="15" t="s">
        <v>2355</v>
      </c>
      <c r="Q286" s="15" t="s">
        <v>1809</v>
      </c>
      <c r="R286" s="15" t="s">
        <v>6</v>
      </c>
      <c r="S286" s="22"/>
    </row>
    <row r="287" spans="1:19">
      <c r="A287" s="15" t="s">
        <v>47</v>
      </c>
      <c r="B287" s="15" t="s">
        <v>50</v>
      </c>
      <c r="C287" s="15" t="s">
        <v>261</v>
      </c>
      <c r="D287" s="15" t="s">
        <v>262</v>
      </c>
      <c r="E287" s="15" t="s">
        <v>186</v>
      </c>
      <c r="F287" s="15" t="s">
        <v>186</v>
      </c>
      <c r="G287" s="22"/>
      <c r="H287" s="22"/>
      <c r="I287" s="22"/>
      <c r="J287" s="15" t="s">
        <v>2285</v>
      </c>
      <c r="K287" s="15" t="s">
        <v>2292</v>
      </c>
      <c r="L287" s="15" t="s">
        <v>2292</v>
      </c>
      <c r="M287" s="15" t="s">
        <v>2351</v>
      </c>
      <c r="N287" s="15" t="s">
        <v>2287</v>
      </c>
      <c r="O287" s="15" t="s">
        <v>1280</v>
      </c>
      <c r="P287" s="15" t="s">
        <v>2273</v>
      </c>
      <c r="Q287" s="15" t="s">
        <v>1809</v>
      </c>
      <c r="R287" s="15" t="s">
        <v>6</v>
      </c>
      <c r="S287" s="22"/>
    </row>
    <row r="288" spans="1:19">
      <c r="A288" s="15" t="s">
        <v>47</v>
      </c>
      <c r="B288" s="15" t="s">
        <v>50</v>
      </c>
      <c r="C288" s="15" t="s">
        <v>261</v>
      </c>
      <c r="D288" s="15" t="s">
        <v>262</v>
      </c>
      <c r="E288" s="15" t="s">
        <v>186</v>
      </c>
      <c r="F288" s="15" t="s">
        <v>186</v>
      </c>
      <c r="G288" s="22"/>
      <c r="H288" s="22"/>
      <c r="I288" s="22"/>
      <c r="J288" s="15" t="s">
        <v>2285</v>
      </c>
      <c r="K288" s="15" t="s">
        <v>2293</v>
      </c>
      <c r="L288" s="15" t="s">
        <v>2293</v>
      </c>
      <c r="M288" s="15" t="s">
        <v>566</v>
      </c>
      <c r="N288" s="15" t="s">
        <v>2287</v>
      </c>
      <c r="O288" s="15" t="s">
        <v>832</v>
      </c>
      <c r="P288" s="15" t="s">
        <v>407</v>
      </c>
      <c r="Q288" s="15" t="s">
        <v>1873</v>
      </c>
      <c r="R288" s="15" t="s">
        <v>821</v>
      </c>
      <c r="S288" s="22"/>
    </row>
    <row r="289" spans="1:19">
      <c r="A289" s="15" t="s">
        <v>47</v>
      </c>
      <c r="B289" s="15" t="s">
        <v>50</v>
      </c>
      <c r="C289" s="15" t="s">
        <v>261</v>
      </c>
      <c r="D289" s="15" t="s">
        <v>262</v>
      </c>
      <c r="E289" s="15" t="s">
        <v>186</v>
      </c>
      <c r="F289" s="15" t="s">
        <v>186</v>
      </c>
      <c r="G289" s="22"/>
      <c r="H289" s="22"/>
      <c r="I289" s="22"/>
      <c r="J289" s="15" t="s">
        <v>2285</v>
      </c>
      <c r="K289" s="15" t="s">
        <v>2294</v>
      </c>
      <c r="L289" s="15" t="s">
        <v>2295</v>
      </c>
      <c r="M289" s="15" t="s">
        <v>1901</v>
      </c>
      <c r="N289" s="15" t="s">
        <v>2291</v>
      </c>
      <c r="O289" s="15" t="s">
        <v>467</v>
      </c>
      <c r="P289" s="15" t="s">
        <v>2190</v>
      </c>
      <c r="Q289" s="15" t="s">
        <v>1809</v>
      </c>
      <c r="R289" s="15" t="s">
        <v>6</v>
      </c>
      <c r="S289" s="22"/>
    </row>
    <row r="290" spans="1:19">
      <c r="A290" s="15" t="s">
        <v>47</v>
      </c>
      <c r="B290" s="15" t="s">
        <v>50</v>
      </c>
      <c r="C290" s="15" t="s">
        <v>261</v>
      </c>
      <c r="D290" s="15" t="s">
        <v>262</v>
      </c>
      <c r="E290" s="15" t="s">
        <v>186</v>
      </c>
      <c r="F290" s="15" t="s">
        <v>186</v>
      </c>
      <c r="G290" s="22"/>
      <c r="H290" s="22"/>
      <c r="I290" s="22"/>
      <c r="J290" s="15" t="s">
        <v>2285</v>
      </c>
      <c r="K290" s="15" t="s">
        <v>2297</v>
      </c>
      <c r="L290" s="15" t="s">
        <v>2297</v>
      </c>
      <c r="M290" s="15" t="s">
        <v>1082</v>
      </c>
      <c r="N290" s="15" t="s">
        <v>136</v>
      </c>
      <c r="O290" s="15"/>
      <c r="P290" s="15"/>
      <c r="Q290" s="15"/>
      <c r="R290" s="15"/>
      <c r="S290" s="22"/>
    </row>
    <row r="291" spans="1:19">
      <c r="A291" s="15" t="s">
        <v>47</v>
      </c>
      <c r="B291" s="15" t="s">
        <v>50</v>
      </c>
      <c r="C291" s="15" t="s">
        <v>261</v>
      </c>
      <c r="D291" s="15" t="s">
        <v>262</v>
      </c>
      <c r="E291" s="15" t="s">
        <v>186</v>
      </c>
      <c r="F291" s="15" t="s">
        <v>186</v>
      </c>
      <c r="G291" s="22"/>
      <c r="H291" s="22"/>
      <c r="I291" s="22"/>
      <c r="J291" s="15" t="s">
        <v>2285</v>
      </c>
      <c r="K291" s="15" t="s">
        <v>2317</v>
      </c>
      <c r="L291" s="15" t="s">
        <v>2318</v>
      </c>
      <c r="M291" s="15" t="s">
        <v>818</v>
      </c>
      <c r="N291" s="15" t="s">
        <v>2299</v>
      </c>
      <c r="O291" s="15" t="s">
        <v>2356</v>
      </c>
      <c r="P291" s="15" t="s">
        <v>1749</v>
      </c>
      <c r="Q291" s="15" t="s">
        <v>1809</v>
      </c>
      <c r="R291" s="15" t="s">
        <v>6</v>
      </c>
      <c r="S291" s="22"/>
    </row>
    <row r="292" spans="1:19">
      <c r="A292" s="15" t="s">
        <v>47</v>
      </c>
      <c r="B292" s="15" t="s">
        <v>49</v>
      </c>
      <c r="C292" s="15" t="s">
        <v>82</v>
      </c>
      <c r="D292" s="15" t="s">
        <v>83</v>
      </c>
      <c r="E292" s="15" t="s">
        <v>178</v>
      </c>
      <c r="F292" s="15" t="s">
        <v>178</v>
      </c>
      <c r="G292" s="15" t="s">
        <v>243</v>
      </c>
      <c r="H292" s="15" t="s">
        <v>244</v>
      </c>
      <c r="I292" s="22"/>
      <c r="J292" s="22"/>
      <c r="K292" s="22"/>
      <c r="L292" s="22"/>
      <c r="M292" s="22"/>
      <c r="N292" s="22"/>
      <c r="O292" s="22"/>
      <c r="P292" s="22"/>
      <c r="Q292" s="22"/>
      <c r="R292" s="22"/>
      <c r="S292" s="22"/>
    </row>
    <row r="293" spans="1:19">
      <c r="A293" s="15" t="s">
        <v>47</v>
      </c>
      <c r="B293" s="15" t="s">
        <v>49</v>
      </c>
      <c r="C293" s="15" t="s">
        <v>82</v>
      </c>
      <c r="D293" s="15" t="s">
        <v>83</v>
      </c>
      <c r="E293" s="15" t="s">
        <v>178</v>
      </c>
      <c r="F293" s="15" t="s">
        <v>178</v>
      </c>
      <c r="G293" s="22"/>
      <c r="H293" s="22"/>
      <c r="I293" s="22"/>
      <c r="J293" s="15" t="s">
        <v>2285</v>
      </c>
      <c r="K293" s="15" t="s">
        <v>2286</v>
      </c>
      <c r="L293" s="15" t="s">
        <v>2286</v>
      </c>
      <c r="M293" s="15" t="s">
        <v>1750</v>
      </c>
      <c r="N293" s="15" t="s">
        <v>2287</v>
      </c>
      <c r="O293" s="15" t="s">
        <v>832</v>
      </c>
      <c r="P293" s="15" t="s">
        <v>431</v>
      </c>
      <c r="Q293" s="15" t="s">
        <v>1809</v>
      </c>
      <c r="R293" s="15" t="s">
        <v>6</v>
      </c>
      <c r="S293" s="22"/>
    </row>
    <row r="294" spans="1:19">
      <c r="A294" s="15" t="s">
        <v>47</v>
      </c>
      <c r="B294" s="15" t="s">
        <v>49</v>
      </c>
      <c r="C294" s="15" t="s">
        <v>82</v>
      </c>
      <c r="D294" s="15" t="s">
        <v>83</v>
      </c>
      <c r="E294" s="15" t="s">
        <v>178</v>
      </c>
      <c r="F294" s="15" t="s">
        <v>178</v>
      </c>
      <c r="G294" s="22"/>
      <c r="H294" s="22"/>
      <c r="I294" s="22"/>
      <c r="J294" s="15" t="s">
        <v>2285</v>
      </c>
      <c r="K294" s="15" t="s">
        <v>2288</v>
      </c>
      <c r="L294" s="15" t="s">
        <v>2288</v>
      </c>
      <c r="M294" s="15" t="s">
        <v>812</v>
      </c>
      <c r="N294" s="15" t="s">
        <v>2287</v>
      </c>
      <c r="O294" s="15" t="s">
        <v>840</v>
      </c>
      <c r="P294" s="15" t="s">
        <v>425</v>
      </c>
      <c r="Q294" s="15" t="s">
        <v>1809</v>
      </c>
      <c r="R294" s="15" t="s">
        <v>6</v>
      </c>
      <c r="S294" s="22"/>
    </row>
    <row r="295" spans="1:19">
      <c r="A295" s="15" t="s">
        <v>47</v>
      </c>
      <c r="B295" s="15" t="s">
        <v>49</v>
      </c>
      <c r="C295" s="15" t="s">
        <v>82</v>
      </c>
      <c r="D295" s="15" t="s">
        <v>83</v>
      </c>
      <c r="E295" s="15" t="s">
        <v>178</v>
      </c>
      <c r="F295" s="15" t="s">
        <v>178</v>
      </c>
      <c r="G295" s="22"/>
      <c r="H295" s="22"/>
      <c r="I295" s="22"/>
      <c r="J295" s="15" t="s">
        <v>2285</v>
      </c>
      <c r="K295" s="15" t="s">
        <v>2289</v>
      </c>
      <c r="L295" s="15" t="s">
        <v>2290</v>
      </c>
      <c r="M295" s="15" t="s">
        <v>2358</v>
      </c>
      <c r="N295" s="15" t="s">
        <v>2291</v>
      </c>
      <c r="O295" s="15" t="s">
        <v>2109</v>
      </c>
      <c r="P295" s="15" t="s">
        <v>2355</v>
      </c>
      <c r="Q295" s="15" t="s">
        <v>1809</v>
      </c>
      <c r="R295" s="15" t="s">
        <v>6</v>
      </c>
      <c r="S295" s="22"/>
    </row>
    <row r="296" spans="1:19">
      <c r="A296" s="15" t="s">
        <v>47</v>
      </c>
      <c r="B296" s="15" t="s">
        <v>49</v>
      </c>
      <c r="C296" s="15" t="s">
        <v>82</v>
      </c>
      <c r="D296" s="15" t="s">
        <v>83</v>
      </c>
      <c r="E296" s="15" t="s">
        <v>178</v>
      </c>
      <c r="F296" s="15" t="s">
        <v>178</v>
      </c>
      <c r="G296" s="22"/>
      <c r="H296" s="22"/>
      <c r="I296" s="22"/>
      <c r="J296" s="15" t="s">
        <v>2285</v>
      </c>
      <c r="K296" s="15" t="s">
        <v>2292</v>
      </c>
      <c r="L296" s="15" t="s">
        <v>2292</v>
      </c>
      <c r="M296" s="15" t="s">
        <v>532</v>
      </c>
      <c r="N296" s="15" t="s">
        <v>2287</v>
      </c>
      <c r="O296" s="15" t="s">
        <v>1280</v>
      </c>
      <c r="P296" s="15" t="s">
        <v>2273</v>
      </c>
      <c r="Q296" s="15" t="s">
        <v>1809</v>
      </c>
      <c r="R296" s="15" t="s">
        <v>6</v>
      </c>
      <c r="S296" s="22"/>
    </row>
    <row r="297" spans="1:19">
      <c r="A297" s="15" t="s">
        <v>47</v>
      </c>
      <c r="B297" s="15" t="s">
        <v>49</v>
      </c>
      <c r="C297" s="15" t="s">
        <v>82</v>
      </c>
      <c r="D297" s="15" t="s">
        <v>83</v>
      </c>
      <c r="E297" s="15" t="s">
        <v>178</v>
      </c>
      <c r="F297" s="15" t="s">
        <v>178</v>
      </c>
      <c r="G297" s="22"/>
      <c r="H297" s="22"/>
      <c r="I297" s="22"/>
      <c r="J297" s="15" t="s">
        <v>2285</v>
      </c>
      <c r="K297" s="15" t="s">
        <v>2293</v>
      </c>
      <c r="L297" s="15" t="s">
        <v>2293</v>
      </c>
      <c r="M297" s="15" t="s">
        <v>735</v>
      </c>
      <c r="N297" s="15" t="s">
        <v>2287</v>
      </c>
      <c r="O297" s="15" t="s">
        <v>832</v>
      </c>
      <c r="P297" s="15" t="s">
        <v>407</v>
      </c>
      <c r="Q297" s="15" t="s">
        <v>1809</v>
      </c>
      <c r="R297" s="15" t="s">
        <v>6</v>
      </c>
      <c r="S297" s="22"/>
    </row>
    <row r="298" spans="1:19">
      <c r="A298" s="15" t="s">
        <v>47</v>
      </c>
      <c r="B298" s="15" t="s">
        <v>49</v>
      </c>
      <c r="C298" s="15" t="s">
        <v>82</v>
      </c>
      <c r="D298" s="15" t="s">
        <v>83</v>
      </c>
      <c r="E298" s="15" t="s">
        <v>178</v>
      </c>
      <c r="F298" s="15" t="s">
        <v>178</v>
      </c>
      <c r="G298" s="22"/>
      <c r="H298" s="22"/>
      <c r="I298" s="22"/>
      <c r="J298" s="15" t="s">
        <v>2285</v>
      </c>
      <c r="K298" s="15" t="s">
        <v>2294</v>
      </c>
      <c r="L298" s="15" t="s">
        <v>2295</v>
      </c>
      <c r="M298" s="15" t="s">
        <v>563</v>
      </c>
      <c r="N298" s="15" t="s">
        <v>2291</v>
      </c>
      <c r="O298" s="15" t="s">
        <v>467</v>
      </c>
      <c r="P298" s="15" t="s">
        <v>2190</v>
      </c>
      <c r="Q298" s="15" t="s">
        <v>1809</v>
      </c>
      <c r="R298" s="15" t="s">
        <v>6</v>
      </c>
      <c r="S298" s="22"/>
    </row>
    <row r="299" spans="1:19">
      <c r="A299" s="15" t="s">
        <v>47</v>
      </c>
      <c r="B299" s="15" t="s">
        <v>49</v>
      </c>
      <c r="C299" s="15" t="s">
        <v>82</v>
      </c>
      <c r="D299" s="15" t="s">
        <v>83</v>
      </c>
      <c r="E299" s="15" t="s">
        <v>178</v>
      </c>
      <c r="F299" s="15" t="s">
        <v>178</v>
      </c>
      <c r="G299" s="22"/>
      <c r="H299" s="22"/>
      <c r="I299" s="22"/>
      <c r="J299" s="15" t="s">
        <v>2285</v>
      </c>
      <c r="K299" s="15" t="s">
        <v>2297</v>
      </c>
      <c r="L299" s="15" t="s">
        <v>2297</v>
      </c>
      <c r="M299" s="15" t="s">
        <v>1467</v>
      </c>
      <c r="N299" s="15" t="s">
        <v>2299</v>
      </c>
      <c r="O299" s="15"/>
      <c r="P299" s="15"/>
      <c r="Q299" s="15" t="s">
        <v>1809</v>
      </c>
      <c r="R299" s="15" t="s">
        <v>6</v>
      </c>
      <c r="S299" s="22"/>
    </row>
    <row r="300" spans="1:19">
      <c r="A300" s="15" t="s">
        <v>47</v>
      </c>
      <c r="B300" s="15" t="s">
        <v>49</v>
      </c>
      <c r="C300" s="15" t="s">
        <v>82</v>
      </c>
      <c r="D300" s="15" t="s">
        <v>83</v>
      </c>
      <c r="E300" s="15" t="s">
        <v>178</v>
      </c>
      <c r="F300" s="15" t="s">
        <v>178</v>
      </c>
      <c r="G300" s="22"/>
      <c r="H300" s="22"/>
      <c r="I300" s="22"/>
      <c r="J300" s="15" t="s">
        <v>2285</v>
      </c>
      <c r="K300" s="15" t="s">
        <v>2317</v>
      </c>
      <c r="L300" s="15" t="s">
        <v>2318</v>
      </c>
      <c r="M300" s="15" t="s">
        <v>1467</v>
      </c>
      <c r="N300" s="15" t="s">
        <v>2299</v>
      </c>
      <c r="O300" s="15" t="s">
        <v>2356</v>
      </c>
      <c r="P300" s="15" t="s">
        <v>1749</v>
      </c>
      <c r="Q300" s="15" t="s">
        <v>1809</v>
      </c>
      <c r="R300" s="15" t="s">
        <v>6</v>
      </c>
      <c r="S300" s="22"/>
    </row>
    <row r="301" spans="1:19">
      <c r="A301" s="15" t="s">
        <v>47</v>
      </c>
      <c r="B301" s="15" t="s">
        <v>49</v>
      </c>
      <c r="C301" s="15" t="s">
        <v>261</v>
      </c>
      <c r="D301" s="15" t="s">
        <v>262</v>
      </c>
      <c r="E301" s="15" t="s">
        <v>293</v>
      </c>
      <c r="F301" s="15" t="s">
        <v>293</v>
      </c>
      <c r="G301" s="15" t="s">
        <v>243</v>
      </c>
      <c r="H301" s="15" t="s">
        <v>244</v>
      </c>
      <c r="I301" s="22"/>
      <c r="J301" s="22"/>
      <c r="K301" s="22"/>
      <c r="L301" s="22"/>
      <c r="M301" s="22"/>
      <c r="N301" s="22"/>
      <c r="O301" s="22"/>
      <c r="P301" s="22"/>
      <c r="Q301" s="22"/>
      <c r="R301" s="22"/>
      <c r="S301" s="22"/>
    </row>
    <row r="302" spans="1:19">
      <c r="A302" s="15" t="s">
        <v>47</v>
      </c>
      <c r="B302" s="15" t="s">
        <v>49</v>
      </c>
      <c r="C302" s="15" t="s">
        <v>261</v>
      </c>
      <c r="D302" s="15" t="s">
        <v>262</v>
      </c>
      <c r="E302" s="15" t="s">
        <v>293</v>
      </c>
      <c r="F302" s="15" t="s">
        <v>293</v>
      </c>
      <c r="G302" s="22"/>
      <c r="H302" s="22"/>
      <c r="I302" s="22"/>
      <c r="J302" s="15" t="s">
        <v>2285</v>
      </c>
      <c r="K302" s="15" t="s">
        <v>2286</v>
      </c>
      <c r="L302" s="15" t="s">
        <v>2286</v>
      </c>
      <c r="M302" s="15" t="s">
        <v>694</v>
      </c>
      <c r="N302" s="15" t="s">
        <v>2287</v>
      </c>
      <c r="O302" s="15" t="s">
        <v>832</v>
      </c>
      <c r="P302" s="15" t="s">
        <v>431</v>
      </c>
      <c r="Q302" s="15" t="s">
        <v>1809</v>
      </c>
      <c r="R302" s="15" t="s">
        <v>6</v>
      </c>
      <c r="S302" s="22"/>
    </row>
    <row r="303" spans="1:19">
      <c r="A303" s="15" t="s">
        <v>47</v>
      </c>
      <c r="B303" s="15" t="s">
        <v>49</v>
      </c>
      <c r="C303" s="15" t="s">
        <v>261</v>
      </c>
      <c r="D303" s="15" t="s">
        <v>262</v>
      </c>
      <c r="E303" s="15" t="s">
        <v>293</v>
      </c>
      <c r="F303" s="15" t="s">
        <v>293</v>
      </c>
      <c r="G303" s="22"/>
      <c r="H303" s="22"/>
      <c r="I303" s="22"/>
      <c r="J303" s="15" t="s">
        <v>2285</v>
      </c>
      <c r="K303" s="15" t="s">
        <v>2288</v>
      </c>
      <c r="L303" s="15" t="s">
        <v>2288</v>
      </c>
      <c r="M303" s="15" t="s">
        <v>422</v>
      </c>
      <c r="N303" s="15" t="s">
        <v>2287</v>
      </c>
      <c r="O303" s="15" t="s">
        <v>840</v>
      </c>
      <c r="P303" s="15" t="s">
        <v>425</v>
      </c>
      <c r="Q303" s="15" t="s">
        <v>1809</v>
      </c>
      <c r="R303" s="15" t="s">
        <v>6</v>
      </c>
      <c r="S303" s="22"/>
    </row>
    <row r="304" spans="1:19">
      <c r="A304" s="15" t="s">
        <v>47</v>
      </c>
      <c r="B304" s="15" t="s">
        <v>49</v>
      </c>
      <c r="C304" s="15" t="s">
        <v>261</v>
      </c>
      <c r="D304" s="15" t="s">
        <v>262</v>
      </c>
      <c r="E304" s="15" t="s">
        <v>293</v>
      </c>
      <c r="F304" s="15" t="s">
        <v>293</v>
      </c>
      <c r="G304" s="22"/>
      <c r="H304" s="22"/>
      <c r="I304" s="22"/>
      <c r="J304" s="15" t="s">
        <v>2285</v>
      </c>
      <c r="K304" s="15" t="s">
        <v>2289</v>
      </c>
      <c r="L304" s="15" t="s">
        <v>2290</v>
      </c>
      <c r="M304" s="15" t="s">
        <v>2359</v>
      </c>
      <c r="N304" s="15" t="s">
        <v>2291</v>
      </c>
      <c r="O304" s="15" t="s">
        <v>2109</v>
      </c>
      <c r="P304" s="15" t="s">
        <v>2355</v>
      </c>
      <c r="Q304" s="15" t="s">
        <v>1809</v>
      </c>
      <c r="R304" s="15" t="s">
        <v>6</v>
      </c>
      <c r="S304" s="22"/>
    </row>
    <row r="305" spans="1:19">
      <c r="A305" s="15" t="s">
        <v>47</v>
      </c>
      <c r="B305" s="15" t="s">
        <v>49</v>
      </c>
      <c r="C305" s="15" t="s">
        <v>261</v>
      </c>
      <c r="D305" s="15" t="s">
        <v>262</v>
      </c>
      <c r="E305" s="15" t="s">
        <v>293</v>
      </c>
      <c r="F305" s="15" t="s">
        <v>293</v>
      </c>
      <c r="G305" s="22"/>
      <c r="H305" s="22"/>
      <c r="I305" s="22"/>
      <c r="J305" s="15" t="s">
        <v>2285</v>
      </c>
      <c r="K305" s="15" t="s">
        <v>2292</v>
      </c>
      <c r="L305" s="15" t="s">
        <v>2292</v>
      </c>
      <c r="M305" s="15" t="s">
        <v>565</v>
      </c>
      <c r="N305" s="15" t="s">
        <v>2287</v>
      </c>
      <c r="O305" s="15" t="s">
        <v>1280</v>
      </c>
      <c r="P305" s="15" t="s">
        <v>2273</v>
      </c>
      <c r="Q305" s="15" t="s">
        <v>1809</v>
      </c>
      <c r="R305" s="15" t="s">
        <v>6</v>
      </c>
      <c r="S305" s="22"/>
    </row>
    <row r="306" spans="1:19">
      <c r="A306" s="15" t="s">
        <v>47</v>
      </c>
      <c r="B306" s="15" t="s">
        <v>49</v>
      </c>
      <c r="C306" s="15" t="s">
        <v>261</v>
      </c>
      <c r="D306" s="15" t="s">
        <v>262</v>
      </c>
      <c r="E306" s="15" t="s">
        <v>293</v>
      </c>
      <c r="F306" s="15" t="s">
        <v>293</v>
      </c>
      <c r="G306" s="22"/>
      <c r="H306" s="22"/>
      <c r="I306" s="22"/>
      <c r="J306" s="15" t="s">
        <v>2285</v>
      </c>
      <c r="K306" s="15" t="s">
        <v>2293</v>
      </c>
      <c r="L306" s="15" t="s">
        <v>2293</v>
      </c>
      <c r="M306" s="15" t="s">
        <v>732</v>
      </c>
      <c r="N306" s="15" t="s">
        <v>2287</v>
      </c>
      <c r="O306" s="15" t="s">
        <v>832</v>
      </c>
      <c r="P306" s="15" t="s">
        <v>407</v>
      </c>
      <c r="Q306" s="15" t="s">
        <v>1809</v>
      </c>
      <c r="R306" s="15" t="s">
        <v>6</v>
      </c>
      <c r="S306" s="22"/>
    </row>
    <row r="307" spans="1:19">
      <c r="A307" s="15" t="s">
        <v>47</v>
      </c>
      <c r="B307" s="15" t="s">
        <v>49</v>
      </c>
      <c r="C307" s="15" t="s">
        <v>261</v>
      </c>
      <c r="D307" s="15" t="s">
        <v>262</v>
      </c>
      <c r="E307" s="15" t="s">
        <v>293</v>
      </c>
      <c r="F307" s="15" t="s">
        <v>293</v>
      </c>
      <c r="G307" s="22"/>
      <c r="H307" s="22"/>
      <c r="I307" s="22"/>
      <c r="J307" s="15" t="s">
        <v>2285</v>
      </c>
      <c r="K307" s="15" t="s">
        <v>2294</v>
      </c>
      <c r="L307" s="15" t="s">
        <v>2295</v>
      </c>
      <c r="M307" s="15" t="s">
        <v>1901</v>
      </c>
      <c r="N307" s="15" t="s">
        <v>2291</v>
      </c>
      <c r="O307" s="15" t="s">
        <v>467</v>
      </c>
      <c r="P307" s="15" t="s">
        <v>2190</v>
      </c>
      <c r="Q307" s="15" t="s">
        <v>1809</v>
      </c>
      <c r="R307" s="15" t="s">
        <v>6</v>
      </c>
      <c r="S307" s="22"/>
    </row>
    <row r="308" spans="1:19">
      <c r="A308" s="15" t="s">
        <v>47</v>
      </c>
      <c r="B308" s="15" t="s">
        <v>49</v>
      </c>
      <c r="C308" s="15" t="s">
        <v>261</v>
      </c>
      <c r="D308" s="15" t="s">
        <v>262</v>
      </c>
      <c r="E308" s="15" t="s">
        <v>293</v>
      </c>
      <c r="F308" s="15" t="s">
        <v>293</v>
      </c>
      <c r="G308" s="22"/>
      <c r="H308" s="22"/>
      <c r="I308" s="22"/>
      <c r="J308" s="15" t="s">
        <v>2285</v>
      </c>
      <c r="K308" s="15" t="s">
        <v>2297</v>
      </c>
      <c r="L308" s="15" t="s">
        <v>2297</v>
      </c>
      <c r="M308" s="15" t="s">
        <v>1082</v>
      </c>
      <c r="N308" s="15" t="s">
        <v>136</v>
      </c>
      <c r="O308" s="15"/>
      <c r="P308" s="15"/>
      <c r="Q308" s="15"/>
      <c r="R308" s="15"/>
      <c r="S308" s="22"/>
    </row>
    <row r="309" spans="1:19">
      <c r="A309" s="15" t="s">
        <v>47</v>
      </c>
      <c r="B309" s="15" t="s">
        <v>49</v>
      </c>
      <c r="C309" s="15" t="s">
        <v>261</v>
      </c>
      <c r="D309" s="15" t="s">
        <v>262</v>
      </c>
      <c r="E309" s="15" t="s">
        <v>293</v>
      </c>
      <c r="F309" s="15" t="s">
        <v>293</v>
      </c>
      <c r="G309" s="22"/>
      <c r="H309" s="22"/>
      <c r="I309" s="22"/>
      <c r="J309" s="15" t="s">
        <v>2285</v>
      </c>
      <c r="K309" s="15" t="s">
        <v>2317</v>
      </c>
      <c r="L309" s="15" t="s">
        <v>2318</v>
      </c>
      <c r="M309" s="15" t="s">
        <v>1772</v>
      </c>
      <c r="N309" s="15" t="s">
        <v>2299</v>
      </c>
      <c r="O309" s="15" t="s">
        <v>2356</v>
      </c>
      <c r="P309" s="15" t="s">
        <v>1749</v>
      </c>
      <c r="Q309" s="15" t="s">
        <v>1809</v>
      </c>
      <c r="R309" s="15" t="s">
        <v>6</v>
      </c>
      <c r="S309" s="22"/>
    </row>
    <row r="310" spans="1:19">
      <c r="A310" s="15" t="s">
        <v>47</v>
      </c>
      <c r="B310" s="15" t="s">
        <v>49</v>
      </c>
      <c r="C310" s="15" t="s">
        <v>266</v>
      </c>
      <c r="D310" s="15" t="s">
        <v>267</v>
      </c>
      <c r="E310" s="15" t="s">
        <v>231</v>
      </c>
      <c r="F310" s="15" t="s">
        <v>231</v>
      </c>
      <c r="G310" s="15" t="s">
        <v>243</v>
      </c>
      <c r="H310" s="15" t="s">
        <v>244</v>
      </c>
      <c r="I310" s="22"/>
      <c r="J310" s="22"/>
      <c r="K310" s="22"/>
      <c r="L310" s="22"/>
      <c r="M310" s="22"/>
      <c r="N310" s="22"/>
      <c r="O310" s="22"/>
      <c r="P310" s="22"/>
      <c r="Q310" s="22"/>
      <c r="R310" s="22"/>
      <c r="S310" s="22"/>
    </row>
    <row r="311" spans="1:19">
      <c r="A311" s="15" t="s">
        <v>47</v>
      </c>
      <c r="B311" s="15" t="s">
        <v>49</v>
      </c>
      <c r="C311" s="15" t="s">
        <v>266</v>
      </c>
      <c r="D311" s="15" t="s">
        <v>267</v>
      </c>
      <c r="E311" s="15" t="s">
        <v>231</v>
      </c>
      <c r="F311" s="15" t="s">
        <v>231</v>
      </c>
      <c r="G311" s="22"/>
      <c r="H311" s="22"/>
      <c r="I311" s="22"/>
      <c r="J311" s="15" t="s">
        <v>2285</v>
      </c>
      <c r="K311" s="15" t="s">
        <v>2286</v>
      </c>
      <c r="L311" s="15" t="s">
        <v>2286</v>
      </c>
      <c r="M311" s="15" t="s">
        <v>422</v>
      </c>
      <c r="N311" s="15" t="s">
        <v>2287</v>
      </c>
      <c r="O311" s="15" t="s">
        <v>832</v>
      </c>
      <c r="P311" s="15" t="s">
        <v>431</v>
      </c>
      <c r="Q311" s="15" t="s">
        <v>1809</v>
      </c>
      <c r="R311" s="15" t="s">
        <v>6</v>
      </c>
      <c r="S311" s="22"/>
    </row>
    <row r="312" spans="1:19">
      <c r="A312" s="15" t="s">
        <v>47</v>
      </c>
      <c r="B312" s="15" t="s">
        <v>49</v>
      </c>
      <c r="C312" s="15" t="s">
        <v>266</v>
      </c>
      <c r="D312" s="15" t="s">
        <v>267</v>
      </c>
      <c r="E312" s="15" t="s">
        <v>231</v>
      </c>
      <c r="F312" s="15" t="s">
        <v>231</v>
      </c>
      <c r="G312" s="22"/>
      <c r="H312" s="22"/>
      <c r="I312" s="22"/>
      <c r="J312" s="15" t="s">
        <v>2285</v>
      </c>
      <c r="K312" s="15" t="s">
        <v>2288</v>
      </c>
      <c r="L312" s="15" t="s">
        <v>2288</v>
      </c>
      <c r="M312" s="15" t="s">
        <v>732</v>
      </c>
      <c r="N312" s="15" t="s">
        <v>2287</v>
      </c>
      <c r="O312" s="15" t="s">
        <v>840</v>
      </c>
      <c r="P312" s="15" t="s">
        <v>425</v>
      </c>
      <c r="Q312" s="15" t="s">
        <v>1809</v>
      </c>
      <c r="R312" s="15" t="s">
        <v>6</v>
      </c>
      <c r="S312" s="22"/>
    </row>
    <row r="313" spans="1:19">
      <c r="A313" s="15" t="s">
        <v>47</v>
      </c>
      <c r="B313" s="15" t="s">
        <v>49</v>
      </c>
      <c r="C313" s="15" t="s">
        <v>266</v>
      </c>
      <c r="D313" s="15" t="s">
        <v>267</v>
      </c>
      <c r="E313" s="15" t="s">
        <v>231</v>
      </c>
      <c r="F313" s="15" t="s">
        <v>231</v>
      </c>
      <c r="G313" s="22"/>
      <c r="H313" s="22"/>
      <c r="I313" s="22"/>
      <c r="J313" s="15" t="s">
        <v>2285</v>
      </c>
      <c r="K313" s="15" t="s">
        <v>2289</v>
      </c>
      <c r="L313" s="15" t="s">
        <v>2290</v>
      </c>
      <c r="M313" s="15" t="s">
        <v>2327</v>
      </c>
      <c r="N313" s="15" t="s">
        <v>2291</v>
      </c>
      <c r="O313" s="15" t="s">
        <v>2109</v>
      </c>
      <c r="P313" s="15" t="s">
        <v>2355</v>
      </c>
      <c r="Q313" s="15" t="s">
        <v>1809</v>
      </c>
      <c r="R313" s="15" t="s">
        <v>6</v>
      </c>
      <c r="S313" s="22"/>
    </row>
    <row r="314" spans="1:19">
      <c r="A314" s="15" t="s">
        <v>47</v>
      </c>
      <c r="B314" s="15" t="s">
        <v>49</v>
      </c>
      <c r="C314" s="15" t="s">
        <v>266</v>
      </c>
      <c r="D314" s="15" t="s">
        <v>267</v>
      </c>
      <c r="E314" s="15" t="s">
        <v>231</v>
      </c>
      <c r="F314" s="15" t="s">
        <v>231</v>
      </c>
      <c r="G314" s="22"/>
      <c r="H314" s="22"/>
      <c r="I314" s="22"/>
      <c r="J314" s="15" t="s">
        <v>2285</v>
      </c>
      <c r="K314" s="15" t="s">
        <v>2292</v>
      </c>
      <c r="L314" s="15" t="s">
        <v>2292</v>
      </c>
      <c r="M314" s="15" t="s">
        <v>1280</v>
      </c>
      <c r="N314" s="15" t="s">
        <v>2287</v>
      </c>
      <c r="O314" s="15" t="s">
        <v>1280</v>
      </c>
      <c r="P314" s="15" t="s">
        <v>2273</v>
      </c>
      <c r="Q314" s="15" t="s">
        <v>1809</v>
      </c>
      <c r="R314" s="15" t="s">
        <v>6</v>
      </c>
      <c r="S314" s="22"/>
    </row>
    <row r="315" spans="1:19">
      <c r="A315" s="15" t="s">
        <v>47</v>
      </c>
      <c r="B315" s="15" t="s">
        <v>49</v>
      </c>
      <c r="C315" s="15" t="s">
        <v>266</v>
      </c>
      <c r="D315" s="15" t="s">
        <v>267</v>
      </c>
      <c r="E315" s="15" t="s">
        <v>231</v>
      </c>
      <c r="F315" s="15" t="s">
        <v>231</v>
      </c>
      <c r="G315" s="22"/>
      <c r="H315" s="22"/>
      <c r="I315" s="22"/>
      <c r="J315" s="15" t="s">
        <v>2285</v>
      </c>
      <c r="K315" s="15" t="s">
        <v>2293</v>
      </c>
      <c r="L315" s="15" t="s">
        <v>2293</v>
      </c>
      <c r="M315" s="15" t="s">
        <v>422</v>
      </c>
      <c r="N315" s="15" t="s">
        <v>2287</v>
      </c>
      <c r="O315" s="15" t="s">
        <v>832</v>
      </c>
      <c r="P315" s="15" t="s">
        <v>407</v>
      </c>
      <c r="Q315" s="15" t="s">
        <v>1809</v>
      </c>
      <c r="R315" s="15" t="s">
        <v>6</v>
      </c>
      <c r="S315" s="22"/>
    </row>
    <row r="316" spans="1:19">
      <c r="A316" s="15" t="s">
        <v>47</v>
      </c>
      <c r="B316" s="15" t="s">
        <v>49</v>
      </c>
      <c r="C316" s="15" t="s">
        <v>266</v>
      </c>
      <c r="D316" s="15" t="s">
        <v>267</v>
      </c>
      <c r="E316" s="15" t="s">
        <v>231</v>
      </c>
      <c r="F316" s="15" t="s">
        <v>231</v>
      </c>
      <c r="G316" s="22"/>
      <c r="H316" s="22"/>
      <c r="I316" s="22"/>
      <c r="J316" s="15" t="s">
        <v>2285</v>
      </c>
      <c r="K316" s="15" t="s">
        <v>2294</v>
      </c>
      <c r="L316" s="15" t="s">
        <v>2295</v>
      </c>
      <c r="M316" s="15" t="s">
        <v>2347</v>
      </c>
      <c r="N316" s="15" t="s">
        <v>2291</v>
      </c>
      <c r="O316" s="15" t="s">
        <v>467</v>
      </c>
      <c r="P316" s="15" t="s">
        <v>2190</v>
      </c>
      <c r="Q316" s="15" t="s">
        <v>1809</v>
      </c>
      <c r="R316" s="15" t="s">
        <v>6</v>
      </c>
      <c r="S316" s="22"/>
    </row>
    <row r="317" spans="1:19">
      <c r="A317" s="15" t="s">
        <v>47</v>
      </c>
      <c r="B317" s="15" t="s">
        <v>49</v>
      </c>
      <c r="C317" s="15" t="s">
        <v>266</v>
      </c>
      <c r="D317" s="15" t="s">
        <v>267</v>
      </c>
      <c r="E317" s="15" t="s">
        <v>231</v>
      </c>
      <c r="F317" s="15" t="s">
        <v>231</v>
      </c>
      <c r="G317" s="22"/>
      <c r="H317" s="22"/>
      <c r="I317" s="22"/>
      <c r="J317" s="15" t="s">
        <v>2285</v>
      </c>
      <c r="K317" s="15" t="s">
        <v>2297</v>
      </c>
      <c r="L317" s="15" t="s">
        <v>2297</v>
      </c>
      <c r="M317" s="15" t="s">
        <v>2320</v>
      </c>
      <c r="N317" s="15" t="s">
        <v>136</v>
      </c>
      <c r="O317" s="15"/>
      <c r="P317" s="15"/>
      <c r="Q317" s="15"/>
      <c r="R317" s="15"/>
      <c r="S317" s="22"/>
    </row>
    <row r="318" spans="1:19">
      <c r="A318" s="15" t="s">
        <v>47</v>
      </c>
      <c r="B318" s="15" t="s">
        <v>49</v>
      </c>
      <c r="C318" s="15" t="s">
        <v>266</v>
      </c>
      <c r="D318" s="15" t="s">
        <v>267</v>
      </c>
      <c r="E318" s="15" t="s">
        <v>231</v>
      </c>
      <c r="F318" s="15" t="s">
        <v>231</v>
      </c>
      <c r="G318" s="22"/>
      <c r="H318" s="22"/>
      <c r="I318" s="22"/>
      <c r="J318" s="15" t="s">
        <v>2285</v>
      </c>
      <c r="K318" s="15" t="s">
        <v>2317</v>
      </c>
      <c r="L318" s="15" t="s">
        <v>2318</v>
      </c>
      <c r="M318" s="15" t="s">
        <v>1782</v>
      </c>
      <c r="N318" s="15" t="s">
        <v>2299</v>
      </c>
      <c r="O318" s="15" t="s">
        <v>2356</v>
      </c>
      <c r="P318" s="15" t="s">
        <v>1749</v>
      </c>
      <c r="Q318" s="15" t="s">
        <v>1809</v>
      </c>
      <c r="R318" s="15" t="s">
        <v>6</v>
      </c>
      <c r="S318" s="22"/>
    </row>
    <row r="319" spans="1:19">
      <c r="A319" s="15" t="s">
        <v>47</v>
      </c>
      <c r="B319" s="15" t="s">
        <v>51</v>
      </c>
      <c r="C319" s="15" t="s">
        <v>82</v>
      </c>
      <c r="D319" s="15" t="s">
        <v>83</v>
      </c>
      <c r="E319" s="15" t="s">
        <v>186</v>
      </c>
      <c r="F319" s="15" t="s">
        <v>186</v>
      </c>
      <c r="G319" s="15" t="s">
        <v>243</v>
      </c>
      <c r="H319" s="15" t="s">
        <v>244</v>
      </c>
      <c r="I319" s="22"/>
      <c r="J319" s="22"/>
      <c r="K319" s="22"/>
      <c r="L319" s="22"/>
      <c r="M319" s="22"/>
      <c r="N319" s="22"/>
      <c r="O319" s="22"/>
      <c r="P319" s="22"/>
      <c r="Q319" s="22"/>
      <c r="R319" s="22"/>
      <c r="S319" s="22"/>
    </row>
    <row r="320" spans="1:19">
      <c r="A320" s="15" t="s">
        <v>47</v>
      </c>
      <c r="B320" s="15" t="s">
        <v>51</v>
      </c>
      <c r="C320" s="15" t="s">
        <v>82</v>
      </c>
      <c r="D320" s="15" t="s">
        <v>83</v>
      </c>
      <c r="E320" s="15" t="s">
        <v>186</v>
      </c>
      <c r="F320" s="15" t="s">
        <v>186</v>
      </c>
      <c r="G320" s="22"/>
      <c r="H320" s="22"/>
      <c r="I320" s="22"/>
      <c r="J320" s="15" t="s">
        <v>2285</v>
      </c>
      <c r="K320" s="15" t="s">
        <v>2286</v>
      </c>
      <c r="L320" s="15" t="s">
        <v>2286</v>
      </c>
      <c r="M320" s="15" t="s">
        <v>826</v>
      </c>
      <c r="N320" s="15" t="s">
        <v>2287</v>
      </c>
      <c r="O320" s="15" t="s">
        <v>832</v>
      </c>
      <c r="P320" s="15" t="s">
        <v>431</v>
      </c>
      <c r="Q320" s="15" t="s">
        <v>1809</v>
      </c>
      <c r="R320" s="15" t="s">
        <v>6</v>
      </c>
      <c r="S320" s="22"/>
    </row>
    <row r="321" spans="1:19">
      <c r="A321" s="15" t="s">
        <v>47</v>
      </c>
      <c r="B321" s="15" t="s">
        <v>51</v>
      </c>
      <c r="C321" s="15" t="s">
        <v>82</v>
      </c>
      <c r="D321" s="15" t="s">
        <v>83</v>
      </c>
      <c r="E321" s="15" t="s">
        <v>186</v>
      </c>
      <c r="F321" s="15" t="s">
        <v>186</v>
      </c>
      <c r="G321" s="22"/>
      <c r="H321" s="22"/>
      <c r="I321" s="22"/>
      <c r="J321" s="15" t="s">
        <v>2285</v>
      </c>
      <c r="K321" s="15" t="s">
        <v>2288</v>
      </c>
      <c r="L321" s="15" t="s">
        <v>2288</v>
      </c>
      <c r="M321" s="15" t="s">
        <v>338</v>
      </c>
      <c r="N321" s="15" t="s">
        <v>2287</v>
      </c>
      <c r="O321" s="15" t="s">
        <v>840</v>
      </c>
      <c r="P321" s="15" t="s">
        <v>425</v>
      </c>
      <c r="Q321" s="15" t="s">
        <v>1809</v>
      </c>
      <c r="R321" s="15" t="s">
        <v>6</v>
      </c>
      <c r="S321" s="22"/>
    </row>
    <row r="322" spans="1:19">
      <c r="A322" s="15" t="s">
        <v>47</v>
      </c>
      <c r="B322" s="15" t="s">
        <v>51</v>
      </c>
      <c r="C322" s="15" t="s">
        <v>82</v>
      </c>
      <c r="D322" s="15" t="s">
        <v>83</v>
      </c>
      <c r="E322" s="15" t="s">
        <v>186</v>
      </c>
      <c r="F322" s="15" t="s">
        <v>186</v>
      </c>
      <c r="G322" s="22"/>
      <c r="H322" s="22"/>
      <c r="I322" s="22"/>
      <c r="J322" s="15" t="s">
        <v>2285</v>
      </c>
      <c r="K322" s="15" t="s">
        <v>2289</v>
      </c>
      <c r="L322" s="15" t="s">
        <v>2290</v>
      </c>
      <c r="M322" s="15" t="s">
        <v>1756</v>
      </c>
      <c r="N322" s="15" t="s">
        <v>2291</v>
      </c>
      <c r="O322" s="15" t="s">
        <v>2109</v>
      </c>
      <c r="P322" s="15" t="s">
        <v>2355</v>
      </c>
      <c r="Q322" s="15" t="s">
        <v>1809</v>
      </c>
      <c r="R322" s="15" t="s">
        <v>6</v>
      </c>
      <c r="S322" s="22"/>
    </row>
    <row r="323" spans="1:19">
      <c r="A323" s="15" t="s">
        <v>47</v>
      </c>
      <c r="B323" s="15" t="s">
        <v>51</v>
      </c>
      <c r="C323" s="15" t="s">
        <v>82</v>
      </c>
      <c r="D323" s="15" t="s">
        <v>83</v>
      </c>
      <c r="E323" s="15" t="s">
        <v>186</v>
      </c>
      <c r="F323" s="15" t="s">
        <v>186</v>
      </c>
      <c r="G323" s="22"/>
      <c r="H323" s="22"/>
      <c r="I323" s="22"/>
      <c r="J323" s="15" t="s">
        <v>2285</v>
      </c>
      <c r="K323" s="15" t="s">
        <v>2292</v>
      </c>
      <c r="L323" s="15" t="s">
        <v>2292</v>
      </c>
      <c r="M323" s="15" t="s">
        <v>439</v>
      </c>
      <c r="N323" s="15" t="s">
        <v>2287</v>
      </c>
      <c r="O323" s="15" t="s">
        <v>1280</v>
      </c>
      <c r="P323" s="15" t="s">
        <v>2273</v>
      </c>
      <c r="Q323" s="15" t="s">
        <v>1809</v>
      </c>
      <c r="R323" s="15" t="s">
        <v>6</v>
      </c>
      <c r="S323" s="22"/>
    </row>
    <row r="324" spans="1:19">
      <c r="A324" s="15" t="s">
        <v>47</v>
      </c>
      <c r="B324" s="15" t="s">
        <v>51</v>
      </c>
      <c r="C324" s="15" t="s">
        <v>82</v>
      </c>
      <c r="D324" s="15" t="s">
        <v>83</v>
      </c>
      <c r="E324" s="15" t="s">
        <v>186</v>
      </c>
      <c r="F324" s="15" t="s">
        <v>186</v>
      </c>
      <c r="G324" s="22"/>
      <c r="H324" s="22"/>
      <c r="I324" s="22"/>
      <c r="J324" s="15" t="s">
        <v>2285</v>
      </c>
      <c r="K324" s="15" t="s">
        <v>2293</v>
      </c>
      <c r="L324" s="15" t="s">
        <v>2293</v>
      </c>
      <c r="M324" s="15" t="s">
        <v>826</v>
      </c>
      <c r="N324" s="15" t="s">
        <v>2287</v>
      </c>
      <c r="O324" s="15" t="s">
        <v>832</v>
      </c>
      <c r="P324" s="15" t="s">
        <v>407</v>
      </c>
      <c r="Q324" s="15" t="s">
        <v>1809</v>
      </c>
      <c r="R324" s="15" t="s">
        <v>6</v>
      </c>
      <c r="S324" s="22"/>
    </row>
    <row r="325" spans="1:19">
      <c r="A325" s="15" t="s">
        <v>47</v>
      </c>
      <c r="B325" s="15" t="s">
        <v>51</v>
      </c>
      <c r="C325" s="15" t="s">
        <v>82</v>
      </c>
      <c r="D325" s="15" t="s">
        <v>83</v>
      </c>
      <c r="E325" s="15" t="s">
        <v>186</v>
      </c>
      <c r="F325" s="15" t="s">
        <v>186</v>
      </c>
      <c r="G325" s="22"/>
      <c r="H325" s="22"/>
      <c r="I325" s="22"/>
      <c r="J325" s="15" t="s">
        <v>2285</v>
      </c>
      <c r="K325" s="15" t="s">
        <v>2294</v>
      </c>
      <c r="L325" s="15" t="s">
        <v>2295</v>
      </c>
      <c r="M325" s="15" t="s">
        <v>582</v>
      </c>
      <c r="N325" s="15" t="s">
        <v>2291</v>
      </c>
      <c r="O325" s="15" t="s">
        <v>467</v>
      </c>
      <c r="P325" s="15" t="s">
        <v>2190</v>
      </c>
      <c r="Q325" s="15" t="s">
        <v>1809</v>
      </c>
      <c r="R325" s="15" t="s">
        <v>6</v>
      </c>
      <c r="S325" s="22"/>
    </row>
    <row r="326" spans="1:19">
      <c r="A326" s="15" t="s">
        <v>47</v>
      </c>
      <c r="B326" s="15" t="s">
        <v>51</v>
      </c>
      <c r="C326" s="15" t="s">
        <v>82</v>
      </c>
      <c r="D326" s="15" t="s">
        <v>83</v>
      </c>
      <c r="E326" s="15" t="s">
        <v>186</v>
      </c>
      <c r="F326" s="15" t="s">
        <v>186</v>
      </c>
      <c r="G326" s="22"/>
      <c r="H326" s="22"/>
      <c r="I326" s="22"/>
      <c r="J326" s="15" t="s">
        <v>2285</v>
      </c>
      <c r="K326" s="15" t="s">
        <v>2297</v>
      </c>
      <c r="L326" s="15" t="s">
        <v>2297</v>
      </c>
      <c r="M326" s="15" t="s">
        <v>1082</v>
      </c>
      <c r="N326" s="15" t="s">
        <v>136</v>
      </c>
      <c r="O326" s="15"/>
      <c r="P326" s="15"/>
      <c r="Q326" s="15"/>
      <c r="R326" s="15"/>
      <c r="S326" s="22"/>
    </row>
    <row r="327" spans="1:19">
      <c r="A327" s="15" t="s">
        <v>47</v>
      </c>
      <c r="B327" s="15" t="s">
        <v>51</v>
      </c>
      <c r="C327" s="15" t="s">
        <v>82</v>
      </c>
      <c r="D327" s="15" t="s">
        <v>83</v>
      </c>
      <c r="E327" s="15" t="s">
        <v>186</v>
      </c>
      <c r="F327" s="15" t="s">
        <v>186</v>
      </c>
      <c r="G327" s="22"/>
      <c r="H327" s="22"/>
      <c r="I327" s="22"/>
      <c r="J327" s="15" t="s">
        <v>2285</v>
      </c>
      <c r="K327" s="15" t="s">
        <v>2317</v>
      </c>
      <c r="L327" s="15" t="s">
        <v>2318</v>
      </c>
      <c r="M327" s="15" t="s">
        <v>2308</v>
      </c>
      <c r="N327" s="15" t="s">
        <v>2299</v>
      </c>
      <c r="O327" s="15" t="s">
        <v>2356</v>
      </c>
      <c r="P327" s="15" t="s">
        <v>1749</v>
      </c>
      <c r="Q327" s="15" t="s">
        <v>1809</v>
      </c>
      <c r="R327" s="15" t="s">
        <v>6</v>
      </c>
      <c r="S327" s="22"/>
    </row>
    <row r="328" spans="1:19">
      <c r="A328" s="15" t="s">
        <v>47</v>
      </c>
      <c r="B328" s="15" t="s">
        <v>51</v>
      </c>
      <c r="C328" s="15" t="s">
        <v>261</v>
      </c>
      <c r="D328" s="15" t="s">
        <v>262</v>
      </c>
      <c r="E328" s="15" t="s">
        <v>294</v>
      </c>
      <c r="F328" s="15" t="s">
        <v>294</v>
      </c>
      <c r="G328" s="15" t="s">
        <v>243</v>
      </c>
      <c r="H328" s="15" t="s">
        <v>244</v>
      </c>
      <c r="I328" s="22"/>
      <c r="J328" s="22"/>
      <c r="K328" s="22"/>
      <c r="L328" s="22"/>
      <c r="M328" s="22"/>
      <c r="N328" s="22"/>
      <c r="O328" s="22"/>
      <c r="P328" s="22"/>
      <c r="Q328" s="22"/>
      <c r="R328" s="22"/>
      <c r="S328" s="22"/>
    </row>
    <row r="329" spans="1:19">
      <c r="A329" s="15" t="s">
        <v>47</v>
      </c>
      <c r="B329" s="15" t="s">
        <v>51</v>
      </c>
      <c r="C329" s="15" t="s">
        <v>261</v>
      </c>
      <c r="D329" s="15" t="s">
        <v>262</v>
      </c>
      <c r="E329" s="15" t="s">
        <v>294</v>
      </c>
      <c r="F329" s="15" t="s">
        <v>294</v>
      </c>
      <c r="G329" s="22"/>
      <c r="H329" s="22"/>
      <c r="I329" s="22"/>
      <c r="J329" s="15" t="s">
        <v>2285</v>
      </c>
      <c r="K329" s="15" t="s">
        <v>2286</v>
      </c>
      <c r="L329" s="15" t="s">
        <v>2286</v>
      </c>
      <c r="M329" s="15" t="s">
        <v>840</v>
      </c>
      <c r="N329" s="15" t="s">
        <v>2287</v>
      </c>
      <c r="O329" s="15" t="s">
        <v>832</v>
      </c>
      <c r="P329" s="15" t="s">
        <v>431</v>
      </c>
      <c r="Q329" s="15" t="s">
        <v>1809</v>
      </c>
      <c r="R329" s="15" t="s">
        <v>6</v>
      </c>
      <c r="S329" s="22"/>
    </row>
    <row r="330" spans="1:19">
      <c r="A330" s="15" t="s">
        <v>47</v>
      </c>
      <c r="B330" s="15" t="s">
        <v>51</v>
      </c>
      <c r="C330" s="15" t="s">
        <v>261</v>
      </c>
      <c r="D330" s="15" t="s">
        <v>262</v>
      </c>
      <c r="E330" s="15" t="s">
        <v>294</v>
      </c>
      <c r="F330" s="15" t="s">
        <v>294</v>
      </c>
      <c r="G330" s="22"/>
      <c r="H330" s="22"/>
      <c r="I330" s="22"/>
      <c r="J330" s="15" t="s">
        <v>2285</v>
      </c>
      <c r="K330" s="15" t="s">
        <v>2288</v>
      </c>
      <c r="L330" s="15" t="s">
        <v>2288</v>
      </c>
      <c r="M330" s="15" t="s">
        <v>812</v>
      </c>
      <c r="N330" s="15" t="s">
        <v>2287</v>
      </c>
      <c r="O330" s="15" t="s">
        <v>840</v>
      </c>
      <c r="P330" s="15" t="s">
        <v>425</v>
      </c>
      <c r="Q330" s="15" t="s">
        <v>1809</v>
      </c>
      <c r="R330" s="15" t="s">
        <v>6</v>
      </c>
      <c r="S330" s="22"/>
    </row>
    <row r="331" spans="1:19">
      <c r="A331" s="15" t="s">
        <v>47</v>
      </c>
      <c r="B331" s="15" t="s">
        <v>51</v>
      </c>
      <c r="C331" s="15" t="s">
        <v>261</v>
      </c>
      <c r="D331" s="15" t="s">
        <v>262</v>
      </c>
      <c r="E331" s="15" t="s">
        <v>294</v>
      </c>
      <c r="F331" s="15" t="s">
        <v>294</v>
      </c>
      <c r="G331" s="22"/>
      <c r="H331" s="22"/>
      <c r="I331" s="22"/>
      <c r="J331" s="15" t="s">
        <v>2285</v>
      </c>
      <c r="K331" s="15" t="s">
        <v>2289</v>
      </c>
      <c r="L331" s="15" t="s">
        <v>2290</v>
      </c>
      <c r="M331" s="15" t="s">
        <v>1754</v>
      </c>
      <c r="N331" s="15" t="s">
        <v>2291</v>
      </c>
      <c r="O331" s="15" t="s">
        <v>2109</v>
      </c>
      <c r="P331" s="15" t="s">
        <v>2355</v>
      </c>
      <c r="Q331" s="15" t="s">
        <v>1809</v>
      </c>
      <c r="R331" s="15" t="s">
        <v>6</v>
      </c>
      <c r="S331" s="22"/>
    </row>
    <row r="332" spans="1:19">
      <c r="A332" s="15" t="s">
        <v>47</v>
      </c>
      <c r="B332" s="15" t="s">
        <v>51</v>
      </c>
      <c r="C332" s="15" t="s">
        <v>261</v>
      </c>
      <c r="D332" s="15" t="s">
        <v>262</v>
      </c>
      <c r="E332" s="15" t="s">
        <v>294</v>
      </c>
      <c r="F332" s="15" t="s">
        <v>294</v>
      </c>
      <c r="G332" s="22"/>
      <c r="H332" s="22"/>
      <c r="I332" s="22"/>
      <c r="J332" s="15" t="s">
        <v>2285</v>
      </c>
      <c r="K332" s="15" t="s">
        <v>2292</v>
      </c>
      <c r="L332" s="15" t="s">
        <v>2292</v>
      </c>
      <c r="M332" s="15" t="s">
        <v>431</v>
      </c>
      <c r="N332" s="15" t="s">
        <v>2287</v>
      </c>
      <c r="O332" s="15" t="s">
        <v>1280</v>
      </c>
      <c r="P332" s="15" t="s">
        <v>2273</v>
      </c>
      <c r="Q332" s="15" t="s">
        <v>1809</v>
      </c>
      <c r="R332" s="15" t="s">
        <v>6</v>
      </c>
      <c r="S332" s="22"/>
    </row>
    <row r="333" spans="1:19">
      <c r="A333" s="15" t="s">
        <v>47</v>
      </c>
      <c r="B333" s="15" t="s">
        <v>51</v>
      </c>
      <c r="C333" s="15" t="s">
        <v>261</v>
      </c>
      <c r="D333" s="15" t="s">
        <v>262</v>
      </c>
      <c r="E333" s="15" t="s">
        <v>294</v>
      </c>
      <c r="F333" s="15" t="s">
        <v>294</v>
      </c>
      <c r="G333" s="22"/>
      <c r="H333" s="22"/>
      <c r="I333" s="22"/>
      <c r="J333" s="15" t="s">
        <v>2285</v>
      </c>
      <c r="K333" s="15" t="s">
        <v>2293</v>
      </c>
      <c r="L333" s="15" t="s">
        <v>2293</v>
      </c>
      <c r="M333" s="15" t="s">
        <v>826</v>
      </c>
      <c r="N333" s="15" t="s">
        <v>2287</v>
      </c>
      <c r="O333" s="15" t="s">
        <v>832</v>
      </c>
      <c r="P333" s="15" t="s">
        <v>407</v>
      </c>
      <c r="Q333" s="15" t="s">
        <v>1809</v>
      </c>
      <c r="R333" s="15" t="s">
        <v>6</v>
      </c>
      <c r="S333" s="22"/>
    </row>
    <row r="334" spans="1:19">
      <c r="A334" s="15" t="s">
        <v>47</v>
      </c>
      <c r="B334" s="15" t="s">
        <v>51</v>
      </c>
      <c r="C334" s="15" t="s">
        <v>261</v>
      </c>
      <c r="D334" s="15" t="s">
        <v>262</v>
      </c>
      <c r="E334" s="15" t="s">
        <v>294</v>
      </c>
      <c r="F334" s="15" t="s">
        <v>294</v>
      </c>
      <c r="G334" s="22"/>
      <c r="H334" s="22"/>
      <c r="I334" s="22"/>
      <c r="J334" s="15" t="s">
        <v>2285</v>
      </c>
      <c r="K334" s="15" t="s">
        <v>2294</v>
      </c>
      <c r="L334" s="15" t="s">
        <v>2295</v>
      </c>
      <c r="M334" s="15" t="s">
        <v>575</v>
      </c>
      <c r="N334" s="15" t="s">
        <v>2291</v>
      </c>
      <c r="O334" s="15" t="s">
        <v>467</v>
      </c>
      <c r="P334" s="15" t="s">
        <v>2190</v>
      </c>
      <c r="Q334" s="15" t="s">
        <v>1809</v>
      </c>
      <c r="R334" s="15" t="s">
        <v>6</v>
      </c>
      <c r="S334" s="22"/>
    </row>
    <row r="335" spans="1:19">
      <c r="A335" s="15" t="s">
        <v>47</v>
      </c>
      <c r="B335" s="15" t="s">
        <v>51</v>
      </c>
      <c r="C335" s="15" t="s">
        <v>261</v>
      </c>
      <c r="D335" s="15" t="s">
        <v>262</v>
      </c>
      <c r="E335" s="15" t="s">
        <v>294</v>
      </c>
      <c r="F335" s="15" t="s">
        <v>294</v>
      </c>
      <c r="G335" s="22"/>
      <c r="H335" s="22"/>
      <c r="I335" s="22"/>
      <c r="J335" s="15" t="s">
        <v>2285</v>
      </c>
      <c r="K335" s="15" t="s">
        <v>2297</v>
      </c>
      <c r="L335" s="15" t="s">
        <v>2297</v>
      </c>
      <c r="M335" s="15" t="s">
        <v>1082</v>
      </c>
      <c r="N335" s="15" t="s">
        <v>136</v>
      </c>
      <c r="O335" s="15"/>
      <c r="P335" s="15"/>
      <c r="Q335" s="15"/>
      <c r="R335" s="15"/>
      <c r="S335" s="22"/>
    </row>
    <row r="336" spans="1:19">
      <c r="A336" s="15" t="s">
        <v>47</v>
      </c>
      <c r="B336" s="15" t="s">
        <v>51</v>
      </c>
      <c r="C336" s="15" t="s">
        <v>261</v>
      </c>
      <c r="D336" s="15" t="s">
        <v>262</v>
      </c>
      <c r="E336" s="15" t="s">
        <v>294</v>
      </c>
      <c r="F336" s="15" t="s">
        <v>294</v>
      </c>
      <c r="G336" s="22"/>
      <c r="H336" s="22"/>
      <c r="I336" s="22"/>
      <c r="J336" s="15" t="s">
        <v>2285</v>
      </c>
      <c r="K336" s="15" t="s">
        <v>2317</v>
      </c>
      <c r="L336" s="15" t="s">
        <v>2318</v>
      </c>
      <c r="M336" s="15" t="s">
        <v>1772</v>
      </c>
      <c r="N336" s="15" t="s">
        <v>2299</v>
      </c>
      <c r="O336" s="15" t="s">
        <v>2356</v>
      </c>
      <c r="P336" s="15" t="s">
        <v>1749</v>
      </c>
      <c r="Q336" s="15" t="s">
        <v>1809</v>
      </c>
      <c r="R336" s="15" t="s">
        <v>6</v>
      </c>
      <c r="S336" s="22"/>
    </row>
    <row r="337" spans="1:19">
      <c r="A337" s="15" t="s">
        <v>53</v>
      </c>
      <c r="B337" s="15" t="s">
        <v>55</v>
      </c>
      <c r="C337" s="15" t="s">
        <v>82</v>
      </c>
      <c r="D337" s="15" t="s">
        <v>83</v>
      </c>
      <c r="E337" s="15" t="s">
        <v>191</v>
      </c>
      <c r="F337" s="15" t="s">
        <v>191</v>
      </c>
      <c r="G337" s="15" t="s">
        <v>243</v>
      </c>
      <c r="H337" s="15" t="s">
        <v>244</v>
      </c>
      <c r="I337" s="22"/>
      <c r="J337" s="22"/>
      <c r="K337" s="22"/>
      <c r="L337" s="22"/>
      <c r="M337" s="22"/>
      <c r="N337" s="22"/>
      <c r="O337" s="22"/>
      <c r="P337" s="22"/>
      <c r="Q337" s="22"/>
      <c r="R337" s="22"/>
      <c r="S337" s="22"/>
    </row>
    <row r="338" spans="1:19">
      <c r="A338" s="15" t="s">
        <v>53</v>
      </c>
      <c r="B338" s="15" t="s">
        <v>55</v>
      </c>
      <c r="C338" s="15" t="s">
        <v>82</v>
      </c>
      <c r="D338" s="15" t="s">
        <v>83</v>
      </c>
      <c r="E338" s="15" t="s">
        <v>191</v>
      </c>
      <c r="F338" s="15" t="s">
        <v>191</v>
      </c>
      <c r="G338" s="22"/>
      <c r="H338" s="22"/>
      <c r="I338" s="22"/>
      <c r="J338" s="15" t="s">
        <v>2285</v>
      </c>
      <c r="K338" s="15" t="s">
        <v>2286</v>
      </c>
      <c r="L338" s="15" t="s">
        <v>2286</v>
      </c>
      <c r="M338" s="15" t="s">
        <v>331</v>
      </c>
      <c r="N338" s="15" t="s">
        <v>2287</v>
      </c>
      <c r="O338" s="15"/>
      <c r="P338" s="15"/>
      <c r="Q338" s="15" t="s">
        <v>1809</v>
      </c>
      <c r="R338" s="15" t="s">
        <v>6</v>
      </c>
      <c r="S338" s="22"/>
    </row>
    <row r="339" spans="1:19">
      <c r="A339" s="15" t="s">
        <v>53</v>
      </c>
      <c r="B339" s="15" t="s">
        <v>55</v>
      </c>
      <c r="C339" s="15" t="s">
        <v>82</v>
      </c>
      <c r="D339" s="15" t="s">
        <v>83</v>
      </c>
      <c r="E339" s="15" t="s">
        <v>191</v>
      </c>
      <c r="F339" s="15" t="s">
        <v>191</v>
      </c>
      <c r="G339" s="22"/>
      <c r="H339" s="22"/>
      <c r="I339" s="22"/>
      <c r="J339" s="15" t="s">
        <v>2285</v>
      </c>
      <c r="K339" s="15" t="s">
        <v>2288</v>
      </c>
      <c r="L339" s="15" t="s">
        <v>2288</v>
      </c>
      <c r="M339" s="15" t="s">
        <v>483</v>
      </c>
      <c r="N339" s="15" t="s">
        <v>2287</v>
      </c>
      <c r="O339" s="15"/>
      <c r="P339" s="15"/>
      <c r="Q339" s="15" t="s">
        <v>1809</v>
      </c>
      <c r="R339" s="15" t="s">
        <v>6</v>
      </c>
      <c r="S339" s="22"/>
    </row>
    <row r="340" spans="1:19">
      <c r="A340" s="15" t="s">
        <v>53</v>
      </c>
      <c r="B340" s="15" t="s">
        <v>55</v>
      </c>
      <c r="C340" s="15" t="s">
        <v>82</v>
      </c>
      <c r="D340" s="15" t="s">
        <v>83</v>
      </c>
      <c r="E340" s="15" t="s">
        <v>191</v>
      </c>
      <c r="F340" s="15" t="s">
        <v>191</v>
      </c>
      <c r="G340" s="22"/>
      <c r="H340" s="22"/>
      <c r="I340" s="22"/>
      <c r="J340" s="15" t="s">
        <v>2285</v>
      </c>
      <c r="K340" s="15" t="s">
        <v>2289</v>
      </c>
      <c r="L340" s="15" t="s">
        <v>2290</v>
      </c>
      <c r="M340" s="15" t="s">
        <v>2360</v>
      </c>
      <c r="N340" s="15" t="s">
        <v>2291</v>
      </c>
      <c r="O340" s="15"/>
      <c r="P340" s="15"/>
      <c r="Q340" s="15" t="s">
        <v>1809</v>
      </c>
      <c r="R340" s="15" t="s">
        <v>6</v>
      </c>
      <c r="S340" s="22"/>
    </row>
    <row r="341" spans="1:19">
      <c r="A341" s="15" t="s">
        <v>53</v>
      </c>
      <c r="B341" s="15" t="s">
        <v>55</v>
      </c>
      <c r="C341" s="15" t="s">
        <v>82</v>
      </c>
      <c r="D341" s="15" t="s">
        <v>83</v>
      </c>
      <c r="E341" s="15" t="s">
        <v>191</v>
      </c>
      <c r="F341" s="15" t="s">
        <v>191</v>
      </c>
      <c r="G341" s="22"/>
      <c r="H341" s="22"/>
      <c r="I341" s="22"/>
      <c r="J341" s="15" t="s">
        <v>2285</v>
      </c>
      <c r="K341" s="15" t="s">
        <v>2292</v>
      </c>
      <c r="L341" s="15" t="s">
        <v>2292</v>
      </c>
      <c r="M341" s="15" t="s">
        <v>2296</v>
      </c>
      <c r="N341" s="15" t="s">
        <v>2287</v>
      </c>
      <c r="O341" s="15"/>
      <c r="P341" s="15"/>
      <c r="Q341" s="15" t="s">
        <v>1809</v>
      </c>
      <c r="R341" s="15" t="s">
        <v>6</v>
      </c>
      <c r="S341" s="22"/>
    </row>
    <row r="342" spans="1:19">
      <c r="A342" s="15" t="s">
        <v>53</v>
      </c>
      <c r="B342" s="15" t="s">
        <v>55</v>
      </c>
      <c r="C342" s="15" t="s">
        <v>82</v>
      </c>
      <c r="D342" s="15" t="s">
        <v>83</v>
      </c>
      <c r="E342" s="15" t="s">
        <v>191</v>
      </c>
      <c r="F342" s="15" t="s">
        <v>191</v>
      </c>
      <c r="G342" s="22"/>
      <c r="H342" s="22"/>
      <c r="I342" s="22"/>
      <c r="J342" s="15" t="s">
        <v>2285</v>
      </c>
      <c r="K342" s="15" t="s">
        <v>2293</v>
      </c>
      <c r="L342" s="15" t="s">
        <v>2293</v>
      </c>
      <c r="M342" s="15" t="s">
        <v>1085</v>
      </c>
      <c r="N342" s="15" t="s">
        <v>2287</v>
      </c>
      <c r="O342" s="15"/>
      <c r="P342" s="15"/>
      <c r="Q342" s="15" t="s">
        <v>1809</v>
      </c>
      <c r="R342" s="15" t="s">
        <v>6</v>
      </c>
      <c r="S342" s="22"/>
    </row>
    <row r="343" spans="1:19">
      <c r="A343" s="15" t="s">
        <v>53</v>
      </c>
      <c r="B343" s="15" t="s">
        <v>55</v>
      </c>
      <c r="C343" s="15" t="s">
        <v>82</v>
      </c>
      <c r="D343" s="15" t="s">
        <v>83</v>
      </c>
      <c r="E343" s="15" t="s">
        <v>191</v>
      </c>
      <c r="F343" s="15" t="s">
        <v>191</v>
      </c>
      <c r="G343" s="22"/>
      <c r="H343" s="22"/>
      <c r="I343" s="22"/>
      <c r="J343" s="15" t="s">
        <v>2285</v>
      </c>
      <c r="K343" s="15" t="s">
        <v>2294</v>
      </c>
      <c r="L343" s="15" t="s">
        <v>2295</v>
      </c>
      <c r="M343" s="15" t="s">
        <v>2361</v>
      </c>
      <c r="N343" s="15" t="s">
        <v>2291</v>
      </c>
      <c r="O343" s="15"/>
      <c r="P343" s="15"/>
      <c r="Q343" s="15" t="s">
        <v>1809</v>
      </c>
      <c r="R343" s="15" t="s">
        <v>6</v>
      </c>
      <c r="S343" s="22"/>
    </row>
    <row r="344" spans="1:19">
      <c r="A344" s="15" t="s">
        <v>53</v>
      </c>
      <c r="B344" s="15" t="s">
        <v>55</v>
      </c>
      <c r="C344" s="15" t="s">
        <v>82</v>
      </c>
      <c r="D344" s="15" t="s">
        <v>83</v>
      </c>
      <c r="E344" s="15" t="s">
        <v>191</v>
      </c>
      <c r="F344" s="15" t="s">
        <v>191</v>
      </c>
      <c r="G344" s="22"/>
      <c r="H344" s="22"/>
      <c r="I344" s="22"/>
      <c r="J344" s="15" t="s">
        <v>2285</v>
      </c>
      <c r="K344" s="15" t="s">
        <v>2297</v>
      </c>
      <c r="L344" s="15" t="s">
        <v>2297</v>
      </c>
      <c r="M344" s="15" t="s">
        <v>2320</v>
      </c>
      <c r="N344" s="15" t="s">
        <v>136</v>
      </c>
      <c r="O344" s="15"/>
      <c r="P344" s="15"/>
      <c r="Q344" s="15"/>
      <c r="R344" s="15"/>
      <c r="S344" s="22"/>
    </row>
    <row r="345" spans="1:19">
      <c r="A345" s="15" t="s">
        <v>53</v>
      </c>
      <c r="B345" s="15" t="s">
        <v>55</v>
      </c>
      <c r="C345" s="15" t="s">
        <v>82</v>
      </c>
      <c r="D345" s="15" t="s">
        <v>83</v>
      </c>
      <c r="E345" s="15" t="s">
        <v>191</v>
      </c>
      <c r="F345" s="15" t="s">
        <v>191</v>
      </c>
      <c r="G345" s="22"/>
      <c r="H345" s="22"/>
      <c r="I345" s="22"/>
      <c r="J345" s="15" t="s">
        <v>2285</v>
      </c>
      <c r="K345" s="15" t="s">
        <v>2317</v>
      </c>
      <c r="L345" s="15" t="s">
        <v>2318</v>
      </c>
      <c r="M345" s="15" t="s">
        <v>2086</v>
      </c>
      <c r="N345" s="15" t="s">
        <v>2299</v>
      </c>
      <c r="O345" s="15"/>
      <c r="P345" s="15"/>
      <c r="Q345" s="15" t="s">
        <v>1809</v>
      </c>
      <c r="R345" s="15" t="s">
        <v>6</v>
      </c>
      <c r="S345" s="22"/>
    </row>
    <row r="346" spans="1:19">
      <c r="A346" s="15" t="s">
        <v>53</v>
      </c>
      <c r="B346" s="15" t="s">
        <v>55</v>
      </c>
      <c r="C346" s="15" t="s">
        <v>261</v>
      </c>
      <c r="D346" s="15" t="s">
        <v>262</v>
      </c>
      <c r="E346" s="15" t="s">
        <v>295</v>
      </c>
      <c r="F346" s="15" t="s">
        <v>295</v>
      </c>
      <c r="G346" s="15" t="s">
        <v>243</v>
      </c>
      <c r="H346" s="15" t="s">
        <v>244</v>
      </c>
      <c r="I346" s="22"/>
      <c r="J346" s="22"/>
      <c r="K346" s="22"/>
      <c r="L346" s="22"/>
      <c r="M346" s="22"/>
      <c r="N346" s="22"/>
      <c r="O346" s="22"/>
      <c r="P346" s="22"/>
      <c r="Q346" s="22"/>
      <c r="R346" s="22"/>
      <c r="S346" s="22"/>
    </row>
    <row r="347" spans="1:19">
      <c r="A347" s="15" t="s">
        <v>53</v>
      </c>
      <c r="B347" s="15" t="s">
        <v>55</v>
      </c>
      <c r="C347" s="15" t="s">
        <v>261</v>
      </c>
      <c r="D347" s="15" t="s">
        <v>262</v>
      </c>
      <c r="E347" s="15" t="s">
        <v>295</v>
      </c>
      <c r="F347" s="15" t="s">
        <v>295</v>
      </c>
      <c r="G347" s="22"/>
      <c r="H347" s="22"/>
      <c r="I347" s="22"/>
      <c r="J347" s="15" t="s">
        <v>2285</v>
      </c>
      <c r="K347" s="15" t="s">
        <v>2286</v>
      </c>
      <c r="L347" s="15" t="s">
        <v>2286</v>
      </c>
      <c r="M347" s="15" t="s">
        <v>821</v>
      </c>
      <c r="N347" s="15" t="s">
        <v>2287</v>
      </c>
      <c r="O347" s="15"/>
      <c r="P347" s="15"/>
      <c r="Q347" s="15" t="s">
        <v>1873</v>
      </c>
      <c r="R347" s="15" t="s">
        <v>821</v>
      </c>
      <c r="S347" s="22"/>
    </row>
    <row r="348" spans="1:19">
      <c r="A348" s="15" t="s">
        <v>53</v>
      </c>
      <c r="B348" s="15" t="s">
        <v>55</v>
      </c>
      <c r="C348" s="15" t="s">
        <v>261</v>
      </c>
      <c r="D348" s="15" t="s">
        <v>262</v>
      </c>
      <c r="E348" s="15" t="s">
        <v>295</v>
      </c>
      <c r="F348" s="15" t="s">
        <v>295</v>
      </c>
      <c r="G348" s="22"/>
      <c r="H348" s="22"/>
      <c r="I348" s="22"/>
      <c r="J348" s="15" t="s">
        <v>2285</v>
      </c>
      <c r="K348" s="15" t="s">
        <v>2288</v>
      </c>
      <c r="L348" s="15" t="s">
        <v>2288</v>
      </c>
      <c r="M348" s="15" t="s">
        <v>334</v>
      </c>
      <c r="N348" s="15" t="s">
        <v>2287</v>
      </c>
      <c r="O348" s="15"/>
      <c r="P348" s="15"/>
      <c r="Q348" s="15" t="s">
        <v>1809</v>
      </c>
      <c r="R348" s="15" t="s">
        <v>6</v>
      </c>
      <c r="S348" s="22"/>
    </row>
    <row r="349" spans="1:19">
      <c r="A349" s="15" t="s">
        <v>53</v>
      </c>
      <c r="B349" s="15" t="s">
        <v>55</v>
      </c>
      <c r="C349" s="15" t="s">
        <v>261</v>
      </c>
      <c r="D349" s="15" t="s">
        <v>262</v>
      </c>
      <c r="E349" s="15" t="s">
        <v>295</v>
      </c>
      <c r="F349" s="15" t="s">
        <v>295</v>
      </c>
      <c r="G349" s="22"/>
      <c r="H349" s="22"/>
      <c r="I349" s="22"/>
      <c r="J349" s="15" t="s">
        <v>2285</v>
      </c>
      <c r="K349" s="15" t="s">
        <v>2289</v>
      </c>
      <c r="L349" s="15" t="s">
        <v>2290</v>
      </c>
      <c r="M349" s="15" t="s">
        <v>1484</v>
      </c>
      <c r="N349" s="15" t="s">
        <v>2291</v>
      </c>
      <c r="O349" s="15"/>
      <c r="P349" s="15"/>
      <c r="Q349" s="15" t="s">
        <v>1873</v>
      </c>
      <c r="R349" s="15" t="s">
        <v>821</v>
      </c>
      <c r="S349" s="22"/>
    </row>
    <row r="350" spans="1:19">
      <c r="A350" s="15" t="s">
        <v>53</v>
      </c>
      <c r="B350" s="15" t="s">
        <v>55</v>
      </c>
      <c r="C350" s="15" t="s">
        <v>261</v>
      </c>
      <c r="D350" s="15" t="s">
        <v>262</v>
      </c>
      <c r="E350" s="15" t="s">
        <v>295</v>
      </c>
      <c r="F350" s="15" t="s">
        <v>295</v>
      </c>
      <c r="G350" s="22"/>
      <c r="H350" s="22"/>
      <c r="I350" s="22"/>
      <c r="J350" s="15" t="s">
        <v>2285</v>
      </c>
      <c r="K350" s="15" t="s">
        <v>2292</v>
      </c>
      <c r="L350" s="15" t="s">
        <v>2292</v>
      </c>
      <c r="M350" s="15" t="s">
        <v>407</v>
      </c>
      <c r="N350" s="15" t="s">
        <v>2287</v>
      </c>
      <c r="O350" s="15"/>
      <c r="P350" s="15"/>
      <c r="Q350" s="15" t="s">
        <v>1809</v>
      </c>
      <c r="R350" s="15" t="s">
        <v>6</v>
      </c>
      <c r="S350" s="22"/>
    </row>
    <row r="351" spans="1:19">
      <c r="A351" s="15" t="s">
        <v>53</v>
      </c>
      <c r="B351" s="15" t="s">
        <v>55</v>
      </c>
      <c r="C351" s="15" t="s">
        <v>261</v>
      </c>
      <c r="D351" s="15" t="s">
        <v>262</v>
      </c>
      <c r="E351" s="15" t="s">
        <v>295</v>
      </c>
      <c r="F351" s="15" t="s">
        <v>295</v>
      </c>
      <c r="G351" s="22"/>
      <c r="H351" s="22"/>
      <c r="I351" s="22"/>
      <c r="J351" s="15" t="s">
        <v>2285</v>
      </c>
      <c r="K351" s="15" t="s">
        <v>2293</v>
      </c>
      <c r="L351" s="15" t="s">
        <v>2293</v>
      </c>
      <c r="M351" s="15" t="s">
        <v>840</v>
      </c>
      <c r="N351" s="15" t="s">
        <v>2287</v>
      </c>
      <c r="O351" s="15"/>
      <c r="P351" s="15"/>
      <c r="Q351" s="15" t="s">
        <v>1809</v>
      </c>
      <c r="R351" s="15" t="s">
        <v>6</v>
      </c>
      <c r="S351" s="22"/>
    </row>
    <row r="352" spans="1:19">
      <c r="A352" s="15" t="s">
        <v>53</v>
      </c>
      <c r="B352" s="15" t="s">
        <v>55</v>
      </c>
      <c r="C352" s="15" t="s">
        <v>261</v>
      </c>
      <c r="D352" s="15" t="s">
        <v>262</v>
      </c>
      <c r="E352" s="15" t="s">
        <v>295</v>
      </c>
      <c r="F352" s="15" t="s">
        <v>295</v>
      </c>
      <c r="G352" s="22"/>
      <c r="H352" s="22"/>
      <c r="I352" s="22"/>
      <c r="J352" s="15" t="s">
        <v>2285</v>
      </c>
      <c r="K352" s="15" t="s">
        <v>2294</v>
      </c>
      <c r="L352" s="15" t="s">
        <v>2295</v>
      </c>
      <c r="M352" s="15" t="s">
        <v>2362</v>
      </c>
      <c r="N352" s="15" t="s">
        <v>2291</v>
      </c>
      <c r="O352" s="15"/>
      <c r="P352" s="15"/>
      <c r="Q352" s="15" t="s">
        <v>1809</v>
      </c>
      <c r="R352" s="15" t="s">
        <v>6</v>
      </c>
      <c r="S352" s="22"/>
    </row>
    <row r="353" spans="1:19">
      <c r="A353" s="15" t="s">
        <v>53</v>
      </c>
      <c r="B353" s="15" t="s">
        <v>55</v>
      </c>
      <c r="C353" s="15" t="s">
        <v>261</v>
      </c>
      <c r="D353" s="15" t="s">
        <v>262</v>
      </c>
      <c r="E353" s="15" t="s">
        <v>295</v>
      </c>
      <c r="F353" s="15" t="s">
        <v>295</v>
      </c>
      <c r="G353" s="22"/>
      <c r="H353" s="22"/>
      <c r="I353" s="22"/>
      <c r="J353" s="15" t="s">
        <v>2285</v>
      </c>
      <c r="K353" s="15" t="s">
        <v>2297</v>
      </c>
      <c r="L353" s="15" t="s">
        <v>2297</v>
      </c>
      <c r="M353" s="15" t="s">
        <v>2320</v>
      </c>
      <c r="N353" s="15" t="s">
        <v>136</v>
      </c>
      <c r="O353" s="15"/>
      <c r="P353" s="15"/>
      <c r="Q353" s="15"/>
      <c r="R353" s="15"/>
      <c r="S353" s="22"/>
    </row>
    <row r="354" spans="1:19">
      <c r="A354" s="15" t="s">
        <v>53</v>
      </c>
      <c r="B354" s="15" t="s">
        <v>55</v>
      </c>
      <c r="C354" s="15" t="s">
        <v>261</v>
      </c>
      <c r="D354" s="15" t="s">
        <v>262</v>
      </c>
      <c r="E354" s="15" t="s">
        <v>295</v>
      </c>
      <c r="F354" s="15" t="s">
        <v>295</v>
      </c>
      <c r="G354" s="22"/>
      <c r="H354" s="22"/>
      <c r="I354" s="22"/>
      <c r="J354" s="15" t="s">
        <v>2285</v>
      </c>
      <c r="K354" s="15" t="s">
        <v>2317</v>
      </c>
      <c r="L354" s="15" t="s">
        <v>2318</v>
      </c>
      <c r="M354" s="15" t="s">
        <v>2363</v>
      </c>
      <c r="N354" s="15" t="s">
        <v>2299</v>
      </c>
      <c r="O354" s="15"/>
      <c r="P354" s="15"/>
      <c r="Q354" s="15" t="s">
        <v>1809</v>
      </c>
      <c r="R354" s="15" t="s">
        <v>6</v>
      </c>
      <c r="S354" s="22"/>
    </row>
    <row r="355" spans="1:19">
      <c r="A355" s="15" t="s">
        <v>53</v>
      </c>
      <c r="B355" s="15" t="s">
        <v>56</v>
      </c>
      <c r="C355" s="15" t="s">
        <v>82</v>
      </c>
      <c r="D355" s="15" t="s">
        <v>83</v>
      </c>
      <c r="E355" s="15" t="s">
        <v>191</v>
      </c>
      <c r="F355" s="15" t="s">
        <v>191</v>
      </c>
      <c r="G355" s="15" t="s">
        <v>243</v>
      </c>
      <c r="H355" s="15" t="s">
        <v>244</v>
      </c>
      <c r="I355" s="22"/>
      <c r="J355" s="22"/>
      <c r="K355" s="22"/>
      <c r="L355" s="22"/>
      <c r="M355" s="22"/>
      <c r="N355" s="22"/>
      <c r="O355" s="22"/>
      <c r="P355" s="22"/>
      <c r="Q355" s="22"/>
      <c r="R355" s="22"/>
      <c r="S355" s="22"/>
    </row>
    <row r="356" spans="1:19">
      <c r="A356" s="15" t="s">
        <v>53</v>
      </c>
      <c r="B356" s="15" t="s">
        <v>56</v>
      </c>
      <c r="C356" s="15" t="s">
        <v>82</v>
      </c>
      <c r="D356" s="15" t="s">
        <v>83</v>
      </c>
      <c r="E356" s="15" t="s">
        <v>191</v>
      </c>
      <c r="F356" s="15" t="s">
        <v>191</v>
      </c>
      <c r="G356" s="22"/>
      <c r="H356" s="22"/>
      <c r="I356" s="22"/>
      <c r="J356" s="15" t="s">
        <v>2285</v>
      </c>
      <c r="K356" s="15" t="s">
        <v>2286</v>
      </c>
      <c r="L356" s="15" t="s">
        <v>2286</v>
      </c>
      <c r="M356" s="15" t="s">
        <v>473</v>
      </c>
      <c r="N356" s="15" t="s">
        <v>2287</v>
      </c>
      <c r="O356" s="15"/>
      <c r="P356" s="15"/>
      <c r="Q356" s="15" t="s">
        <v>1809</v>
      </c>
      <c r="R356" s="15" t="s">
        <v>6</v>
      </c>
      <c r="S356" s="22"/>
    </row>
    <row r="357" spans="1:19">
      <c r="A357" s="15" t="s">
        <v>53</v>
      </c>
      <c r="B357" s="15" t="s">
        <v>56</v>
      </c>
      <c r="C357" s="15" t="s">
        <v>82</v>
      </c>
      <c r="D357" s="15" t="s">
        <v>83</v>
      </c>
      <c r="E357" s="15" t="s">
        <v>191</v>
      </c>
      <c r="F357" s="15" t="s">
        <v>191</v>
      </c>
      <c r="G357" s="22"/>
      <c r="H357" s="22"/>
      <c r="I357" s="22"/>
      <c r="J357" s="15" t="s">
        <v>2285</v>
      </c>
      <c r="K357" s="15" t="s">
        <v>2288</v>
      </c>
      <c r="L357" s="15" t="s">
        <v>2288</v>
      </c>
      <c r="M357" s="15" t="s">
        <v>735</v>
      </c>
      <c r="N357" s="15" t="s">
        <v>2287</v>
      </c>
      <c r="O357" s="15"/>
      <c r="P357" s="15"/>
      <c r="Q357" s="15" t="s">
        <v>1809</v>
      </c>
      <c r="R357" s="15" t="s">
        <v>6</v>
      </c>
      <c r="S357" s="22"/>
    </row>
    <row r="358" spans="1:19">
      <c r="A358" s="15" t="s">
        <v>53</v>
      </c>
      <c r="B358" s="15" t="s">
        <v>56</v>
      </c>
      <c r="C358" s="15" t="s">
        <v>82</v>
      </c>
      <c r="D358" s="15" t="s">
        <v>83</v>
      </c>
      <c r="E358" s="15" t="s">
        <v>191</v>
      </c>
      <c r="F358" s="15" t="s">
        <v>191</v>
      </c>
      <c r="G358" s="22"/>
      <c r="H358" s="22"/>
      <c r="I358" s="22"/>
      <c r="J358" s="15" t="s">
        <v>2285</v>
      </c>
      <c r="K358" s="15" t="s">
        <v>2289</v>
      </c>
      <c r="L358" s="15" t="s">
        <v>2290</v>
      </c>
      <c r="M358" s="15" t="s">
        <v>1748</v>
      </c>
      <c r="N358" s="15" t="s">
        <v>2291</v>
      </c>
      <c r="O358" s="15"/>
      <c r="P358" s="15"/>
      <c r="Q358" s="15" t="s">
        <v>1809</v>
      </c>
      <c r="R358" s="15" t="s">
        <v>6</v>
      </c>
      <c r="S358" s="22"/>
    </row>
    <row r="359" spans="1:19">
      <c r="A359" s="15" t="s">
        <v>53</v>
      </c>
      <c r="B359" s="15" t="s">
        <v>56</v>
      </c>
      <c r="C359" s="15" t="s">
        <v>82</v>
      </c>
      <c r="D359" s="15" t="s">
        <v>83</v>
      </c>
      <c r="E359" s="15" t="s">
        <v>191</v>
      </c>
      <c r="F359" s="15" t="s">
        <v>191</v>
      </c>
      <c r="G359" s="22"/>
      <c r="H359" s="22"/>
      <c r="I359" s="22"/>
      <c r="J359" s="15" t="s">
        <v>2285</v>
      </c>
      <c r="K359" s="15" t="s">
        <v>2292</v>
      </c>
      <c r="L359" s="15" t="s">
        <v>2292</v>
      </c>
      <c r="M359" s="15" t="s">
        <v>1549</v>
      </c>
      <c r="N359" s="15" t="s">
        <v>2287</v>
      </c>
      <c r="O359" s="15"/>
      <c r="P359" s="15"/>
      <c r="Q359" s="15" t="s">
        <v>1809</v>
      </c>
      <c r="R359" s="15" t="s">
        <v>6</v>
      </c>
      <c r="S359" s="22"/>
    </row>
    <row r="360" spans="1:19">
      <c r="A360" s="15" t="s">
        <v>53</v>
      </c>
      <c r="B360" s="15" t="s">
        <v>56</v>
      </c>
      <c r="C360" s="15" t="s">
        <v>82</v>
      </c>
      <c r="D360" s="15" t="s">
        <v>83</v>
      </c>
      <c r="E360" s="15" t="s">
        <v>191</v>
      </c>
      <c r="F360" s="15" t="s">
        <v>191</v>
      </c>
      <c r="G360" s="22"/>
      <c r="H360" s="22"/>
      <c r="I360" s="22"/>
      <c r="J360" s="15" t="s">
        <v>2285</v>
      </c>
      <c r="K360" s="15" t="s">
        <v>2293</v>
      </c>
      <c r="L360" s="15" t="s">
        <v>2293</v>
      </c>
      <c r="M360" s="15" t="s">
        <v>2364</v>
      </c>
      <c r="N360" s="15" t="s">
        <v>2287</v>
      </c>
      <c r="O360" s="15"/>
      <c r="P360" s="15"/>
      <c r="Q360" s="15" t="s">
        <v>1873</v>
      </c>
      <c r="R360" s="15" t="s">
        <v>821</v>
      </c>
      <c r="S360" s="22"/>
    </row>
    <row r="361" spans="1:19">
      <c r="A361" s="15" t="s">
        <v>53</v>
      </c>
      <c r="B361" s="15" t="s">
        <v>56</v>
      </c>
      <c r="C361" s="15" t="s">
        <v>82</v>
      </c>
      <c r="D361" s="15" t="s">
        <v>83</v>
      </c>
      <c r="E361" s="15" t="s">
        <v>191</v>
      </c>
      <c r="F361" s="15" t="s">
        <v>191</v>
      </c>
      <c r="G361" s="22"/>
      <c r="H361" s="22"/>
      <c r="I361" s="22"/>
      <c r="J361" s="15" t="s">
        <v>2285</v>
      </c>
      <c r="K361" s="15" t="s">
        <v>2294</v>
      </c>
      <c r="L361" s="15" t="s">
        <v>2295</v>
      </c>
      <c r="M361" s="15" t="s">
        <v>2365</v>
      </c>
      <c r="N361" s="15" t="s">
        <v>2291</v>
      </c>
      <c r="O361" s="15"/>
      <c r="P361" s="15"/>
      <c r="Q361" s="15" t="s">
        <v>1809</v>
      </c>
      <c r="R361" s="15" t="s">
        <v>6</v>
      </c>
      <c r="S361" s="22"/>
    </row>
    <row r="362" spans="1:19">
      <c r="A362" s="15" t="s">
        <v>53</v>
      </c>
      <c r="B362" s="15" t="s">
        <v>56</v>
      </c>
      <c r="C362" s="15" t="s">
        <v>82</v>
      </c>
      <c r="D362" s="15" t="s">
        <v>83</v>
      </c>
      <c r="E362" s="15" t="s">
        <v>191</v>
      </c>
      <c r="F362" s="15" t="s">
        <v>191</v>
      </c>
      <c r="G362" s="22"/>
      <c r="H362" s="22"/>
      <c r="I362" s="22"/>
      <c r="J362" s="15" t="s">
        <v>2285</v>
      </c>
      <c r="K362" s="15" t="s">
        <v>2317</v>
      </c>
      <c r="L362" s="15" t="s">
        <v>2318</v>
      </c>
      <c r="M362" s="15" t="s">
        <v>2024</v>
      </c>
      <c r="N362" s="15" t="s">
        <v>2299</v>
      </c>
      <c r="O362" s="15"/>
      <c r="P362" s="15"/>
      <c r="Q362" s="15" t="s">
        <v>1809</v>
      </c>
      <c r="R362" s="15" t="s">
        <v>6</v>
      </c>
      <c r="S362" s="22"/>
    </row>
    <row r="363" spans="1:19">
      <c r="A363" s="15" t="s">
        <v>53</v>
      </c>
      <c r="B363" s="15" t="s">
        <v>56</v>
      </c>
      <c r="C363" s="15" t="s">
        <v>261</v>
      </c>
      <c r="D363" s="15" t="s">
        <v>262</v>
      </c>
      <c r="E363" s="15" t="s">
        <v>296</v>
      </c>
      <c r="F363" s="15" t="s">
        <v>296</v>
      </c>
      <c r="G363" s="15" t="s">
        <v>243</v>
      </c>
      <c r="H363" s="15" t="s">
        <v>244</v>
      </c>
      <c r="I363" s="22"/>
      <c r="J363" s="22"/>
      <c r="K363" s="22"/>
      <c r="L363" s="22"/>
      <c r="M363" s="22"/>
      <c r="N363" s="22"/>
      <c r="O363" s="22"/>
      <c r="P363" s="22"/>
      <c r="Q363" s="22"/>
      <c r="R363" s="22"/>
      <c r="S363" s="22"/>
    </row>
    <row r="364" spans="1:19">
      <c r="A364" s="15" t="s">
        <v>53</v>
      </c>
      <c r="B364" s="15" t="s">
        <v>56</v>
      </c>
      <c r="C364" s="15" t="s">
        <v>261</v>
      </c>
      <c r="D364" s="15" t="s">
        <v>262</v>
      </c>
      <c r="E364" s="15" t="s">
        <v>296</v>
      </c>
      <c r="F364" s="15" t="s">
        <v>296</v>
      </c>
      <c r="G364" s="22"/>
      <c r="H364" s="22"/>
      <c r="I364" s="22"/>
      <c r="J364" s="15" t="s">
        <v>2285</v>
      </c>
      <c r="K364" s="15" t="s">
        <v>2286</v>
      </c>
      <c r="L364" s="15" t="s">
        <v>2286</v>
      </c>
      <c r="M364" s="15" t="s">
        <v>852</v>
      </c>
      <c r="N364" s="15" t="s">
        <v>2287</v>
      </c>
      <c r="O364" s="15"/>
      <c r="P364" s="15"/>
      <c r="Q364" s="15" t="s">
        <v>1809</v>
      </c>
      <c r="R364" s="15" t="s">
        <v>6</v>
      </c>
      <c r="S364" s="22"/>
    </row>
    <row r="365" spans="1:19">
      <c r="A365" s="15" t="s">
        <v>53</v>
      </c>
      <c r="B365" s="15" t="s">
        <v>56</v>
      </c>
      <c r="C365" s="15" t="s">
        <v>261</v>
      </c>
      <c r="D365" s="15" t="s">
        <v>262</v>
      </c>
      <c r="E365" s="15" t="s">
        <v>296</v>
      </c>
      <c r="F365" s="15" t="s">
        <v>296</v>
      </c>
      <c r="G365" s="22"/>
      <c r="H365" s="22"/>
      <c r="I365" s="22"/>
      <c r="J365" s="15" t="s">
        <v>2285</v>
      </c>
      <c r="K365" s="15" t="s">
        <v>2288</v>
      </c>
      <c r="L365" s="15" t="s">
        <v>2288</v>
      </c>
      <c r="M365" s="15" t="s">
        <v>735</v>
      </c>
      <c r="N365" s="15" t="s">
        <v>2287</v>
      </c>
      <c r="O365" s="15"/>
      <c r="P365" s="15"/>
      <c r="Q365" s="15" t="s">
        <v>1809</v>
      </c>
      <c r="R365" s="15" t="s">
        <v>6</v>
      </c>
      <c r="S365" s="22"/>
    </row>
    <row r="366" spans="1:19">
      <c r="A366" s="15" t="s">
        <v>53</v>
      </c>
      <c r="B366" s="15" t="s">
        <v>56</v>
      </c>
      <c r="C366" s="15" t="s">
        <v>261</v>
      </c>
      <c r="D366" s="15" t="s">
        <v>262</v>
      </c>
      <c r="E366" s="15" t="s">
        <v>296</v>
      </c>
      <c r="F366" s="15" t="s">
        <v>296</v>
      </c>
      <c r="G366" s="22"/>
      <c r="H366" s="22"/>
      <c r="I366" s="22"/>
      <c r="J366" s="15" t="s">
        <v>2285</v>
      </c>
      <c r="K366" s="15" t="s">
        <v>2289</v>
      </c>
      <c r="L366" s="15" t="s">
        <v>2290</v>
      </c>
      <c r="M366" s="15" t="s">
        <v>2366</v>
      </c>
      <c r="N366" s="15" t="s">
        <v>2291</v>
      </c>
      <c r="O366" s="15"/>
      <c r="P366" s="15"/>
      <c r="Q366" s="15" t="s">
        <v>1809</v>
      </c>
      <c r="R366" s="15" t="s">
        <v>6</v>
      </c>
      <c r="S366" s="22"/>
    </row>
    <row r="367" spans="1:19">
      <c r="A367" s="15" t="s">
        <v>53</v>
      </c>
      <c r="B367" s="15" t="s">
        <v>56</v>
      </c>
      <c r="C367" s="15" t="s">
        <v>261</v>
      </c>
      <c r="D367" s="15" t="s">
        <v>262</v>
      </c>
      <c r="E367" s="15" t="s">
        <v>296</v>
      </c>
      <c r="F367" s="15" t="s">
        <v>296</v>
      </c>
      <c r="G367" s="22"/>
      <c r="H367" s="22"/>
      <c r="I367" s="22"/>
      <c r="J367" s="15" t="s">
        <v>2285</v>
      </c>
      <c r="K367" s="15" t="s">
        <v>2292</v>
      </c>
      <c r="L367" s="15" t="s">
        <v>2292</v>
      </c>
      <c r="M367" s="15" t="s">
        <v>1571</v>
      </c>
      <c r="N367" s="15" t="s">
        <v>2287</v>
      </c>
      <c r="O367" s="15"/>
      <c r="P367" s="15"/>
      <c r="Q367" s="15" t="s">
        <v>1809</v>
      </c>
      <c r="R367" s="15" t="s">
        <v>6</v>
      </c>
      <c r="S367" s="22"/>
    </row>
    <row r="368" spans="1:19">
      <c r="A368" s="15" t="s">
        <v>53</v>
      </c>
      <c r="B368" s="15" t="s">
        <v>56</v>
      </c>
      <c r="C368" s="15" t="s">
        <v>261</v>
      </c>
      <c r="D368" s="15" t="s">
        <v>262</v>
      </c>
      <c r="E368" s="15" t="s">
        <v>296</v>
      </c>
      <c r="F368" s="15" t="s">
        <v>296</v>
      </c>
      <c r="G368" s="22"/>
      <c r="H368" s="22"/>
      <c r="I368" s="22"/>
      <c r="J368" s="15" t="s">
        <v>2285</v>
      </c>
      <c r="K368" s="15" t="s">
        <v>2293</v>
      </c>
      <c r="L368" s="15" t="s">
        <v>2293</v>
      </c>
      <c r="M368" s="15" t="s">
        <v>2364</v>
      </c>
      <c r="N368" s="15" t="s">
        <v>2287</v>
      </c>
      <c r="O368" s="15"/>
      <c r="P368" s="15"/>
      <c r="Q368" s="15" t="s">
        <v>1809</v>
      </c>
      <c r="R368" s="15" t="s">
        <v>6</v>
      </c>
      <c r="S368" s="22"/>
    </row>
    <row r="369" spans="1:19">
      <c r="A369" s="15" t="s">
        <v>53</v>
      </c>
      <c r="B369" s="15" t="s">
        <v>56</v>
      </c>
      <c r="C369" s="15" t="s">
        <v>261</v>
      </c>
      <c r="D369" s="15" t="s">
        <v>262</v>
      </c>
      <c r="E369" s="15" t="s">
        <v>296</v>
      </c>
      <c r="F369" s="15" t="s">
        <v>296</v>
      </c>
      <c r="G369" s="22"/>
      <c r="H369" s="22"/>
      <c r="I369" s="22"/>
      <c r="J369" s="15" t="s">
        <v>2285</v>
      </c>
      <c r="K369" s="15" t="s">
        <v>2294</v>
      </c>
      <c r="L369" s="15" t="s">
        <v>2295</v>
      </c>
      <c r="M369" s="15" t="s">
        <v>2361</v>
      </c>
      <c r="N369" s="15" t="s">
        <v>2291</v>
      </c>
      <c r="O369" s="15"/>
      <c r="P369" s="15"/>
      <c r="Q369" s="15" t="s">
        <v>1809</v>
      </c>
      <c r="R369" s="15" t="s">
        <v>6</v>
      </c>
      <c r="S369" s="22"/>
    </row>
    <row r="370" spans="1:19">
      <c r="A370" s="15" t="s">
        <v>53</v>
      </c>
      <c r="B370" s="15" t="s">
        <v>56</v>
      </c>
      <c r="C370" s="15" t="s">
        <v>261</v>
      </c>
      <c r="D370" s="15" t="s">
        <v>262</v>
      </c>
      <c r="E370" s="15" t="s">
        <v>296</v>
      </c>
      <c r="F370" s="15" t="s">
        <v>296</v>
      </c>
      <c r="G370" s="22"/>
      <c r="H370" s="22"/>
      <c r="I370" s="22"/>
      <c r="J370" s="15" t="s">
        <v>2285</v>
      </c>
      <c r="K370" s="15" t="s">
        <v>2297</v>
      </c>
      <c r="L370" s="15" t="s">
        <v>2297</v>
      </c>
      <c r="M370" s="15" t="s">
        <v>2320</v>
      </c>
      <c r="N370" s="15" t="s">
        <v>136</v>
      </c>
      <c r="O370" s="15"/>
      <c r="P370" s="15"/>
      <c r="Q370" s="15"/>
      <c r="R370" s="15"/>
      <c r="S370" s="22"/>
    </row>
    <row r="371" spans="1:19">
      <c r="A371" s="15" t="s">
        <v>53</v>
      </c>
      <c r="B371" s="15" t="s">
        <v>56</v>
      </c>
      <c r="C371" s="15" t="s">
        <v>261</v>
      </c>
      <c r="D371" s="15" t="s">
        <v>262</v>
      </c>
      <c r="E371" s="15" t="s">
        <v>296</v>
      </c>
      <c r="F371" s="15" t="s">
        <v>296</v>
      </c>
      <c r="G371" s="22"/>
      <c r="H371" s="22"/>
      <c r="I371" s="22"/>
      <c r="J371" s="15" t="s">
        <v>2285</v>
      </c>
      <c r="K371" s="15" t="s">
        <v>2317</v>
      </c>
      <c r="L371" s="15" t="s">
        <v>2318</v>
      </c>
      <c r="M371" s="15" t="s">
        <v>2367</v>
      </c>
      <c r="N371" s="15" t="s">
        <v>2299</v>
      </c>
      <c r="O371" s="15"/>
      <c r="P371" s="15"/>
      <c r="Q371" s="15" t="s">
        <v>1809</v>
      </c>
      <c r="R371" s="15" t="s">
        <v>6</v>
      </c>
      <c r="S371" s="22"/>
    </row>
    <row r="372" spans="1:19">
      <c r="A372" s="15" t="s">
        <v>53</v>
      </c>
      <c r="B372" s="15" t="s">
        <v>58</v>
      </c>
      <c r="C372" s="15" t="s">
        <v>82</v>
      </c>
      <c r="D372" s="15" t="s">
        <v>83</v>
      </c>
      <c r="E372" s="15" t="s">
        <v>196</v>
      </c>
      <c r="F372" s="15" t="s">
        <v>196</v>
      </c>
      <c r="G372" s="15" t="s">
        <v>243</v>
      </c>
      <c r="H372" s="15" t="s">
        <v>244</v>
      </c>
      <c r="I372" s="22"/>
      <c r="J372" s="22"/>
      <c r="K372" s="22"/>
      <c r="L372" s="22"/>
      <c r="M372" s="22"/>
      <c r="N372" s="22"/>
      <c r="O372" s="22"/>
      <c r="P372" s="22"/>
      <c r="Q372" s="22"/>
      <c r="R372" s="22"/>
      <c r="S372" s="22"/>
    </row>
    <row r="373" spans="1:19">
      <c r="A373" s="15" t="s">
        <v>53</v>
      </c>
      <c r="B373" s="15" t="s">
        <v>58</v>
      </c>
      <c r="C373" s="15" t="s">
        <v>82</v>
      </c>
      <c r="D373" s="15" t="s">
        <v>83</v>
      </c>
      <c r="E373" s="15" t="s">
        <v>196</v>
      </c>
      <c r="F373" s="15" t="s">
        <v>196</v>
      </c>
      <c r="G373" s="22"/>
      <c r="H373" s="22"/>
      <c r="I373" s="22"/>
      <c r="J373" s="15" t="s">
        <v>2285</v>
      </c>
      <c r="K373" s="15" t="s">
        <v>2286</v>
      </c>
      <c r="L373" s="15" t="s">
        <v>2286</v>
      </c>
      <c r="M373" s="15" t="s">
        <v>338</v>
      </c>
      <c r="N373" s="15" t="s">
        <v>2287</v>
      </c>
      <c r="O373" s="15"/>
      <c r="P373" s="15"/>
      <c r="Q373" s="15" t="s">
        <v>1809</v>
      </c>
      <c r="R373" s="15" t="s">
        <v>6</v>
      </c>
      <c r="S373" s="22"/>
    </row>
    <row r="374" spans="1:19">
      <c r="A374" s="15" t="s">
        <v>53</v>
      </c>
      <c r="B374" s="15" t="s">
        <v>58</v>
      </c>
      <c r="C374" s="15" t="s">
        <v>82</v>
      </c>
      <c r="D374" s="15" t="s">
        <v>83</v>
      </c>
      <c r="E374" s="15" t="s">
        <v>196</v>
      </c>
      <c r="F374" s="15" t="s">
        <v>196</v>
      </c>
      <c r="G374" s="22"/>
      <c r="H374" s="22"/>
      <c r="I374" s="22"/>
      <c r="J374" s="15" t="s">
        <v>2285</v>
      </c>
      <c r="K374" s="15" t="s">
        <v>2288</v>
      </c>
      <c r="L374" s="15" t="s">
        <v>2288</v>
      </c>
      <c r="M374" s="15" t="s">
        <v>1750</v>
      </c>
      <c r="N374" s="15" t="s">
        <v>2287</v>
      </c>
      <c r="O374" s="15"/>
      <c r="P374" s="15"/>
      <c r="Q374" s="15" t="s">
        <v>1809</v>
      </c>
      <c r="R374" s="15" t="s">
        <v>6</v>
      </c>
      <c r="S374" s="22"/>
    </row>
    <row r="375" spans="1:19">
      <c r="A375" s="15" t="s">
        <v>53</v>
      </c>
      <c r="B375" s="15" t="s">
        <v>58</v>
      </c>
      <c r="C375" s="15" t="s">
        <v>82</v>
      </c>
      <c r="D375" s="15" t="s">
        <v>83</v>
      </c>
      <c r="E375" s="15" t="s">
        <v>196</v>
      </c>
      <c r="F375" s="15" t="s">
        <v>196</v>
      </c>
      <c r="G375" s="22"/>
      <c r="H375" s="22"/>
      <c r="I375" s="22"/>
      <c r="J375" s="15" t="s">
        <v>2285</v>
      </c>
      <c r="K375" s="15" t="s">
        <v>2289</v>
      </c>
      <c r="L375" s="15" t="s">
        <v>2290</v>
      </c>
      <c r="M375" s="15" t="s">
        <v>2368</v>
      </c>
      <c r="N375" s="15" t="s">
        <v>2291</v>
      </c>
      <c r="O375" s="15"/>
      <c r="P375" s="15"/>
      <c r="Q375" s="15" t="s">
        <v>1809</v>
      </c>
      <c r="R375" s="15" t="s">
        <v>6</v>
      </c>
      <c r="S375" s="22"/>
    </row>
    <row r="376" spans="1:19">
      <c r="A376" s="15" t="s">
        <v>53</v>
      </c>
      <c r="B376" s="15" t="s">
        <v>58</v>
      </c>
      <c r="C376" s="15" t="s">
        <v>82</v>
      </c>
      <c r="D376" s="15" t="s">
        <v>83</v>
      </c>
      <c r="E376" s="15" t="s">
        <v>196</v>
      </c>
      <c r="F376" s="15" t="s">
        <v>196</v>
      </c>
      <c r="G376" s="22"/>
      <c r="H376" s="22"/>
      <c r="I376" s="22"/>
      <c r="J376" s="15" t="s">
        <v>2285</v>
      </c>
      <c r="K376" s="15" t="s">
        <v>2292</v>
      </c>
      <c r="L376" s="15" t="s">
        <v>2292</v>
      </c>
      <c r="M376" s="15" t="s">
        <v>418</v>
      </c>
      <c r="N376" s="15" t="s">
        <v>2287</v>
      </c>
      <c r="O376" s="15"/>
      <c r="P376" s="15"/>
      <c r="Q376" s="15" t="s">
        <v>1809</v>
      </c>
      <c r="R376" s="15" t="s">
        <v>6</v>
      </c>
      <c r="S376" s="22"/>
    </row>
    <row r="377" spans="1:19">
      <c r="A377" s="15" t="s">
        <v>53</v>
      </c>
      <c r="B377" s="15" t="s">
        <v>58</v>
      </c>
      <c r="C377" s="15" t="s">
        <v>82</v>
      </c>
      <c r="D377" s="15" t="s">
        <v>83</v>
      </c>
      <c r="E377" s="15" t="s">
        <v>196</v>
      </c>
      <c r="F377" s="15" t="s">
        <v>196</v>
      </c>
      <c r="G377" s="22"/>
      <c r="H377" s="22"/>
      <c r="I377" s="22"/>
      <c r="J377" s="15" t="s">
        <v>2285</v>
      </c>
      <c r="K377" s="15" t="s">
        <v>2293</v>
      </c>
      <c r="L377" s="15" t="s">
        <v>2293</v>
      </c>
      <c r="M377" s="15" t="s">
        <v>840</v>
      </c>
      <c r="N377" s="15" t="s">
        <v>2287</v>
      </c>
      <c r="O377" s="15"/>
      <c r="P377" s="15"/>
      <c r="Q377" s="15" t="s">
        <v>1809</v>
      </c>
      <c r="R377" s="15" t="s">
        <v>6</v>
      </c>
      <c r="S377" s="22"/>
    </row>
    <row r="378" spans="1:19">
      <c r="A378" s="15" t="s">
        <v>53</v>
      </c>
      <c r="B378" s="15" t="s">
        <v>58</v>
      </c>
      <c r="C378" s="15" t="s">
        <v>82</v>
      </c>
      <c r="D378" s="15" t="s">
        <v>83</v>
      </c>
      <c r="E378" s="15" t="s">
        <v>196</v>
      </c>
      <c r="F378" s="15" t="s">
        <v>196</v>
      </c>
      <c r="G378" s="22"/>
      <c r="H378" s="22"/>
      <c r="I378" s="22"/>
      <c r="J378" s="15" t="s">
        <v>2285</v>
      </c>
      <c r="K378" s="15" t="s">
        <v>2294</v>
      </c>
      <c r="L378" s="15" t="s">
        <v>2295</v>
      </c>
      <c r="M378" s="15" t="s">
        <v>550</v>
      </c>
      <c r="N378" s="15" t="s">
        <v>2291</v>
      </c>
      <c r="O378" s="15"/>
      <c r="P378" s="15"/>
      <c r="Q378" s="15" t="s">
        <v>1809</v>
      </c>
      <c r="R378" s="15" t="s">
        <v>6</v>
      </c>
      <c r="S378" s="22"/>
    </row>
    <row r="379" spans="1:19">
      <c r="A379" s="15" t="s">
        <v>53</v>
      </c>
      <c r="B379" s="15" t="s">
        <v>58</v>
      </c>
      <c r="C379" s="15" t="s">
        <v>82</v>
      </c>
      <c r="D379" s="15" t="s">
        <v>83</v>
      </c>
      <c r="E379" s="15" t="s">
        <v>196</v>
      </c>
      <c r="F379" s="15" t="s">
        <v>196</v>
      </c>
      <c r="G379" s="22"/>
      <c r="H379" s="22"/>
      <c r="I379" s="22"/>
      <c r="J379" s="15" t="s">
        <v>2285</v>
      </c>
      <c r="K379" s="15" t="s">
        <v>2297</v>
      </c>
      <c r="L379" s="15" t="s">
        <v>2297</v>
      </c>
      <c r="M379" s="15" t="s">
        <v>2320</v>
      </c>
      <c r="N379" s="15" t="s">
        <v>136</v>
      </c>
      <c r="O379" s="15"/>
      <c r="P379" s="15"/>
      <c r="Q379" s="15"/>
      <c r="R379" s="15"/>
      <c r="S379" s="22"/>
    </row>
    <row r="380" spans="1:19">
      <c r="A380" s="15" t="s">
        <v>53</v>
      </c>
      <c r="B380" s="15" t="s">
        <v>58</v>
      </c>
      <c r="C380" s="15" t="s">
        <v>82</v>
      </c>
      <c r="D380" s="15" t="s">
        <v>83</v>
      </c>
      <c r="E380" s="15" t="s">
        <v>196</v>
      </c>
      <c r="F380" s="15" t="s">
        <v>196</v>
      </c>
      <c r="G380" s="22"/>
      <c r="H380" s="22"/>
      <c r="I380" s="22"/>
      <c r="J380" s="15" t="s">
        <v>2285</v>
      </c>
      <c r="K380" s="15" t="s">
        <v>2317</v>
      </c>
      <c r="L380" s="15" t="s">
        <v>2318</v>
      </c>
      <c r="M380" s="15" t="s">
        <v>2218</v>
      </c>
      <c r="N380" s="15" t="s">
        <v>2299</v>
      </c>
      <c r="O380" s="15"/>
      <c r="P380" s="15"/>
      <c r="Q380" s="15" t="s">
        <v>1809</v>
      </c>
      <c r="R380" s="15" t="s">
        <v>6</v>
      </c>
      <c r="S380" s="22"/>
    </row>
    <row r="381" spans="1:19">
      <c r="A381" s="15" t="s">
        <v>53</v>
      </c>
      <c r="B381" s="15" t="s">
        <v>58</v>
      </c>
      <c r="C381" s="15" t="s">
        <v>261</v>
      </c>
      <c r="D381" s="15" t="s">
        <v>262</v>
      </c>
      <c r="E381" s="15" t="s">
        <v>252</v>
      </c>
      <c r="F381" s="15" t="s">
        <v>252</v>
      </c>
      <c r="G381" s="15" t="s">
        <v>243</v>
      </c>
      <c r="H381" s="15" t="s">
        <v>244</v>
      </c>
      <c r="I381" s="22"/>
      <c r="J381" s="22"/>
      <c r="K381" s="22"/>
      <c r="L381" s="22"/>
      <c r="M381" s="22"/>
      <c r="N381" s="22"/>
      <c r="O381" s="22"/>
      <c r="P381" s="22"/>
      <c r="Q381" s="22"/>
      <c r="R381" s="22"/>
      <c r="S381" s="22"/>
    </row>
    <row r="382" spans="1:19">
      <c r="A382" s="15" t="s">
        <v>53</v>
      </c>
      <c r="B382" s="15" t="s">
        <v>58</v>
      </c>
      <c r="C382" s="15" t="s">
        <v>261</v>
      </c>
      <c r="D382" s="15" t="s">
        <v>262</v>
      </c>
      <c r="E382" s="15" t="s">
        <v>252</v>
      </c>
      <c r="F382" s="15" t="s">
        <v>252</v>
      </c>
      <c r="G382" s="22"/>
      <c r="H382" s="22"/>
      <c r="I382" s="22"/>
      <c r="J382" s="15" t="s">
        <v>2285</v>
      </c>
      <c r="K382" s="15" t="s">
        <v>2286</v>
      </c>
      <c r="L382" s="15" t="s">
        <v>2286</v>
      </c>
      <c r="M382" s="15" t="s">
        <v>852</v>
      </c>
      <c r="N382" s="15" t="s">
        <v>2287</v>
      </c>
      <c r="O382" s="15"/>
      <c r="P382" s="15"/>
      <c r="Q382" s="15" t="s">
        <v>1809</v>
      </c>
      <c r="R382" s="15" t="s">
        <v>6</v>
      </c>
      <c r="S382" s="22"/>
    </row>
    <row r="383" spans="1:19">
      <c r="A383" s="15" t="s">
        <v>53</v>
      </c>
      <c r="B383" s="15" t="s">
        <v>58</v>
      </c>
      <c r="C383" s="15" t="s">
        <v>261</v>
      </c>
      <c r="D383" s="15" t="s">
        <v>262</v>
      </c>
      <c r="E383" s="15" t="s">
        <v>252</v>
      </c>
      <c r="F383" s="15" t="s">
        <v>252</v>
      </c>
      <c r="G383" s="22"/>
      <c r="H383" s="22"/>
      <c r="I383" s="22"/>
      <c r="J383" s="15" t="s">
        <v>2285</v>
      </c>
      <c r="K383" s="15" t="s">
        <v>2288</v>
      </c>
      <c r="L383" s="15" t="s">
        <v>2288</v>
      </c>
      <c r="M383" s="15" t="s">
        <v>732</v>
      </c>
      <c r="N383" s="15" t="s">
        <v>2287</v>
      </c>
      <c r="O383" s="15"/>
      <c r="P383" s="15"/>
      <c r="Q383" s="15" t="s">
        <v>1809</v>
      </c>
      <c r="R383" s="15" t="s">
        <v>6</v>
      </c>
      <c r="S383" s="22"/>
    </row>
    <row r="384" spans="1:19">
      <c r="A384" s="15" t="s">
        <v>53</v>
      </c>
      <c r="B384" s="15" t="s">
        <v>58</v>
      </c>
      <c r="C384" s="15" t="s">
        <v>261</v>
      </c>
      <c r="D384" s="15" t="s">
        <v>262</v>
      </c>
      <c r="E384" s="15" t="s">
        <v>252</v>
      </c>
      <c r="F384" s="15" t="s">
        <v>252</v>
      </c>
      <c r="G384" s="22"/>
      <c r="H384" s="22"/>
      <c r="I384" s="22"/>
      <c r="J384" s="15" t="s">
        <v>2285</v>
      </c>
      <c r="K384" s="15" t="s">
        <v>2289</v>
      </c>
      <c r="L384" s="15" t="s">
        <v>2290</v>
      </c>
      <c r="M384" s="15" t="s">
        <v>1772</v>
      </c>
      <c r="N384" s="15" t="s">
        <v>2291</v>
      </c>
      <c r="O384" s="15"/>
      <c r="P384" s="15"/>
      <c r="Q384" s="15" t="s">
        <v>1809</v>
      </c>
      <c r="R384" s="15" t="s">
        <v>6</v>
      </c>
      <c r="S384" s="22"/>
    </row>
    <row r="385" spans="1:19">
      <c r="A385" s="15" t="s">
        <v>53</v>
      </c>
      <c r="B385" s="15" t="s">
        <v>58</v>
      </c>
      <c r="C385" s="15" t="s">
        <v>261</v>
      </c>
      <c r="D385" s="15" t="s">
        <v>262</v>
      </c>
      <c r="E385" s="15" t="s">
        <v>252</v>
      </c>
      <c r="F385" s="15" t="s">
        <v>252</v>
      </c>
      <c r="G385" s="22"/>
      <c r="H385" s="22"/>
      <c r="I385" s="22"/>
      <c r="J385" s="15" t="s">
        <v>2285</v>
      </c>
      <c r="K385" s="15" t="s">
        <v>2292</v>
      </c>
      <c r="L385" s="15" t="s">
        <v>2292</v>
      </c>
      <c r="M385" s="15" t="s">
        <v>457</v>
      </c>
      <c r="N385" s="15" t="s">
        <v>2287</v>
      </c>
      <c r="O385" s="15"/>
      <c r="P385" s="15"/>
      <c r="Q385" s="15" t="s">
        <v>1809</v>
      </c>
      <c r="R385" s="15" t="s">
        <v>6</v>
      </c>
      <c r="S385" s="22"/>
    </row>
    <row r="386" spans="1:19">
      <c r="A386" s="15" t="s">
        <v>53</v>
      </c>
      <c r="B386" s="15" t="s">
        <v>58</v>
      </c>
      <c r="C386" s="15" t="s">
        <v>261</v>
      </c>
      <c r="D386" s="15" t="s">
        <v>262</v>
      </c>
      <c r="E386" s="15" t="s">
        <v>252</v>
      </c>
      <c r="F386" s="15" t="s">
        <v>252</v>
      </c>
      <c r="G386" s="22"/>
      <c r="H386" s="22"/>
      <c r="I386" s="22"/>
      <c r="J386" s="15" t="s">
        <v>2285</v>
      </c>
      <c r="K386" s="15" t="s">
        <v>2293</v>
      </c>
      <c r="L386" s="15" t="s">
        <v>2293</v>
      </c>
      <c r="M386" s="15" t="s">
        <v>852</v>
      </c>
      <c r="N386" s="15" t="s">
        <v>2287</v>
      </c>
      <c r="O386" s="15"/>
      <c r="P386" s="15"/>
      <c r="Q386" s="15" t="s">
        <v>1809</v>
      </c>
      <c r="R386" s="15" t="s">
        <v>6</v>
      </c>
      <c r="S386" s="22"/>
    </row>
    <row r="387" spans="1:19">
      <c r="A387" s="15" t="s">
        <v>53</v>
      </c>
      <c r="B387" s="15" t="s">
        <v>58</v>
      </c>
      <c r="C387" s="15" t="s">
        <v>261</v>
      </c>
      <c r="D387" s="15" t="s">
        <v>262</v>
      </c>
      <c r="E387" s="15" t="s">
        <v>252</v>
      </c>
      <c r="F387" s="15" t="s">
        <v>252</v>
      </c>
      <c r="G387" s="22"/>
      <c r="H387" s="22"/>
      <c r="I387" s="22"/>
      <c r="J387" s="15" t="s">
        <v>2285</v>
      </c>
      <c r="K387" s="15" t="s">
        <v>2294</v>
      </c>
      <c r="L387" s="15" t="s">
        <v>2295</v>
      </c>
      <c r="M387" s="15" t="s">
        <v>2341</v>
      </c>
      <c r="N387" s="15" t="s">
        <v>2291</v>
      </c>
      <c r="O387" s="15"/>
      <c r="P387" s="15"/>
      <c r="Q387" s="15" t="s">
        <v>1809</v>
      </c>
      <c r="R387" s="15" t="s">
        <v>6</v>
      </c>
      <c r="S387" s="22"/>
    </row>
    <row r="388" spans="1:19">
      <c r="A388" s="15" t="s">
        <v>53</v>
      </c>
      <c r="B388" s="15" t="s">
        <v>58</v>
      </c>
      <c r="C388" s="15" t="s">
        <v>261</v>
      </c>
      <c r="D388" s="15" t="s">
        <v>262</v>
      </c>
      <c r="E388" s="15" t="s">
        <v>252</v>
      </c>
      <c r="F388" s="15" t="s">
        <v>252</v>
      </c>
      <c r="G388" s="22"/>
      <c r="H388" s="22"/>
      <c r="I388" s="22"/>
      <c r="J388" s="15" t="s">
        <v>2285</v>
      </c>
      <c r="K388" s="15" t="s">
        <v>2297</v>
      </c>
      <c r="L388" s="15" t="s">
        <v>2297</v>
      </c>
      <c r="M388" s="15" t="s">
        <v>2320</v>
      </c>
      <c r="N388" s="15" t="s">
        <v>136</v>
      </c>
      <c r="O388" s="15"/>
      <c r="P388" s="15"/>
      <c r="Q388" s="15"/>
      <c r="R388" s="15"/>
      <c r="S388" s="22"/>
    </row>
    <row r="389" spans="1:19">
      <c r="A389" s="15" t="s">
        <v>53</v>
      </c>
      <c r="B389" s="15" t="s">
        <v>58</v>
      </c>
      <c r="C389" s="15" t="s">
        <v>261</v>
      </c>
      <c r="D389" s="15" t="s">
        <v>262</v>
      </c>
      <c r="E389" s="15" t="s">
        <v>252</v>
      </c>
      <c r="F389" s="15" t="s">
        <v>252</v>
      </c>
      <c r="G389" s="22"/>
      <c r="H389" s="22"/>
      <c r="I389" s="22"/>
      <c r="J389" s="15" t="s">
        <v>2285</v>
      </c>
      <c r="K389" s="15" t="s">
        <v>2317</v>
      </c>
      <c r="L389" s="15" t="s">
        <v>2318</v>
      </c>
      <c r="M389" s="15" t="s">
        <v>1998</v>
      </c>
      <c r="N389" s="15" t="s">
        <v>2299</v>
      </c>
      <c r="O389" s="15"/>
      <c r="P389" s="15"/>
      <c r="Q389" s="15" t="s">
        <v>1809</v>
      </c>
      <c r="R389" s="15" t="s">
        <v>6</v>
      </c>
      <c r="S389" s="22"/>
    </row>
    <row r="390" spans="1:19">
      <c r="A390" s="15" t="s">
        <v>53</v>
      </c>
      <c r="B390" s="15" t="s">
        <v>59</v>
      </c>
      <c r="C390" s="15" t="s">
        <v>82</v>
      </c>
      <c r="D390" s="15" t="s">
        <v>83</v>
      </c>
      <c r="E390" s="15" t="s">
        <v>201</v>
      </c>
      <c r="F390" s="15" t="s">
        <v>201</v>
      </c>
      <c r="G390" s="15" t="s">
        <v>243</v>
      </c>
      <c r="H390" s="15" t="s">
        <v>244</v>
      </c>
      <c r="I390" s="22"/>
      <c r="J390" s="22"/>
      <c r="K390" s="22"/>
      <c r="L390" s="22"/>
      <c r="M390" s="22"/>
      <c r="N390" s="22"/>
      <c r="O390" s="22"/>
      <c r="P390" s="22"/>
      <c r="Q390" s="22"/>
      <c r="R390" s="22"/>
      <c r="S390" s="22"/>
    </row>
    <row r="391" spans="1:19">
      <c r="A391" s="15" t="s">
        <v>53</v>
      </c>
      <c r="B391" s="15" t="s">
        <v>59</v>
      </c>
      <c r="C391" s="15" t="s">
        <v>82</v>
      </c>
      <c r="D391" s="15" t="s">
        <v>83</v>
      </c>
      <c r="E391" s="15" t="s">
        <v>201</v>
      </c>
      <c r="F391" s="15" t="s">
        <v>201</v>
      </c>
      <c r="G391" s="22"/>
      <c r="H391" s="22"/>
      <c r="I391" s="22"/>
      <c r="J391" s="15" t="s">
        <v>2285</v>
      </c>
      <c r="K391" s="15" t="s">
        <v>2286</v>
      </c>
      <c r="L391" s="15" t="s">
        <v>2286</v>
      </c>
      <c r="M391" s="15" t="s">
        <v>457</v>
      </c>
      <c r="N391" s="15" t="s">
        <v>2287</v>
      </c>
      <c r="O391" s="15"/>
      <c r="P391" s="15"/>
      <c r="Q391" s="15" t="s">
        <v>1809</v>
      </c>
      <c r="R391" s="15" t="s">
        <v>6</v>
      </c>
      <c r="S391" s="22"/>
    </row>
    <row r="392" spans="1:19">
      <c r="A392" s="15" t="s">
        <v>53</v>
      </c>
      <c r="B392" s="15" t="s">
        <v>59</v>
      </c>
      <c r="C392" s="15" t="s">
        <v>82</v>
      </c>
      <c r="D392" s="15" t="s">
        <v>83</v>
      </c>
      <c r="E392" s="15" t="s">
        <v>201</v>
      </c>
      <c r="F392" s="15" t="s">
        <v>201</v>
      </c>
      <c r="G392" s="22"/>
      <c r="H392" s="22"/>
      <c r="I392" s="22"/>
      <c r="J392" s="15" t="s">
        <v>2285</v>
      </c>
      <c r="K392" s="15" t="s">
        <v>2288</v>
      </c>
      <c r="L392" s="15" t="s">
        <v>2288</v>
      </c>
      <c r="M392" s="15" t="s">
        <v>448</v>
      </c>
      <c r="N392" s="15" t="s">
        <v>2287</v>
      </c>
      <c r="O392" s="15"/>
      <c r="P392" s="15"/>
      <c r="Q392" s="15" t="s">
        <v>1809</v>
      </c>
      <c r="R392" s="15" t="s">
        <v>6</v>
      </c>
      <c r="S392" s="22"/>
    </row>
    <row r="393" spans="1:19">
      <c r="A393" s="15" t="s">
        <v>53</v>
      </c>
      <c r="B393" s="15" t="s">
        <v>59</v>
      </c>
      <c r="C393" s="15" t="s">
        <v>82</v>
      </c>
      <c r="D393" s="15" t="s">
        <v>83</v>
      </c>
      <c r="E393" s="15" t="s">
        <v>201</v>
      </c>
      <c r="F393" s="15" t="s">
        <v>201</v>
      </c>
      <c r="G393" s="22"/>
      <c r="H393" s="22"/>
      <c r="I393" s="22"/>
      <c r="J393" s="15" t="s">
        <v>2285</v>
      </c>
      <c r="K393" s="15" t="s">
        <v>2289</v>
      </c>
      <c r="L393" s="15" t="s">
        <v>2290</v>
      </c>
      <c r="M393" s="15" t="s">
        <v>2369</v>
      </c>
      <c r="N393" s="15" t="s">
        <v>2291</v>
      </c>
      <c r="O393" s="15"/>
      <c r="P393" s="15"/>
      <c r="Q393" s="15" t="s">
        <v>1809</v>
      </c>
      <c r="R393" s="15" t="s">
        <v>6</v>
      </c>
      <c r="S393" s="22"/>
    </row>
    <row r="394" spans="1:19">
      <c r="A394" s="15" t="s">
        <v>53</v>
      </c>
      <c r="B394" s="15" t="s">
        <v>59</v>
      </c>
      <c r="C394" s="15" t="s">
        <v>82</v>
      </c>
      <c r="D394" s="15" t="s">
        <v>83</v>
      </c>
      <c r="E394" s="15" t="s">
        <v>201</v>
      </c>
      <c r="F394" s="15" t="s">
        <v>201</v>
      </c>
      <c r="G394" s="22"/>
      <c r="H394" s="22"/>
      <c r="I394" s="22"/>
      <c r="J394" s="15" t="s">
        <v>2285</v>
      </c>
      <c r="K394" s="15" t="s">
        <v>2292</v>
      </c>
      <c r="L394" s="15" t="s">
        <v>2292</v>
      </c>
      <c r="M394" s="15" t="s">
        <v>1569</v>
      </c>
      <c r="N394" s="15" t="s">
        <v>2287</v>
      </c>
      <c r="O394" s="15"/>
      <c r="P394" s="15"/>
      <c r="Q394" s="15" t="s">
        <v>1809</v>
      </c>
      <c r="R394" s="15" t="s">
        <v>6</v>
      </c>
      <c r="S394" s="22"/>
    </row>
    <row r="395" spans="1:19">
      <c r="A395" s="15" t="s">
        <v>53</v>
      </c>
      <c r="B395" s="15" t="s">
        <v>59</v>
      </c>
      <c r="C395" s="15" t="s">
        <v>82</v>
      </c>
      <c r="D395" s="15" t="s">
        <v>83</v>
      </c>
      <c r="E395" s="15" t="s">
        <v>201</v>
      </c>
      <c r="F395" s="15" t="s">
        <v>201</v>
      </c>
      <c r="G395" s="22"/>
      <c r="H395" s="22"/>
      <c r="I395" s="22"/>
      <c r="J395" s="15" t="s">
        <v>2285</v>
      </c>
      <c r="K395" s="15" t="s">
        <v>2293</v>
      </c>
      <c r="L395" s="15" t="s">
        <v>2293</v>
      </c>
      <c r="M395" s="15" t="s">
        <v>442</v>
      </c>
      <c r="N395" s="15" t="s">
        <v>2287</v>
      </c>
      <c r="O395" s="15"/>
      <c r="P395" s="15"/>
      <c r="Q395" s="15" t="s">
        <v>1809</v>
      </c>
      <c r="R395" s="15" t="s">
        <v>6</v>
      </c>
      <c r="S395" s="22"/>
    </row>
    <row r="396" spans="1:19">
      <c r="A396" s="15" t="s">
        <v>53</v>
      </c>
      <c r="B396" s="15" t="s">
        <v>59</v>
      </c>
      <c r="C396" s="15" t="s">
        <v>82</v>
      </c>
      <c r="D396" s="15" t="s">
        <v>83</v>
      </c>
      <c r="E396" s="15" t="s">
        <v>201</v>
      </c>
      <c r="F396" s="15" t="s">
        <v>201</v>
      </c>
      <c r="G396" s="22"/>
      <c r="H396" s="22"/>
      <c r="I396" s="22"/>
      <c r="J396" s="15" t="s">
        <v>2285</v>
      </c>
      <c r="K396" s="15" t="s">
        <v>2294</v>
      </c>
      <c r="L396" s="15" t="s">
        <v>2295</v>
      </c>
      <c r="M396" s="15" t="s">
        <v>2370</v>
      </c>
      <c r="N396" s="15" t="s">
        <v>2291</v>
      </c>
      <c r="O396" s="15"/>
      <c r="P396" s="15"/>
      <c r="Q396" s="15" t="s">
        <v>1809</v>
      </c>
      <c r="R396" s="15" t="s">
        <v>6</v>
      </c>
      <c r="S396" s="22"/>
    </row>
    <row r="397" spans="1:19">
      <c r="A397" s="15" t="s">
        <v>53</v>
      </c>
      <c r="B397" s="15" t="s">
        <v>59</v>
      </c>
      <c r="C397" s="15" t="s">
        <v>82</v>
      </c>
      <c r="D397" s="15" t="s">
        <v>83</v>
      </c>
      <c r="E397" s="15" t="s">
        <v>201</v>
      </c>
      <c r="F397" s="15" t="s">
        <v>201</v>
      </c>
      <c r="G397" s="22"/>
      <c r="H397" s="22"/>
      <c r="I397" s="22"/>
      <c r="J397" s="15" t="s">
        <v>2285</v>
      </c>
      <c r="K397" s="15" t="s">
        <v>2317</v>
      </c>
      <c r="L397" s="15" t="s">
        <v>2318</v>
      </c>
      <c r="M397" s="15" t="s">
        <v>2371</v>
      </c>
      <c r="N397" s="15" t="s">
        <v>2299</v>
      </c>
      <c r="O397" s="15"/>
      <c r="P397" s="15"/>
      <c r="Q397" s="15" t="s">
        <v>1809</v>
      </c>
      <c r="R397" s="15" t="s">
        <v>6</v>
      </c>
      <c r="S397" s="22"/>
    </row>
    <row r="398" spans="1:19">
      <c r="A398" s="15" t="s">
        <v>53</v>
      </c>
      <c r="B398" s="15" t="s">
        <v>61</v>
      </c>
      <c r="C398" s="15" t="s">
        <v>82</v>
      </c>
      <c r="D398" s="15" t="s">
        <v>83</v>
      </c>
      <c r="E398" s="15" t="s">
        <v>205</v>
      </c>
      <c r="F398" s="15" t="s">
        <v>205</v>
      </c>
      <c r="G398" s="15" t="s">
        <v>243</v>
      </c>
      <c r="H398" s="15" t="s">
        <v>244</v>
      </c>
      <c r="I398" s="22"/>
      <c r="J398" s="22"/>
      <c r="K398" s="22"/>
      <c r="L398" s="22"/>
      <c r="M398" s="22"/>
      <c r="N398" s="22"/>
      <c r="O398" s="22"/>
      <c r="P398" s="22"/>
      <c r="Q398" s="22"/>
      <c r="R398" s="22"/>
      <c r="S398" s="22"/>
    </row>
    <row r="399" spans="1:19">
      <c r="A399" s="15" t="s">
        <v>53</v>
      </c>
      <c r="B399" s="15" t="s">
        <v>61</v>
      </c>
      <c r="C399" s="15" t="s">
        <v>82</v>
      </c>
      <c r="D399" s="15" t="s">
        <v>83</v>
      </c>
      <c r="E399" s="15" t="s">
        <v>205</v>
      </c>
      <c r="F399" s="15" t="s">
        <v>205</v>
      </c>
      <c r="G399" s="22"/>
      <c r="H399" s="22"/>
      <c r="I399" s="22"/>
      <c r="J399" s="15" t="s">
        <v>2285</v>
      </c>
      <c r="K399" s="15" t="s">
        <v>2286</v>
      </c>
      <c r="L399" s="15" t="s">
        <v>2286</v>
      </c>
      <c r="M399" s="15" t="s">
        <v>852</v>
      </c>
      <c r="N399" s="15" t="s">
        <v>2287</v>
      </c>
      <c r="O399" s="15"/>
      <c r="P399" s="15"/>
      <c r="Q399" s="15" t="s">
        <v>1809</v>
      </c>
      <c r="R399" s="15" t="s">
        <v>6</v>
      </c>
      <c r="S399" s="22"/>
    </row>
    <row r="400" spans="1:19">
      <c r="A400" s="15" t="s">
        <v>53</v>
      </c>
      <c r="B400" s="15" t="s">
        <v>61</v>
      </c>
      <c r="C400" s="15" t="s">
        <v>82</v>
      </c>
      <c r="D400" s="15" t="s">
        <v>83</v>
      </c>
      <c r="E400" s="15" t="s">
        <v>205</v>
      </c>
      <c r="F400" s="15" t="s">
        <v>205</v>
      </c>
      <c r="G400" s="22"/>
      <c r="H400" s="22"/>
      <c r="I400" s="22"/>
      <c r="J400" s="15" t="s">
        <v>2285</v>
      </c>
      <c r="K400" s="15" t="s">
        <v>2288</v>
      </c>
      <c r="L400" s="15" t="s">
        <v>2288</v>
      </c>
      <c r="M400" s="15" t="s">
        <v>1750</v>
      </c>
      <c r="N400" s="15" t="s">
        <v>2287</v>
      </c>
      <c r="O400" s="15"/>
      <c r="P400" s="15"/>
      <c r="Q400" s="15" t="s">
        <v>1809</v>
      </c>
      <c r="R400" s="15" t="s">
        <v>6</v>
      </c>
      <c r="S400" s="22"/>
    </row>
    <row r="401" spans="1:19">
      <c r="A401" s="15" t="s">
        <v>53</v>
      </c>
      <c r="B401" s="15" t="s">
        <v>61</v>
      </c>
      <c r="C401" s="15" t="s">
        <v>82</v>
      </c>
      <c r="D401" s="15" t="s">
        <v>83</v>
      </c>
      <c r="E401" s="15" t="s">
        <v>205</v>
      </c>
      <c r="F401" s="15" t="s">
        <v>205</v>
      </c>
      <c r="G401" s="22"/>
      <c r="H401" s="22"/>
      <c r="I401" s="22"/>
      <c r="J401" s="15" t="s">
        <v>2285</v>
      </c>
      <c r="K401" s="15" t="s">
        <v>2289</v>
      </c>
      <c r="L401" s="15" t="s">
        <v>2290</v>
      </c>
      <c r="M401" s="15" t="s">
        <v>1756</v>
      </c>
      <c r="N401" s="15" t="s">
        <v>2291</v>
      </c>
      <c r="O401" s="15"/>
      <c r="P401" s="15"/>
      <c r="Q401" s="15" t="s">
        <v>1809</v>
      </c>
      <c r="R401" s="15" t="s">
        <v>6</v>
      </c>
      <c r="S401" s="22"/>
    </row>
    <row r="402" spans="1:19">
      <c r="A402" s="15" t="s">
        <v>53</v>
      </c>
      <c r="B402" s="15" t="s">
        <v>61</v>
      </c>
      <c r="C402" s="15" t="s">
        <v>82</v>
      </c>
      <c r="D402" s="15" t="s">
        <v>83</v>
      </c>
      <c r="E402" s="15" t="s">
        <v>205</v>
      </c>
      <c r="F402" s="15" t="s">
        <v>205</v>
      </c>
      <c r="G402" s="22"/>
      <c r="H402" s="22"/>
      <c r="I402" s="22"/>
      <c r="J402" s="15" t="s">
        <v>2285</v>
      </c>
      <c r="K402" s="15" t="s">
        <v>2292</v>
      </c>
      <c r="L402" s="15" t="s">
        <v>2292</v>
      </c>
      <c r="M402" s="15" t="s">
        <v>337</v>
      </c>
      <c r="N402" s="15" t="s">
        <v>2287</v>
      </c>
      <c r="O402" s="15"/>
      <c r="P402" s="15"/>
      <c r="Q402" s="15" t="s">
        <v>1809</v>
      </c>
      <c r="R402" s="15" t="s">
        <v>6</v>
      </c>
      <c r="S402" s="22"/>
    </row>
    <row r="403" spans="1:19">
      <c r="A403" s="15" t="s">
        <v>53</v>
      </c>
      <c r="B403" s="15" t="s">
        <v>61</v>
      </c>
      <c r="C403" s="15" t="s">
        <v>82</v>
      </c>
      <c r="D403" s="15" t="s">
        <v>83</v>
      </c>
      <c r="E403" s="15" t="s">
        <v>205</v>
      </c>
      <c r="F403" s="15" t="s">
        <v>205</v>
      </c>
      <c r="G403" s="22"/>
      <c r="H403" s="22"/>
      <c r="I403" s="22"/>
      <c r="J403" s="15" t="s">
        <v>2285</v>
      </c>
      <c r="K403" s="15" t="s">
        <v>2293</v>
      </c>
      <c r="L403" s="15" t="s">
        <v>2293</v>
      </c>
      <c r="M403" s="15" t="s">
        <v>821</v>
      </c>
      <c r="N403" s="15" t="s">
        <v>2287</v>
      </c>
      <c r="O403" s="15"/>
      <c r="P403" s="15"/>
      <c r="Q403" s="15" t="s">
        <v>1809</v>
      </c>
      <c r="R403" s="15" t="s">
        <v>6</v>
      </c>
      <c r="S403" s="22"/>
    </row>
    <row r="404" spans="1:19">
      <c r="A404" s="15" t="s">
        <v>53</v>
      </c>
      <c r="B404" s="15" t="s">
        <v>61</v>
      </c>
      <c r="C404" s="15" t="s">
        <v>82</v>
      </c>
      <c r="D404" s="15" t="s">
        <v>83</v>
      </c>
      <c r="E404" s="15" t="s">
        <v>205</v>
      </c>
      <c r="F404" s="15" t="s">
        <v>205</v>
      </c>
      <c r="G404" s="22"/>
      <c r="H404" s="22"/>
      <c r="I404" s="22"/>
      <c r="J404" s="15" t="s">
        <v>2285</v>
      </c>
      <c r="K404" s="15" t="s">
        <v>2294</v>
      </c>
      <c r="L404" s="15" t="s">
        <v>2295</v>
      </c>
      <c r="M404" s="15" t="s">
        <v>2372</v>
      </c>
      <c r="N404" s="15" t="s">
        <v>2291</v>
      </c>
      <c r="O404" s="15"/>
      <c r="P404" s="15"/>
      <c r="Q404" s="15" t="s">
        <v>1809</v>
      </c>
      <c r="R404" s="15" t="s">
        <v>6</v>
      </c>
      <c r="S404" s="22"/>
    </row>
    <row r="405" spans="1:19">
      <c r="A405" s="15" t="s">
        <v>53</v>
      </c>
      <c r="B405" s="15" t="s">
        <v>61</v>
      </c>
      <c r="C405" s="15" t="s">
        <v>82</v>
      </c>
      <c r="D405" s="15" t="s">
        <v>83</v>
      </c>
      <c r="E405" s="15" t="s">
        <v>205</v>
      </c>
      <c r="F405" s="15" t="s">
        <v>205</v>
      </c>
      <c r="G405" s="22"/>
      <c r="H405" s="22"/>
      <c r="I405" s="22"/>
      <c r="J405" s="15" t="s">
        <v>2285</v>
      </c>
      <c r="K405" s="15" t="s">
        <v>2297</v>
      </c>
      <c r="L405" s="15" t="s">
        <v>2297</v>
      </c>
      <c r="M405" s="15" t="s">
        <v>2320</v>
      </c>
      <c r="N405" s="15" t="s">
        <v>136</v>
      </c>
      <c r="O405" s="15"/>
      <c r="P405" s="15"/>
      <c r="Q405" s="15"/>
      <c r="R405" s="15"/>
      <c r="S405" s="22"/>
    </row>
    <row r="406" spans="1:19">
      <c r="A406" s="15" t="s">
        <v>53</v>
      </c>
      <c r="B406" s="15" t="s">
        <v>61</v>
      </c>
      <c r="C406" s="15" t="s">
        <v>82</v>
      </c>
      <c r="D406" s="15" t="s">
        <v>83</v>
      </c>
      <c r="E406" s="15" t="s">
        <v>205</v>
      </c>
      <c r="F406" s="15" t="s">
        <v>205</v>
      </c>
      <c r="G406" s="22"/>
      <c r="H406" s="22"/>
      <c r="I406" s="22"/>
      <c r="J406" s="15" t="s">
        <v>2285</v>
      </c>
      <c r="K406" s="15" t="s">
        <v>2317</v>
      </c>
      <c r="L406" s="15" t="s">
        <v>2318</v>
      </c>
      <c r="M406" s="15" t="s">
        <v>2373</v>
      </c>
      <c r="N406" s="15" t="s">
        <v>2299</v>
      </c>
      <c r="O406" s="15"/>
      <c r="P406" s="15"/>
      <c r="Q406" s="15" t="s">
        <v>1809</v>
      </c>
      <c r="R406" s="15" t="s">
        <v>6</v>
      </c>
      <c r="S406" s="22"/>
    </row>
    <row r="407" spans="1:19">
      <c r="A407" s="15" t="s">
        <v>53</v>
      </c>
      <c r="B407" s="15" t="s">
        <v>61</v>
      </c>
      <c r="C407" s="15" t="s">
        <v>261</v>
      </c>
      <c r="D407" s="15" t="s">
        <v>262</v>
      </c>
      <c r="E407" s="15" t="s">
        <v>133</v>
      </c>
      <c r="F407" s="15" t="s">
        <v>228</v>
      </c>
      <c r="G407" s="15" t="s">
        <v>243</v>
      </c>
      <c r="H407" s="15" t="s">
        <v>244</v>
      </c>
      <c r="I407" s="22"/>
      <c r="J407" s="22"/>
      <c r="K407" s="22"/>
      <c r="L407" s="22"/>
      <c r="M407" s="22"/>
      <c r="N407" s="22"/>
      <c r="O407" s="22"/>
      <c r="P407" s="22"/>
      <c r="Q407" s="22"/>
      <c r="R407" s="22"/>
      <c r="S407" s="22"/>
    </row>
    <row r="408" spans="1:19">
      <c r="A408" s="15" t="s">
        <v>53</v>
      </c>
      <c r="B408" s="15" t="s">
        <v>61</v>
      </c>
      <c r="C408" s="15" t="s">
        <v>261</v>
      </c>
      <c r="D408" s="15" t="s">
        <v>262</v>
      </c>
      <c r="E408" s="15" t="s">
        <v>133</v>
      </c>
      <c r="F408" s="15" t="s">
        <v>228</v>
      </c>
      <c r="G408" s="22"/>
      <c r="H408" s="22"/>
      <c r="I408" s="22"/>
      <c r="J408" s="15" t="s">
        <v>2285</v>
      </c>
      <c r="K408" s="15" t="s">
        <v>2286</v>
      </c>
      <c r="L408" s="15" t="s">
        <v>2286</v>
      </c>
      <c r="M408" s="15" t="s">
        <v>1750</v>
      </c>
      <c r="N408" s="15" t="s">
        <v>2287</v>
      </c>
      <c r="O408" s="15"/>
      <c r="P408" s="15"/>
      <c r="Q408" s="15" t="s">
        <v>1809</v>
      </c>
      <c r="R408" s="15" t="s">
        <v>6</v>
      </c>
      <c r="S408" s="22"/>
    </row>
    <row r="409" spans="1:19">
      <c r="A409" s="15" t="s">
        <v>53</v>
      </c>
      <c r="B409" s="15" t="s">
        <v>61</v>
      </c>
      <c r="C409" s="15" t="s">
        <v>261</v>
      </c>
      <c r="D409" s="15" t="s">
        <v>262</v>
      </c>
      <c r="E409" s="15" t="s">
        <v>133</v>
      </c>
      <c r="F409" s="15" t="s">
        <v>228</v>
      </c>
      <c r="G409" s="22"/>
      <c r="H409" s="22"/>
      <c r="I409" s="22"/>
      <c r="J409" s="15" t="s">
        <v>2285</v>
      </c>
      <c r="K409" s="15" t="s">
        <v>2288</v>
      </c>
      <c r="L409" s="15" t="s">
        <v>2288</v>
      </c>
      <c r="M409" s="15" t="s">
        <v>1750</v>
      </c>
      <c r="N409" s="15" t="s">
        <v>2287</v>
      </c>
      <c r="O409" s="15"/>
      <c r="P409" s="15"/>
      <c r="Q409" s="15" t="s">
        <v>1809</v>
      </c>
      <c r="R409" s="15" t="s">
        <v>6</v>
      </c>
      <c r="S409" s="22"/>
    </row>
    <row r="410" spans="1:19">
      <c r="A410" s="15" t="s">
        <v>53</v>
      </c>
      <c r="B410" s="15" t="s">
        <v>61</v>
      </c>
      <c r="C410" s="15" t="s">
        <v>261</v>
      </c>
      <c r="D410" s="15" t="s">
        <v>262</v>
      </c>
      <c r="E410" s="15" t="s">
        <v>133</v>
      </c>
      <c r="F410" s="15" t="s">
        <v>228</v>
      </c>
      <c r="G410" s="22"/>
      <c r="H410" s="22"/>
      <c r="I410" s="22"/>
      <c r="J410" s="15" t="s">
        <v>2285</v>
      </c>
      <c r="K410" s="15" t="s">
        <v>2289</v>
      </c>
      <c r="L410" s="15" t="s">
        <v>2290</v>
      </c>
      <c r="M410" s="15" t="s">
        <v>2374</v>
      </c>
      <c r="N410" s="15" t="s">
        <v>2291</v>
      </c>
      <c r="O410" s="15"/>
      <c r="P410" s="15"/>
      <c r="Q410" s="15" t="s">
        <v>1809</v>
      </c>
      <c r="R410" s="15" t="s">
        <v>6</v>
      </c>
      <c r="S410" s="22"/>
    </row>
    <row r="411" spans="1:19">
      <c r="A411" s="15" t="s">
        <v>53</v>
      </c>
      <c r="B411" s="15" t="s">
        <v>61</v>
      </c>
      <c r="C411" s="15" t="s">
        <v>261</v>
      </c>
      <c r="D411" s="15" t="s">
        <v>262</v>
      </c>
      <c r="E411" s="15" t="s">
        <v>133</v>
      </c>
      <c r="F411" s="15" t="s">
        <v>228</v>
      </c>
      <c r="G411" s="22"/>
      <c r="H411" s="22"/>
      <c r="I411" s="22"/>
      <c r="J411" s="15" t="s">
        <v>2285</v>
      </c>
      <c r="K411" s="15" t="s">
        <v>2292</v>
      </c>
      <c r="L411" s="15" t="s">
        <v>2292</v>
      </c>
      <c r="M411" s="15" t="s">
        <v>439</v>
      </c>
      <c r="N411" s="15" t="s">
        <v>2287</v>
      </c>
      <c r="O411" s="15"/>
      <c r="P411" s="15"/>
      <c r="Q411" s="15" t="s">
        <v>1809</v>
      </c>
      <c r="R411" s="15" t="s">
        <v>6</v>
      </c>
      <c r="S411" s="22"/>
    </row>
    <row r="412" spans="1:19">
      <c r="A412" s="15" t="s">
        <v>53</v>
      </c>
      <c r="B412" s="15" t="s">
        <v>61</v>
      </c>
      <c r="C412" s="15" t="s">
        <v>261</v>
      </c>
      <c r="D412" s="15" t="s">
        <v>262</v>
      </c>
      <c r="E412" s="15" t="s">
        <v>133</v>
      </c>
      <c r="F412" s="15" t="s">
        <v>228</v>
      </c>
      <c r="G412" s="22"/>
      <c r="H412" s="22"/>
      <c r="I412" s="22"/>
      <c r="J412" s="15" t="s">
        <v>2285</v>
      </c>
      <c r="K412" s="15" t="s">
        <v>2293</v>
      </c>
      <c r="L412" s="15" t="s">
        <v>2293</v>
      </c>
      <c r="M412" s="15" t="s">
        <v>2364</v>
      </c>
      <c r="N412" s="15" t="s">
        <v>2287</v>
      </c>
      <c r="O412" s="15"/>
      <c r="P412" s="15"/>
      <c r="Q412" s="15" t="s">
        <v>1809</v>
      </c>
      <c r="R412" s="15" t="s">
        <v>6</v>
      </c>
      <c r="S412" s="22"/>
    </row>
    <row r="413" spans="1:19">
      <c r="A413" s="15" t="s">
        <v>53</v>
      </c>
      <c r="B413" s="15" t="s">
        <v>61</v>
      </c>
      <c r="C413" s="15" t="s">
        <v>261</v>
      </c>
      <c r="D413" s="15" t="s">
        <v>262</v>
      </c>
      <c r="E413" s="15" t="s">
        <v>133</v>
      </c>
      <c r="F413" s="15" t="s">
        <v>228</v>
      </c>
      <c r="G413" s="22"/>
      <c r="H413" s="22"/>
      <c r="I413" s="22"/>
      <c r="J413" s="15" t="s">
        <v>2285</v>
      </c>
      <c r="K413" s="15" t="s">
        <v>2294</v>
      </c>
      <c r="L413" s="15" t="s">
        <v>2295</v>
      </c>
      <c r="M413" s="15" t="s">
        <v>2375</v>
      </c>
      <c r="N413" s="15" t="s">
        <v>2291</v>
      </c>
      <c r="O413" s="15"/>
      <c r="P413" s="15"/>
      <c r="Q413" s="15" t="s">
        <v>1809</v>
      </c>
      <c r="R413" s="15" t="s">
        <v>6</v>
      </c>
      <c r="S413" s="22"/>
    </row>
    <row r="414" spans="1:19">
      <c r="A414" s="15" t="s">
        <v>53</v>
      </c>
      <c r="B414" s="15" t="s">
        <v>61</v>
      </c>
      <c r="C414" s="15" t="s">
        <v>261</v>
      </c>
      <c r="D414" s="15" t="s">
        <v>262</v>
      </c>
      <c r="E414" s="15" t="s">
        <v>133</v>
      </c>
      <c r="F414" s="15" t="s">
        <v>228</v>
      </c>
      <c r="G414" s="22"/>
      <c r="H414" s="22"/>
      <c r="I414" s="22"/>
      <c r="J414" s="15" t="s">
        <v>2285</v>
      </c>
      <c r="K414" s="15" t="s">
        <v>2297</v>
      </c>
      <c r="L414" s="15" t="s">
        <v>2297</v>
      </c>
      <c r="M414" s="15" t="s">
        <v>2320</v>
      </c>
      <c r="N414" s="15" t="s">
        <v>136</v>
      </c>
      <c r="O414" s="15"/>
      <c r="P414" s="15"/>
      <c r="Q414" s="15"/>
      <c r="R414" s="15"/>
      <c r="S414" s="22"/>
    </row>
    <row r="415" spans="1:19">
      <c r="A415" s="15" t="s">
        <v>53</v>
      </c>
      <c r="B415" s="15" t="s">
        <v>61</v>
      </c>
      <c r="C415" s="15" t="s">
        <v>261</v>
      </c>
      <c r="D415" s="15" t="s">
        <v>262</v>
      </c>
      <c r="E415" s="15" t="s">
        <v>133</v>
      </c>
      <c r="F415" s="15" t="s">
        <v>228</v>
      </c>
      <c r="G415" s="22"/>
      <c r="H415" s="22"/>
      <c r="I415" s="22"/>
      <c r="J415" s="15" t="s">
        <v>2285</v>
      </c>
      <c r="K415" s="15" t="s">
        <v>2317</v>
      </c>
      <c r="L415" s="15" t="s">
        <v>2318</v>
      </c>
      <c r="M415" s="15" t="s">
        <v>2123</v>
      </c>
      <c r="N415" s="15" t="s">
        <v>2299</v>
      </c>
      <c r="O415" s="15"/>
      <c r="P415" s="15"/>
      <c r="Q415" s="15" t="s">
        <v>136</v>
      </c>
      <c r="R415" s="15" t="s">
        <v>136</v>
      </c>
      <c r="S415" s="22"/>
    </row>
    <row r="416" spans="1:19">
      <c r="A416" s="15" t="s">
        <v>53</v>
      </c>
      <c r="B416" s="15" t="s">
        <v>61</v>
      </c>
      <c r="C416" s="15" t="s">
        <v>266</v>
      </c>
      <c r="D416" s="15" t="s">
        <v>267</v>
      </c>
      <c r="E416" s="15" t="s">
        <v>295</v>
      </c>
      <c r="F416" s="15" t="s">
        <v>295</v>
      </c>
      <c r="G416" s="15" t="s">
        <v>243</v>
      </c>
      <c r="H416" s="15" t="s">
        <v>244</v>
      </c>
      <c r="I416" s="22"/>
      <c r="J416" s="22"/>
      <c r="K416" s="22"/>
      <c r="L416" s="22"/>
      <c r="M416" s="22"/>
      <c r="N416" s="22"/>
      <c r="O416" s="22"/>
      <c r="P416" s="22"/>
      <c r="Q416" s="22"/>
      <c r="R416" s="22"/>
      <c r="S416" s="22"/>
    </row>
    <row r="417" spans="1:19">
      <c r="A417" s="15" t="s">
        <v>53</v>
      </c>
      <c r="B417" s="15" t="s">
        <v>61</v>
      </c>
      <c r="C417" s="15" t="s">
        <v>266</v>
      </c>
      <c r="D417" s="15" t="s">
        <v>267</v>
      </c>
      <c r="E417" s="15" t="s">
        <v>295</v>
      </c>
      <c r="F417" s="15" t="s">
        <v>295</v>
      </c>
      <c r="G417" s="22"/>
      <c r="H417" s="22"/>
      <c r="I417" s="22"/>
      <c r="J417" s="15" t="s">
        <v>2285</v>
      </c>
      <c r="K417" s="15" t="s">
        <v>2286</v>
      </c>
      <c r="L417" s="15" t="s">
        <v>2286</v>
      </c>
      <c r="M417" s="15" t="s">
        <v>422</v>
      </c>
      <c r="N417" s="15" t="s">
        <v>2287</v>
      </c>
      <c r="O417" s="15"/>
      <c r="P417" s="15"/>
      <c r="Q417" s="15" t="s">
        <v>1809</v>
      </c>
      <c r="R417" s="15" t="s">
        <v>6</v>
      </c>
      <c r="S417" s="22"/>
    </row>
    <row r="418" spans="1:19">
      <c r="A418" s="15" t="s">
        <v>53</v>
      </c>
      <c r="B418" s="15" t="s">
        <v>61</v>
      </c>
      <c r="C418" s="15" t="s">
        <v>266</v>
      </c>
      <c r="D418" s="15" t="s">
        <v>267</v>
      </c>
      <c r="E418" s="15" t="s">
        <v>295</v>
      </c>
      <c r="F418" s="15" t="s">
        <v>295</v>
      </c>
      <c r="G418" s="22"/>
      <c r="H418" s="22"/>
      <c r="I418" s="22"/>
      <c r="J418" s="15" t="s">
        <v>2285</v>
      </c>
      <c r="K418" s="15" t="s">
        <v>2288</v>
      </c>
      <c r="L418" s="15" t="s">
        <v>2288</v>
      </c>
      <c r="M418" s="15" t="s">
        <v>735</v>
      </c>
      <c r="N418" s="15" t="s">
        <v>2287</v>
      </c>
      <c r="O418" s="15"/>
      <c r="P418" s="15"/>
      <c r="Q418" s="15" t="s">
        <v>1809</v>
      </c>
      <c r="R418" s="15" t="s">
        <v>6</v>
      </c>
      <c r="S418" s="22"/>
    </row>
    <row r="419" spans="1:19">
      <c r="A419" s="15" t="s">
        <v>53</v>
      </c>
      <c r="B419" s="15" t="s">
        <v>61</v>
      </c>
      <c r="C419" s="15" t="s">
        <v>266</v>
      </c>
      <c r="D419" s="15" t="s">
        <v>267</v>
      </c>
      <c r="E419" s="15" t="s">
        <v>295</v>
      </c>
      <c r="F419" s="15" t="s">
        <v>295</v>
      </c>
      <c r="G419" s="22"/>
      <c r="H419" s="22"/>
      <c r="I419" s="22"/>
      <c r="J419" s="15" t="s">
        <v>2285</v>
      </c>
      <c r="K419" s="15" t="s">
        <v>2289</v>
      </c>
      <c r="L419" s="15" t="s">
        <v>2290</v>
      </c>
      <c r="M419" s="15" t="s">
        <v>1756</v>
      </c>
      <c r="N419" s="15" t="s">
        <v>2291</v>
      </c>
      <c r="O419" s="15"/>
      <c r="P419" s="15"/>
      <c r="Q419" s="15" t="s">
        <v>1809</v>
      </c>
      <c r="R419" s="15" t="s">
        <v>6</v>
      </c>
      <c r="S419" s="22"/>
    </row>
    <row r="420" spans="1:19">
      <c r="A420" s="15" t="s">
        <v>53</v>
      </c>
      <c r="B420" s="15" t="s">
        <v>61</v>
      </c>
      <c r="C420" s="15" t="s">
        <v>266</v>
      </c>
      <c r="D420" s="15" t="s">
        <v>267</v>
      </c>
      <c r="E420" s="15" t="s">
        <v>295</v>
      </c>
      <c r="F420" s="15" t="s">
        <v>295</v>
      </c>
      <c r="G420" s="22"/>
      <c r="H420" s="22"/>
      <c r="I420" s="22"/>
      <c r="J420" s="15" t="s">
        <v>2285</v>
      </c>
      <c r="K420" s="15" t="s">
        <v>2292</v>
      </c>
      <c r="L420" s="15" t="s">
        <v>2292</v>
      </c>
      <c r="M420" s="15" t="s">
        <v>413</v>
      </c>
      <c r="N420" s="15" t="s">
        <v>2287</v>
      </c>
      <c r="O420" s="15"/>
      <c r="P420" s="15"/>
      <c r="Q420" s="15" t="s">
        <v>1809</v>
      </c>
      <c r="R420" s="15" t="s">
        <v>6</v>
      </c>
      <c r="S420" s="22"/>
    </row>
    <row r="421" spans="1:19">
      <c r="A421" s="15" t="s">
        <v>53</v>
      </c>
      <c r="B421" s="15" t="s">
        <v>61</v>
      </c>
      <c r="C421" s="15" t="s">
        <v>266</v>
      </c>
      <c r="D421" s="15" t="s">
        <v>267</v>
      </c>
      <c r="E421" s="15" t="s">
        <v>295</v>
      </c>
      <c r="F421" s="15" t="s">
        <v>295</v>
      </c>
      <c r="G421" s="22"/>
      <c r="H421" s="22"/>
      <c r="I421" s="22"/>
      <c r="J421" s="15" t="s">
        <v>2285</v>
      </c>
      <c r="K421" s="15" t="s">
        <v>2293</v>
      </c>
      <c r="L421" s="15" t="s">
        <v>2293</v>
      </c>
      <c r="M421" s="15" t="s">
        <v>840</v>
      </c>
      <c r="N421" s="15" t="s">
        <v>2287</v>
      </c>
      <c r="O421" s="15"/>
      <c r="P421" s="15"/>
      <c r="Q421" s="15" t="s">
        <v>1809</v>
      </c>
      <c r="R421" s="15" t="s">
        <v>6</v>
      </c>
      <c r="S421" s="22"/>
    </row>
    <row r="422" spans="1:19">
      <c r="A422" s="15" t="s">
        <v>53</v>
      </c>
      <c r="B422" s="15" t="s">
        <v>61</v>
      </c>
      <c r="C422" s="15" t="s">
        <v>266</v>
      </c>
      <c r="D422" s="15" t="s">
        <v>267</v>
      </c>
      <c r="E422" s="15" t="s">
        <v>295</v>
      </c>
      <c r="F422" s="15" t="s">
        <v>295</v>
      </c>
      <c r="G422" s="22"/>
      <c r="H422" s="22"/>
      <c r="I422" s="22"/>
      <c r="J422" s="15" t="s">
        <v>2285</v>
      </c>
      <c r="K422" s="15" t="s">
        <v>2294</v>
      </c>
      <c r="L422" s="15" t="s">
        <v>2295</v>
      </c>
      <c r="M422" s="15" t="s">
        <v>2376</v>
      </c>
      <c r="N422" s="15" t="s">
        <v>2291</v>
      </c>
      <c r="O422" s="15"/>
      <c r="P422" s="15"/>
      <c r="Q422" s="15" t="s">
        <v>1809</v>
      </c>
      <c r="R422" s="15" t="s">
        <v>6</v>
      </c>
      <c r="S422" s="22"/>
    </row>
    <row r="423" spans="1:19">
      <c r="A423" s="15" t="s">
        <v>53</v>
      </c>
      <c r="B423" s="15" t="s">
        <v>61</v>
      </c>
      <c r="C423" s="15" t="s">
        <v>266</v>
      </c>
      <c r="D423" s="15" t="s">
        <v>267</v>
      </c>
      <c r="E423" s="15" t="s">
        <v>295</v>
      </c>
      <c r="F423" s="15" t="s">
        <v>295</v>
      </c>
      <c r="G423" s="22"/>
      <c r="H423" s="22"/>
      <c r="I423" s="22"/>
      <c r="J423" s="15" t="s">
        <v>2285</v>
      </c>
      <c r="K423" s="15" t="s">
        <v>2297</v>
      </c>
      <c r="L423" s="15" t="s">
        <v>2297</v>
      </c>
      <c r="M423" s="15" t="s">
        <v>2320</v>
      </c>
      <c r="N423" s="15" t="s">
        <v>136</v>
      </c>
      <c r="O423" s="15"/>
      <c r="P423" s="15"/>
      <c r="Q423" s="15"/>
      <c r="R423" s="15"/>
      <c r="S423" s="22"/>
    </row>
    <row r="424" spans="1:19">
      <c r="A424" s="15" t="s">
        <v>53</v>
      </c>
      <c r="B424" s="15" t="s">
        <v>61</v>
      </c>
      <c r="C424" s="15" t="s">
        <v>266</v>
      </c>
      <c r="D424" s="15" t="s">
        <v>267</v>
      </c>
      <c r="E424" s="15" t="s">
        <v>295</v>
      </c>
      <c r="F424" s="15" t="s">
        <v>295</v>
      </c>
      <c r="G424" s="22"/>
      <c r="H424" s="22"/>
      <c r="I424" s="22"/>
      <c r="J424" s="15" t="s">
        <v>2285</v>
      </c>
      <c r="K424" s="15" t="s">
        <v>2317</v>
      </c>
      <c r="L424" s="15" t="s">
        <v>2318</v>
      </c>
      <c r="M424" s="15" t="s">
        <v>2377</v>
      </c>
      <c r="N424" s="15" t="s">
        <v>2299</v>
      </c>
      <c r="O424" s="15"/>
      <c r="P424" s="15"/>
      <c r="Q424" s="15" t="s">
        <v>1809</v>
      </c>
      <c r="R424" s="15" t="s">
        <v>6</v>
      </c>
      <c r="S424" s="22"/>
    </row>
    <row r="425" spans="1:19">
      <c r="A425" s="15" t="s">
        <v>53</v>
      </c>
      <c r="B425" s="15" t="s">
        <v>62</v>
      </c>
      <c r="C425" s="15" t="s">
        <v>82</v>
      </c>
      <c r="D425" s="15" t="s">
        <v>83</v>
      </c>
      <c r="E425" s="15" t="s">
        <v>205</v>
      </c>
      <c r="F425" s="15" t="s">
        <v>205</v>
      </c>
      <c r="G425" s="15" t="s">
        <v>243</v>
      </c>
      <c r="H425" s="15" t="s">
        <v>244</v>
      </c>
      <c r="I425" s="22"/>
      <c r="J425" s="22"/>
      <c r="K425" s="22"/>
      <c r="L425" s="22"/>
      <c r="M425" s="22"/>
      <c r="N425" s="22"/>
      <c r="O425" s="22"/>
      <c r="P425" s="22"/>
      <c r="Q425" s="22"/>
      <c r="R425" s="22"/>
      <c r="S425" s="22"/>
    </row>
    <row r="426" spans="1:19">
      <c r="A426" s="15" t="s">
        <v>53</v>
      </c>
      <c r="B426" s="15" t="s">
        <v>62</v>
      </c>
      <c r="C426" s="15" t="s">
        <v>82</v>
      </c>
      <c r="D426" s="15" t="s">
        <v>83</v>
      </c>
      <c r="E426" s="15" t="s">
        <v>205</v>
      </c>
      <c r="F426" s="15" t="s">
        <v>205</v>
      </c>
      <c r="G426" s="22"/>
      <c r="H426" s="22"/>
      <c r="I426" s="22"/>
      <c r="J426" s="15" t="s">
        <v>2285</v>
      </c>
      <c r="K426" s="15" t="s">
        <v>2286</v>
      </c>
      <c r="L426" s="15" t="s">
        <v>2286</v>
      </c>
      <c r="M426" s="15" t="s">
        <v>331</v>
      </c>
      <c r="N426" s="15" t="s">
        <v>2287</v>
      </c>
      <c r="O426" s="15"/>
      <c r="P426" s="15"/>
      <c r="Q426" s="15" t="s">
        <v>1873</v>
      </c>
      <c r="R426" s="15" t="s">
        <v>821</v>
      </c>
      <c r="S426" s="22"/>
    </row>
    <row r="427" spans="1:19">
      <c r="A427" s="15" t="s">
        <v>53</v>
      </c>
      <c r="B427" s="15" t="s">
        <v>62</v>
      </c>
      <c r="C427" s="15" t="s">
        <v>82</v>
      </c>
      <c r="D427" s="15" t="s">
        <v>83</v>
      </c>
      <c r="E427" s="15" t="s">
        <v>205</v>
      </c>
      <c r="F427" s="15" t="s">
        <v>205</v>
      </c>
      <c r="G427" s="22"/>
      <c r="H427" s="22"/>
      <c r="I427" s="22"/>
      <c r="J427" s="15" t="s">
        <v>2285</v>
      </c>
      <c r="K427" s="15" t="s">
        <v>2288</v>
      </c>
      <c r="L427" s="15" t="s">
        <v>2288</v>
      </c>
      <c r="M427" s="15" t="s">
        <v>735</v>
      </c>
      <c r="N427" s="15" t="s">
        <v>2287</v>
      </c>
      <c r="O427" s="15"/>
      <c r="P427" s="15"/>
      <c r="Q427" s="15" t="s">
        <v>1809</v>
      </c>
      <c r="R427" s="15" t="s">
        <v>6</v>
      </c>
      <c r="S427" s="22"/>
    </row>
    <row r="428" spans="1:19">
      <c r="A428" s="15" t="s">
        <v>53</v>
      </c>
      <c r="B428" s="15" t="s">
        <v>62</v>
      </c>
      <c r="C428" s="15" t="s">
        <v>82</v>
      </c>
      <c r="D428" s="15" t="s">
        <v>83</v>
      </c>
      <c r="E428" s="15" t="s">
        <v>205</v>
      </c>
      <c r="F428" s="15" t="s">
        <v>205</v>
      </c>
      <c r="G428" s="22"/>
      <c r="H428" s="22"/>
      <c r="I428" s="22"/>
      <c r="J428" s="15" t="s">
        <v>2285</v>
      </c>
      <c r="K428" s="15" t="s">
        <v>2289</v>
      </c>
      <c r="L428" s="15" t="s">
        <v>2290</v>
      </c>
      <c r="M428" s="15" t="s">
        <v>1746</v>
      </c>
      <c r="N428" s="15" t="s">
        <v>2291</v>
      </c>
      <c r="O428" s="15"/>
      <c r="P428" s="15"/>
      <c r="Q428" s="15" t="s">
        <v>1809</v>
      </c>
      <c r="R428" s="15" t="s">
        <v>6</v>
      </c>
      <c r="S428" s="22"/>
    </row>
    <row r="429" spans="1:19">
      <c r="A429" s="15" t="s">
        <v>53</v>
      </c>
      <c r="B429" s="15" t="s">
        <v>62</v>
      </c>
      <c r="C429" s="15" t="s">
        <v>82</v>
      </c>
      <c r="D429" s="15" t="s">
        <v>83</v>
      </c>
      <c r="E429" s="15" t="s">
        <v>205</v>
      </c>
      <c r="F429" s="15" t="s">
        <v>205</v>
      </c>
      <c r="G429" s="22"/>
      <c r="H429" s="22"/>
      <c r="I429" s="22"/>
      <c r="J429" s="15" t="s">
        <v>2285</v>
      </c>
      <c r="K429" s="15" t="s">
        <v>2292</v>
      </c>
      <c r="L429" s="15" t="s">
        <v>2292</v>
      </c>
      <c r="M429" s="15" t="s">
        <v>2296</v>
      </c>
      <c r="N429" s="15" t="s">
        <v>2287</v>
      </c>
      <c r="O429" s="15"/>
      <c r="P429" s="15"/>
      <c r="Q429" s="15" t="s">
        <v>1809</v>
      </c>
      <c r="R429" s="15" t="s">
        <v>6</v>
      </c>
      <c r="S429" s="22"/>
    </row>
    <row r="430" spans="1:19">
      <c r="A430" s="15" t="s">
        <v>53</v>
      </c>
      <c r="B430" s="15" t="s">
        <v>62</v>
      </c>
      <c r="C430" s="15" t="s">
        <v>82</v>
      </c>
      <c r="D430" s="15" t="s">
        <v>83</v>
      </c>
      <c r="E430" s="15" t="s">
        <v>205</v>
      </c>
      <c r="F430" s="15" t="s">
        <v>205</v>
      </c>
      <c r="G430" s="22"/>
      <c r="H430" s="22"/>
      <c r="I430" s="22"/>
      <c r="J430" s="15" t="s">
        <v>2285</v>
      </c>
      <c r="K430" s="15" t="s">
        <v>2293</v>
      </c>
      <c r="L430" s="15" t="s">
        <v>2293</v>
      </c>
      <c r="M430" s="15" t="s">
        <v>821</v>
      </c>
      <c r="N430" s="15" t="s">
        <v>2287</v>
      </c>
      <c r="O430" s="15"/>
      <c r="P430" s="15"/>
      <c r="Q430" s="15" t="s">
        <v>1873</v>
      </c>
      <c r="R430" s="15" t="s">
        <v>821</v>
      </c>
      <c r="S430" s="22"/>
    </row>
    <row r="431" spans="1:19">
      <c r="A431" s="15" t="s">
        <v>53</v>
      </c>
      <c r="B431" s="15" t="s">
        <v>62</v>
      </c>
      <c r="C431" s="15" t="s">
        <v>82</v>
      </c>
      <c r="D431" s="15" t="s">
        <v>83</v>
      </c>
      <c r="E431" s="15" t="s">
        <v>205</v>
      </c>
      <c r="F431" s="15" t="s">
        <v>205</v>
      </c>
      <c r="G431" s="22"/>
      <c r="H431" s="22"/>
      <c r="I431" s="22"/>
      <c r="J431" s="15" t="s">
        <v>2285</v>
      </c>
      <c r="K431" s="15" t="s">
        <v>2294</v>
      </c>
      <c r="L431" s="15" t="s">
        <v>2295</v>
      </c>
      <c r="M431" s="15" t="s">
        <v>576</v>
      </c>
      <c r="N431" s="15" t="s">
        <v>2291</v>
      </c>
      <c r="O431" s="15"/>
      <c r="P431" s="15"/>
      <c r="Q431" s="15" t="s">
        <v>1809</v>
      </c>
      <c r="R431" s="15" t="s">
        <v>6</v>
      </c>
      <c r="S431" s="22"/>
    </row>
    <row r="432" spans="1:19">
      <c r="A432" s="15" t="s">
        <v>53</v>
      </c>
      <c r="B432" s="15" t="s">
        <v>62</v>
      </c>
      <c r="C432" s="15" t="s">
        <v>82</v>
      </c>
      <c r="D432" s="15" t="s">
        <v>83</v>
      </c>
      <c r="E432" s="15" t="s">
        <v>205</v>
      </c>
      <c r="F432" s="15" t="s">
        <v>205</v>
      </c>
      <c r="G432" s="22"/>
      <c r="H432" s="22"/>
      <c r="I432" s="22"/>
      <c r="J432" s="15" t="s">
        <v>2285</v>
      </c>
      <c r="K432" s="15" t="s">
        <v>2297</v>
      </c>
      <c r="L432" s="15" t="s">
        <v>2297</v>
      </c>
      <c r="M432" s="15" t="s">
        <v>2320</v>
      </c>
      <c r="N432" s="15" t="s">
        <v>136</v>
      </c>
      <c r="O432" s="15"/>
      <c r="P432" s="15"/>
      <c r="Q432" s="15"/>
      <c r="R432" s="15"/>
      <c r="S432" s="22"/>
    </row>
    <row r="433" spans="1:19">
      <c r="A433" s="15" t="s">
        <v>53</v>
      </c>
      <c r="B433" s="15" t="s">
        <v>62</v>
      </c>
      <c r="C433" s="15" t="s">
        <v>82</v>
      </c>
      <c r="D433" s="15" t="s">
        <v>83</v>
      </c>
      <c r="E433" s="15" t="s">
        <v>205</v>
      </c>
      <c r="F433" s="15" t="s">
        <v>205</v>
      </c>
      <c r="G433" s="22"/>
      <c r="H433" s="22"/>
      <c r="I433" s="22"/>
      <c r="J433" s="15" t="s">
        <v>2285</v>
      </c>
      <c r="K433" s="15" t="s">
        <v>2317</v>
      </c>
      <c r="L433" s="15" t="s">
        <v>2318</v>
      </c>
      <c r="M433" s="15" t="s">
        <v>2137</v>
      </c>
      <c r="N433" s="15" t="s">
        <v>2299</v>
      </c>
      <c r="O433" s="15"/>
      <c r="P433" s="15"/>
      <c r="Q433" s="15" t="s">
        <v>1809</v>
      </c>
      <c r="R433" s="15" t="s">
        <v>6</v>
      </c>
      <c r="S433" s="22"/>
    </row>
    <row r="434" spans="1:19">
      <c r="A434" s="15" t="s">
        <v>53</v>
      </c>
      <c r="B434" s="15" t="s">
        <v>63</v>
      </c>
      <c r="C434" s="15" t="s">
        <v>82</v>
      </c>
      <c r="D434" s="15" t="s">
        <v>83</v>
      </c>
      <c r="E434" s="15" t="s">
        <v>205</v>
      </c>
      <c r="F434" s="15" t="s">
        <v>205</v>
      </c>
      <c r="G434" s="15" t="s">
        <v>243</v>
      </c>
      <c r="H434" s="15" t="s">
        <v>244</v>
      </c>
      <c r="I434" s="22"/>
      <c r="J434" s="22"/>
      <c r="K434" s="22"/>
      <c r="L434" s="22"/>
      <c r="M434" s="22"/>
      <c r="N434" s="22"/>
      <c r="O434" s="22"/>
      <c r="P434" s="22"/>
      <c r="Q434" s="22"/>
      <c r="R434" s="22"/>
      <c r="S434" s="22"/>
    </row>
    <row r="435" spans="1:19">
      <c r="A435" s="15" t="s">
        <v>53</v>
      </c>
      <c r="B435" s="15" t="s">
        <v>63</v>
      </c>
      <c r="C435" s="15" t="s">
        <v>82</v>
      </c>
      <c r="D435" s="15" t="s">
        <v>83</v>
      </c>
      <c r="E435" s="15" t="s">
        <v>205</v>
      </c>
      <c r="F435" s="15" t="s">
        <v>205</v>
      </c>
      <c r="G435" s="22"/>
      <c r="H435" s="22"/>
      <c r="I435" s="22"/>
      <c r="J435" s="15" t="s">
        <v>2285</v>
      </c>
      <c r="K435" s="15" t="s">
        <v>2286</v>
      </c>
      <c r="L435" s="15" t="s">
        <v>2286</v>
      </c>
      <c r="M435" s="15" t="s">
        <v>481</v>
      </c>
      <c r="N435" s="15" t="s">
        <v>2287</v>
      </c>
      <c r="O435" s="15"/>
      <c r="P435" s="15"/>
      <c r="Q435" s="15" t="s">
        <v>1809</v>
      </c>
      <c r="R435" s="15" t="s">
        <v>6</v>
      </c>
      <c r="S435" s="22"/>
    </row>
    <row r="436" spans="1:19">
      <c r="A436" s="15" t="s">
        <v>53</v>
      </c>
      <c r="B436" s="15" t="s">
        <v>63</v>
      </c>
      <c r="C436" s="15" t="s">
        <v>82</v>
      </c>
      <c r="D436" s="15" t="s">
        <v>83</v>
      </c>
      <c r="E436" s="15" t="s">
        <v>205</v>
      </c>
      <c r="F436" s="15" t="s">
        <v>205</v>
      </c>
      <c r="G436" s="22"/>
      <c r="H436" s="22"/>
      <c r="I436" s="22"/>
      <c r="J436" s="15" t="s">
        <v>2285</v>
      </c>
      <c r="K436" s="15" t="s">
        <v>2288</v>
      </c>
      <c r="L436" s="15" t="s">
        <v>2288</v>
      </c>
      <c r="M436" s="15" t="s">
        <v>483</v>
      </c>
      <c r="N436" s="15" t="s">
        <v>2287</v>
      </c>
      <c r="O436" s="15"/>
      <c r="P436" s="15"/>
      <c r="Q436" s="15" t="s">
        <v>1809</v>
      </c>
      <c r="R436" s="15" t="s">
        <v>6</v>
      </c>
      <c r="S436" s="22"/>
    </row>
    <row r="437" spans="1:19">
      <c r="A437" s="15" t="s">
        <v>53</v>
      </c>
      <c r="B437" s="15" t="s">
        <v>63</v>
      </c>
      <c r="C437" s="15" t="s">
        <v>82</v>
      </c>
      <c r="D437" s="15" t="s">
        <v>83</v>
      </c>
      <c r="E437" s="15" t="s">
        <v>205</v>
      </c>
      <c r="F437" s="15" t="s">
        <v>205</v>
      </c>
      <c r="G437" s="22"/>
      <c r="H437" s="22"/>
      <c r="I437" s="22"/>
      <c r="J437" s="15" t="s">
        <v>2285</v>
      </c>
      <c r="K437" s="15" t="s">
        <v>2289</v>
      </c>
      <c r="L437" s="15" t="s">
        <v>2290</v>
      </c>
      <c r="M437" s="15" t="s">
        <v>2334</v>
      </c>
      <c r="N437" s="15" t="s">
        <v>2291</v>
      </c>
      <c r="O437" s="15"/>
      <c r="P437" s="15"/>
      <c r="Q437" s="15" t="s">
        <v>1809</v>
      </c>
      <c r="R437" s="15" t="s">
        <v>6</v>
      </c>
      <c r="S437" s="22"/>
    </row>
    <row r="438" spans="1:19">
      <c r="A438" s="15" t="s">
        <v>53</v>
      </c>
      <c r="B438" s="15" t="s">
        <v>63</v>
      </c>
      <c r="C438" s="15" t="s">
        <v>82</v>
      </c>
      <c r="D438" s="15" t="s">
        <v>83</v>
      </c>
      <c r="E438" s="15" t="s">
        <v>205</v>
      </c>
      <c r="F438" s="15" t="s">
        <v>205</v>
      </c>
      <c r="G438" s="22"/>
      <c r="H438" s="22"/>
      <c r="I438" s="22"/>
      <c r="J438" s="15" t="s">
        <v>2285</v>
      </c>
      <c r="K438" s="15" t="s">
        <v>2292</v>
      </c>
      <c r="L438" s="15" t="s">
        <v>2292</v>
      </c>
      <c r="M438" s="15" t="s">
        <v>352</v>
      </c>
      <c r="N438" s="15" t="s">
        <v>2287</v>
      </c>
      <c r="O438" s="15"/>
      <c r="P438" s="15"/>
      <c r="Q438" s="15" t="s">
        <v>1809</v>
      </c>
      <c r="R438" s="15" t="s">
        <v>6</v>
      </c>
      <c r="S438" s="22"/>
    </row>
    <row r="439" spans="1:19">
      <c r="A439" s="15" t="s">
        <v>53</v>
      </c>
      <c r="B439" s="15" t="s">
        <v>63</v>
      </c>
      <c r="C439" s="15" t="s">
        <v>82</v>
      </c>
      <c r="D439" s="15" t="s">
        <v>83</v>
      </c>
      <c r="E439" s="15" t="s">
        <v>205</v>
      </c>
      <c r="F439" s="15" t="s">
        <v>205</v>
      </c>
      <c r="G439" s="22"/>
      <c r="H439" s="22"/>
      <c r="I439" s="22"/>
      <c r="J439" s="15" t="s">
        <v>2285</v>
      </c>
      <c r="K439" s="15" t="s">
        <v>2293</v>
      </c>
      <c r="L439" s="15" t="s">
        <v>2293</v>
      </c>
      <c r="M439" s="15" t="s">
        <v>826</v>
      </c>
      <c r="N439" s="15" t="s">
        <v>2287</v>
      </c>
      <c r="O439" s="15"/>
      <c r="P439" s="15"/>
      <c r="Q439" s="15" t="s">
        <v>1809</v>
      </c>
      <c r="R439" s="15" t="s">
        <v>6</v>
      </c>
      <c r="S439" s="22"/>
    </row>
    <row r="440" spans="1:19">
      <c r="A440" s="15" t="s">
        <v>53</v>
      </c>
      <c r="B440" s="15" t="s">
        <v>63</v>
      </c>
      <c r="C440" s="15" t="s">
        <v>82</v>
      </c>
      <c r="D440" s="15" t="s">
        <v>83</v>
      </c>
      <c r="E440" s="15" t="s">
        <v>205</v>
      </c>
      <c r="F440" s="15" t="s">
        <v>205</v>
      </c>
      <c r="G440" s="22"/>
      <c r="H440" s="22"/>
      <c r="I440" s="22"/>
      <c r="J440" s="15" t="s">
        <v>2285</v>
      </c>
      <c r="K440" s="15" t="s">
        <v>2294</v>
      </c>
      <c r="L440" s="15" t="s">
        <v>2295</v>
      </c>
      <c r="M440" s="15" t="s">
        <v>2378</v>
      </c>
      <c r="N440" s="15" t="s">
        <v>2291</v>
      </c>
      <c r="O440" s="15"/>
      <c r="P440" s="15"/>
      <c r="Q440" s="15" t="s">
        <v>1809</v>
      </c>
      <c r="R440" s="15" t="s">
        <v>6</v>
      </c>
      <c r="S440" s="22"/>
    </row>
    <row r="441" spans="1:19">
      <c r="A441" s="15" t="s">
        <v>53</v>
      </c>
      <c r="B441" s="15" t="s">
        <v>63</v>
      </c>
      <c r="C441" s="15" t="s">
        <v>82</v>
      </c>
      <c r="D441" s="15" t="s">
        <v>83</v>
      </c>
      <c r="E441" s="15" t="s">
        <v>205</v>
      </c>
      <c r="F441" s="15" t="s">
        <v>205</v>
      </c>
      <c r="G441" s="22"/>
      <c r="H441" s="22"/>
      <c r="I441" s="22"/>
      <c r="J441" s="15" t="s">
        <v>2285</v>
      </c>
      <c r="K441" s="15" t="s">
        <v>2317</v>
      </c>
      <c r="L441" s="15" t="s">
        <v>2318</v>
      </c>
      <c r="M441" s="15" t="s">
        <v>2116</v>
      </c>
      <c r="N441" s="15" t="s">
        <v>2299</v>
      </c>
      <c r="O441" s="15"/>
      <c r="P441" s="15"/>
      <c r="Q441" s="15" t="s">
        <v>1809</v>
      </c>
      <c r="R441" s="15" t="s">
        <v>6</v>
      </c>
      <c r="S441" s="22"/>
    </row>
    <row r="442" spans="1:19">
      <c r="A442" s="15" t="s">
        <v>53</v>
      </c>
      <c r="B442" s="15" t="s">
        <v>63</v>
      </c>
      <c r="C442" s="15" t="s">
        <v>261</v>
      </c>
      <c r="D442" s="15" t="s">
        <v>262</v>
      </c>
      <c r="E442" s="15" t="s">
        <v>299</v>
      </c>
      <c r="F442" s="15" t="s">
        <v>299</v>
      </c>
      <c r="G442" s="15" t="s">
        <v>243</v>
      </c>
      <c r="H442" s="15" t="s">
        <v>244</v>
      </c>
      <c r="I442" s="22"/>
      <c r="J442" s="22"/>
      <c r="K442" s="22"/>
      <c r="L442" s="22"/>
      <c r="M442" s="22"/>
      <c r="N442" s="22"/>
      <c r="O442" s="22"/>
      <c r="P442" s="22"/>
      <c r="Q442" s="22"/>
      <c r="R442" s="22"/>
      <c r="S442" s="22"/>
    </row>
    <row r="443" spans="1:19">
      <c r="A443" s="15" t="s">
        <v>53</v>
      </c>
      <c r="B443" s="15" t="s">
        <v>63</v>
      </c>
      <c r="C443" s="15" t="s">
        <v>261</v>
      </c>
      <c r="D443" s="15" t="s">
        <v>262</v>
      </c>
      <c r="E443" s="15" t="s">
        <v>299</v>
      </c>
      <c r="F443" s="15" t="s">
        <v>299</v>
      </c>
      <c r="G443" s="22"/>
      <c r="H443" s="22"/>
      <c r="I443" s="22"/>
      <c r="J443" s="15" t="s">
        <v>2285</v>
      </c>
      <c r="K443" s="15" t="s">
        <v>2286</v>
      </c>
      <c r="L443" s="15" t="s">
        <v>2286</v>
      </c>
      <c r="M443" s="15" t="s">
        <v>410</v>
      </c>
      <c r="N443" s="15" t="s">
        <v>2287</v>
      </c>
      <c r="O443" s="15"/>
      <c r="P443" s="15"/>
      <c r="Q443" s="15" t="s">
        <v>1809</v>
      </c>
      <c r="R443" s="15" t="s">
        <v>6</v>
      </c>
      <c r="S443" s="22"/>
    </row>
    <row r="444" spans="1:19">
      <c r="A444" s="15" t="s">
        <v>53</v>
      </c>
      <c r="B444" s="15" t="s">
        <v>63</v>
      </c>
      <c r="C444" s="15" t="s">
        <v>261</v>
      </c>
      <c r="D444" s="15" t="s">
        <v>262</v>
      </c>
      <c r="E444" s="15" t="s">
        <v>299</v>
      </c>
      <c r="F444" s="15" t="s">
        <v>299</v>
      </c>
      <c r="G444" s="22"/>
      <c r="H444" s="22"/>
      <c r="I444" s="22"/>
      <c r="J444" s="15" t="s">
        <v>2285</v>
      </c>
      <c r="K444" s="15" t="s">
        <v>2288</v>
      </c>
      <c r="L444" s="15" t="s">
        <v>2288</v>
      </c>
      <c r="M444" s="15" t="s">
        <v>694</v>
      </c>
      <c r="N444" s="15" t="s">
        <v>2287</v>
      </c>
      <c r="O444" s="15"/>
      <c r="P444" s="15"/>
      <c r="Q444" s="15" t="s">
        <v>1809</v>
      </c>
      <c r="R444" s="15" t="s">
        <v>6</v>
      </c>
      <c r="S444" s="22"/>
    </row>
    <row r="445" spans="1:19">
      <c r="A445" s="15" t="s">
        <v>53</v>
      </c>
      <c r="B445" s="15" t="s">
        <v>63</v>
      </c>
      <c r="C445" s="15" t="s">
        <v>261</v>
      </c>
      <c r="D445" s="15" t="s">
        <v>262</v>
      </c>
      <c r="E445" s="15" t="s">
        <v>299</v>
      </c>
      <c r="F445" s="15" t="s">
        <v>299</v>
      </c>
      <c r="G445" s="22"/>
      <c r="H445" s="22"/>
      <c r="I445" s="22"/>
      <c r="J445" s="15" t="s">
        <v>2285</v>
      </c>
      <c r="K445" s="15" t="s">
        <v>2289</v>
      </c>
      <c r="L445" s="15" t="s">
        <v>2290</v>
      </c>
      <c r="M445" s="15" t="s">
        <v>2298</v>
      </c>
      <c r="N445" s="15" t="s">
        <v>2291</v>
      </c>
      <c r="O445" s="15"/>
      <c r="P445" s="15"/>
      <c r="Q445" s="15" t="s">
        <v>1809</v>
      </c>
      <c r="R445" s="15" t="s">
        <v>6</v>
      </c>
      <c r="S445" s="22"/>
    </row>
    <row r="446" spans="1:19">
      <c r="A446" s="15" t="s">
        <v>53</v>
      </c>
      <c r="B446" s="15" t="s">
        <v>63</v>
      </c>
      <c r="C446" s="15" t="s">
        <v>261</v>
      </c>
      <c r="D446" s="15" t="s">
        <v>262</v>
      </c>
      <c r="E446" s="15" t="s">
        <v>299</v>
      </c>
      <c r="F446" s="15" t="s">
        <v>299</v>
      </c>
      <c r="G446" s="22"/>
      <c r="H446" s="22"/>
      <c r="I446" s="22"/>
      <c r="J446" s="15" t="s">
        <v>2285</v>
      </c>
      <c r="K446" s="15" t="s">
        <v>2292</v>
      </c>
      <c r="L446" s="15" t="s">
        <v>2292</v>
      </c>
      <c r="M446" s="15" t="s">
        <v>1280</v>
      </c>
      <c r="N446" s="15" t="s">
        <v>2287</v>
      </c>
      <c r="O446" s="15"/>
      <c r="P446" s="15"/>
      <c r="Q446" s="15" t="s">
        <v>1809</v>
      </c>
      <c r="R446" s="15" t="s">
        <v>6</v>
      </c>
      <c r="S446" s="22"/>
    </row>
    <row r="447" spans="1:19">
      <c r="A447" s="15" t="s">
        <v>53</v>
      </c>
      <c r="B447" s="15" t="s">
        <v>63</v>
      </c>
      <c r="C447" s="15" t="s">
        <v>261</v>
      </c>
      <c r="D447" s="15" t="s">
        <v>262</v>
      </c>
      <c r="E447" s="15" t="s">
        <v>299</v>
      </c>
      <c r="F447" s="15" t="s">
        <v>299</v>
      </c>
      <c r="G447" s="22"/>
      <c r="H447" s="22"/>
      <c r="I447" s="22"/>
      <c r="J447" s="15" t="s">
        <v>2285</v>
      </c>
      <c r="K447" s="15" t="s">
        <v>2293</v>
      </c>
      <c r="L447" s="15" t="s">
        <v>2293</v>
      </c>
      <c r="M447" s="15" t="s">
        <v>338</v>
      </c>
      <c r="N447" s="15" t="s">
        <v>2287</v>
      </c>
      <c r="O447" s="15"/>
      <c r="P447" s="15"/>
      <c r="Q447" s="15" t="s">
        <v>1809</v>
      </c>
      <c r="R447" s="15" t="s">
        <v>6</v>
      </c>
      <c r="S447" s="22"/>
    </row>
    <row r="448" spans="1:19">
      <c r="A448" s="15" t="s">
        <v>53</v>
      </c>
      <c r="B448" s="15" t="s">
        <v>63</v>
      </c>
      <c r="C448" s="15" t="s">
        <v>261</v>
      </c>
      <c r="D448" s="15" t="s">
        <v>262</v>
      </c>
      <c r="E448" s="15" t="s">
        <v>299</v>
      </c>
      <c r="F448" s="15" t="s">
        <v>299</v>
      </c>
      <c r="G448" s="22"/>
      <c r="H448" s="22"/>
      <c r="I448" s="22"/>
      <c r="J448" s="15" t="s">
        <v>2285</v>
      </c>
      <c r="K448" s="15" t="s">
        <v>2294</v>
      </c>
      <c r="L448" s="15" t="s">
        <v>2295</v>
      </c>
      <c r="M448" s="15" t="s">
        <v>567</v>
      </c>
      <c r="N448" s="15" t="s">
        <v>2291</v>
      </c>
      <c r="O448" s="15"/>
      <c r="P448" s="15"/>
      <c r="Q448" s="15" t="s">
        <v>1809</v>
      </c>
      <c r="R448" s="15" t="s">
        <v>6</v>
      </c>
      <c r="S448" s="22"/>
    </row>
    <row r="449" spans="1:19">
      <c r="A449" s="15" t="s">
        <v>53</v>
      </c>
      <c r="B449" s="15" t="s">
        <v>63</v>
      </c>
      <c r="C449" s="15" t="s">
        <v>261</v>
      </c>
      <c r="D449" s="15" t="s">
        <v>262</v>
      </c>
      <c r="E449" s="15" t="s">
        <v>299</v>
      </c>
      <c r="F449" s="15" t="s">
        <v>299</v>
      </c>
      <c r="G449" s="22"/>
      <c r="H449" s="22"/>
      <c r="I449" s="22"/>
      <c r="J449" s="15" t="s">
        <v>2285</v>
      </c>
      <c r="K449" s="15" t="s">
        <v>2297</v>
      </c>
      <c r="L449" s="15" t="s">
        <v>2297</v>
      </c>
      <c r="M449" s="15" t="s">
        <v>2320</v>
      </c>
      <c r="N449" s="15" t="s">
        <v>136</v>
      </c>
      <c r="O449" s="15"/>
      <c r="P449" s="15"/>
      <c r="Q449" s="15"/>
      <c r="R449" s="15"/>
      <c r="S449" s="22"/>
    </row>
    <row r="450" spans="1:19">
      <c r="A450" s="15" t="s">
        <v>53</v>
      </c>
      <c r="B450" s="15" t="s">
        <v>63</v>
      </c>
      <c r="C450" s="15" t="s">
        <v>261</v>
      </c>
      <c r="D450" s="15" t="s">
        <v>262</v>
      </c>
      <c r="E450" s="15" t="s">
        <v>299</v>
      </c>
      <c r="F450" s="15" t="s">
        <v>299</v>
      </c>
      <c r="G450" s="22"/>
      <c r="H450" s="22"/>
      <c r="I450" s="22"/>
      <c r="J450" s="15" t="s">
        <v>2285</v>
      </c>
      <c r="K450" s="15" t="s">
        <v>2317</v>
      </c>
      <c r="L450" s="15" t="s">
        <v>2318</v>
      </c>
      <c r="M450" s="15" t="s">
        <v>2194</v>
      </c>
      <c r="N450" s="15" t="s">
        <v>2299</v>
      </c>
      <c r="O450" s="15"/>
      <c r="P450" s="15"/>
      <c r="Q450" s="15" t="s">
        <v>1873</v>
      </c>
      <c r="R450" s="15" t="s">
        <v>821</v>
      </c>
      <c r="S450" s="22"/>
    </row>
    <row r="451" spans="1:19">
      <c r="A451" s="15" t="s">
        <v>53</v>
      </c>
      <c r="B451" s="15" t="s">
        <v>64</v>
      </c>
      <c r="C451" s="15" t="s">
        <v>82</v>
      </c>
      <c r="D451" s="15" t="s">
        <v>83</v>
      </c>
      <c r="E451" s="15" t="s">
        <v>212</v>
      </c>
      <c r="F451" s="15" t="s">
        <v>212</v>
      </c>
      <c r="G451" s="15" t="s">
        <v>243</v>
      </c>
      <c r="H451" s="15" t="s">
        <v>244</v>
      </c>
      <c r="I451" s="22"/>
      <c r="J451" s="22"/>
      <c r="K451" s="22"/>
      <c r="L451" s="22"/>
      <c r="M451" s="22"/>
      <c r="N451" s="22"/>
      <c r="O451" s="22"/>
      <c r="P451" s="22"/>
      <c r="Q451" s="22"/>
      <c r="R451" s="22"/>
      <c r="S451" s="22"/>
    </row>
    <row r="452" spans="1:19">
      <c r="A452" s="15" t="s">
        <v>53</v>
      </c>
      <c r="B452" s="15" t="s">
        <v>64</v>
      </c>
      <c r="C452" s="15" t="s">
        <v>82</v>
      </c>
      <c r="D452" s="15" t="s">
        <v>83</v>
      </c>
      <c r="E452" s="15" t="s">
        <v>212</v>
      </c>
      <c r="F452" s="15" t="s">
        <v>212</v>
      </c>
      <c r="G452" s="22"/>
      <c r="H452" s="22"/>
      <c r="I452" s="22"/>
      <c r="J452" s="15" t="s">
        <v>2285</v>
      </c>
      <c r="K452" s="15" t="s">
        <v>2286</v>
      </c>
      <c r="L452" s="15" t="s">
        <v>2286</v>
      </c>
      <c r="M452" s="15" t="s">
        <v>735</v>
      </c>
      <c r="N452" s="15" t="s">
        <v>2287</v>
      </c>
      <c r="O452" s="15"/>
      <c r="P452" s="15"/>
      <c r="Q452" s="15" t="s">
        <v>1809</v>
      </c>
      <c r="R452" s="15" t="s">
        <v>6</v>
      </c>
      <c r="S452" s="22"/>
    </row>
    <row r="453" spans="1:19">
      <c r="A453" s="15" t="s">
        <v>53</v>
      </c>
      <c r="B453" s="15" t="s">
        <v>64</v>
      </c>
      <c r="C453" s="15" t="s">
        <v>82</v>
      </c>
      <c r="D453" s="15" t="s">
        <v>83</v>
      </c>
      <c r="E453" s="15" t="s">
        <v>212</v>
      </c>
      <c r="F453" s="15" t="s">
        <v>212</v>
      </c>
      <c r="G453" s="22"/>
      <c r="H453" s="22"/>
      <c r="I453" s="22"/>
      <c r="J453" s="15" t="s">
        <v>2285</v>
      </c>
      <c r="K453" s="15" t="s">
        <v>2288</v>
      </c>
      <c r="L453" s="15" t="s">
        <v>2288</v>
      </c>
      <c r="M453" s="15" t="s">
        <v>422</v>
      </c>
      <c r="N453" s="15" t="s">
        <v>2287</v>
      </c>
      <c r="O453" s="15"/>
      <c r="P453" s="15"/>
      <c r="Q453" s="15" t="s">
        <v>1809</v>
      </c>
      <c r="R453" s="15" t="s">
        <v>6</v>
      </c>
      <c r="S453" s="22"/>
    </row>
    <row r="454" spans="1:19">
      <c r="A454" s="15" t="s">
        <v>53</v>
      </c>
      <c r="B454" s="15" t="s">
        <v>64</v>
      </c>
      <c r="C454" s="15" t="s">
        <v>82</v>
      </c>
      <c r="D454" s="15" t="s">
        <v>83</v>
      </c>
      <c r="E454" s="15" t="s">
        <v>212</v>
      </c>
      <c r="F454" s="15" t="s">
        <v>212</v>
      </c>
      <c r="G454" s="22"/>
      <c r="H454" s="22"/>
      <c r="I454" s="22"/>
      <c r="J454" s="15" t="s">
        <v>2285</v>
      </c>
      <c r="K454" s="15" t="s">
        <v>2289</v>
      </c>
      <c r="L454" s="15" t="s">
        <v>2290</v>
      </c>
      <c r="M454" s="15" t="s">
        <v>1749</v>
      </c>
      <c r="N454" s="15" t="s">
        <v>2291</v>
      </c>
      <c r="O454" s="15"/>
      <c r="P454" s="15"/>
      <c r="Q454" s="15" t="s">
        <v>1809</v>
      </c>
      <c r="R454" s="15" t="s">
        <v>6</v>
      </c>
      <c r="S454" s="22"/>
    </row>
    <row r="455" spans="1:19">
      <c r="A455" s="15" t="s">
        <v>53</v>
      </c>
      <c r="B455" s="15" t="s">
        <v>64</v>
      </c>
      <c r="C455" s="15" t="s">
        <v>82</v>
      </c>
      <c r="D455" s="15" t="s">
        <v>83</v>
      </c>
      <c r="E455" s="15" t="s">
        <v>212</v>
      </c>
      <c r="F455" s="15" t="s">
        <v>212</v>
      </c>
      <c r="G455" s="22"/>
      <c r="H455" s="22"/>
      <c r="I455" s="22"/>
      <c r="J455" s="15" t="s">
        <v>2285</v>
      </c>
      <c r="K455" s="15" t="s">
        <v>2292</v>
      </c>
      <c r="L455" s="15" t="s">
        <v>2292</v>
      </c>
      <c r="M455" s="15" t="s">
        <v>2351</v>
      </c>
      <c r="N455" s="15" t="s">
        <v>2287</v>
      </c>
      <c r="O455" s="15"/>
      <c r="P455" s="15"/>
      <c r="Q455" s="15" t="s">
        <v>1809</v>
      </c>
      <c r="R455" s="15" t="s">
        <v>6</v>
      </c>
      <c r="S455" s="22"/>
    </row>
    <row r="456" spans="1:19">
      <c r="A456" s="15" t="s">
        <v>53</v>
      </c>
      <c r="B456" s="15" t="s">
        <v>64</v>
      </c>
      <c r="C456" s="15" t="s">
        <v>82</v>
      </c>
      <c r="D456" s="15" t="s">
        <v>83</v>
      </c>
      <c r="E456" s="15" t="s">
        <v>212</v>
      </c>
      <c r="F456" s="15" t="s">
        <v>212</v>
      </c>
      <c r="G456" s="22"/>
      <c r="H456" s="22"/>
      <c r="I456" s="22"/>
      <c r="J456" s="15" t="s">
        <v>2285</v>
      </c>
      <c r="K456" s="15" t="s">
        <v>2293</v>
      </c>
      <c r="L456" s="15" t="s">
        <v>2293</v>
      </c>
      <c r="M456" s="15" t="s">
        <v>852</v>
      </c>
      <c r="N456" s="15" t="s">
        <v>2287</v>
      </c>
      <c r="O456" s="15"/>
      <c r="P456" s="15"/>
      <c r="Q456" s="15" t="s">
        <v>1809</v>
      </c>
      <c r="R456" s="15" t="s">
        <v>6</v>
      </c>
      <c r="S456" s="22"/>
    </row>
    <row r="457" spans="1:19">
      <c r="A457" s="15" t="s">
        <v>53</v>
      </c>
      <c r="B457" s="15" t="s">
        <v>64</v>
      </c>
      <c r="C457" s="15" t="s">
        <v>82</v>
      </c>
      <c r="D457" s="15" t="s">
        <v>83</v>
      </c>
      <c r="E457" s="15" t="s">
        <v>212</v>
      </c>
      <c r="F457" s="15" t="s">
        <v>212</v>
      </c>
      <c r="G457" s="22"/>
      <c r="H457" s="22"/>
      <c r="I457" s="22"/>
      <c r="J457" s="15" t="s">
        <v>2285</v>
      </c>
      <c r="K457" s="15" t="s">
        <v>2294</v>
      </c>
      <c r="L457" s="15" t="s">
        <v>2295</v>
      </c>
      <c r="M457" s="15" t="s">
        <v>2379</v>
      </c>
      <c r="N457" s="15" t="s">
        <v>2291</v>
      </c>
      <c r="O457" s="15"/>
      <c r="P457" s="15"/>
      <c r="Q457" s="15" t="s">
        <v>1873</v>
      </c>
      <c r="R457" s="15" t="s">
        <v>821</v>
      </c>
      <c r="S457" s="22"/>
    </row>
    <row r="458" spans="1:19">
      <c r="A458" s="15" t="s">
        <v>53</v>
      </c>
      <c r="B458" s="15" t="s">
        <v>64</v>
      </c>
      <c r="C458" s="15" t="s">
        <v>82</v>
      </c>
      <c r="D458" s="15" t="s">
        <v>83</v>
      </c>
      <c r="E458" s="15" t="s">
        <v>212</v>
      </c>
      <c r="F458" s="15" t="s">
        <v>212</v>
      </c>
      <c r="G458" s="22"/>
      <c r="H458" s="22"/>
      <c r="I458" s="22"/>
      <c r="J458" s="15" t="s">
        <v>2285</v>
      </c>
      <c r="K458" s="15" t="s">
        <v>2317</v>
      </c>
      <c r="L458" s="15" t="s">
        <v>2318</v>
      </c>
      <c r="M458" s="15" t="s">
        <v>2380</v>
      </c>
      <c r="N458" s="15" t="s">
        <v>2299</v>
      </c>
      <c r="O458" s="15"/>
      <c r="P458" s="15"/>
      <c r="Q458" s="15" t="s">
        <v>1809</v>
      </c>
      <c r="R458" s="15" t="s">
        <v>6</v>
      </c>
      <c r="S458" s="22"/>
    </row>
    <row r="459" spans="1:19">
      <c r="A459" s="15" t="s">
        <v>53</v>
      </c>
      <c r="B459" s="15" t="s">
        <v>64</v>
      </c>
      <c r="C459" s="15" t="s">
        <v>261</v>
      </c>
      <c r="D459" s="15" t="s">
        <v>262</v>
      </c>
      <c r="E459" s="15" t="s">
        <v>296</v>
      </c>
      <c r="F459" s="15" t="s">
        <v>296</v>
      </c>
      <c r="G459" s="15" t="s">
        <v>243</v>
      </c>
      <c r="H459" s="15" t="s">
        <v>244</v>
      </c>
      <c r="I459" s="22"/>
      <c r="J459" s="22"/>
      <c r="K459" s="22"/>
      <c r="L459" s="22"/>
      <c r="M459" s="22"/>
      <c r="N459" s="22"/>
      <c r="O459" s="22"/>
      <c r="P459" s="22"/>
      <c r="Q459" s="22"/>
      <c r="R459" s="22"/>
      <c r="S459" s="22"/>
    </row>
    <row r="460" spans="1:19">
      <c r="A460" s="15" t="s">
        <v>53</v>
      </c>
      <c r="B460" s="15" t="s">
        <v>64</v>
      </c>
      <c r="C460" s="15" t="s">
        <v>261</v>
      </c>
      <c r="D460" s="15" t="s">
        <v>262</v>
      </c>
      <c r="E460" s="15" t="s">
        <v>296</v>
      </c>
      <c r="F460" s="15" t="s">
        <v>296</v>
      </c>
      <c r="G460" s="22"/>
      <c r="H460" s="22"/>
      <c r="I460" s="22"/>
      <c r="J460" s="15" t="s">
        <v>2285</v>
      </c>
      <c r="K460" s="15" t="s">
        <v>2286</v>
      </c>
      <c r="L460" s="15" t="s">
        <v>2286</v>
      </c>
      <c r="M460" s="15" t="s">
        <v>818</v>
      </c>
      <c r="N460" s="15" t="s">
        <v>2287</v>
      </c>
      <c r="O460" s="15"/>
      <c r="P460" s="15"/>
      <c r="Q460" s="15" t="s">
        <v>1809</v>
      </c>
      <c r="R460" s="15" t="s">
        <v>6</v>
      </c>
      <c r="S460" s="22"/>
    </row>
    <row r="461" spans="1:19">
      <c r="A461" s="15" t="s">
        <v>53</v>
      </c>
      <c r="B461" s="15" t="s">
        <v>64</v>
      </c>
      <c r="C461" s="15" t="s">
        <v>261</v>
      </c>
      <c r="D461" s="15" t="s">
        <v>262</v>
      </c>
      <c r="E461" s="15" t="s">
        <v>296</v>
      </c>
      <c r="F461" s="15" t="s">
        <v>296</v>
      </c>
      <c r="G461" s="22"/>
      <c r="H461" s="22"/>
      <c r="I461" s="22"/>
      <c r="J461" s="15" t="s">
        <v>2285</v>
      </c>
      <c r="K461" s="15" t="s">
        <v>2288</v>
      </c>
      <c r="L461" s="15" t="s">
        <v>2288</v>
      </c>
      <c r="M461" s="15" t="s">
        <v>812</v>
      </c>
      <c r="N461" s="15" t="s">
        <v>2287</v>
      </c>
      <c r="O461" s="15"/>
      <c r="P461" s="15"/>
      <c r="Q461" s="15" t="s">
        <v>1873</v>
      </c>
      <c r="R461" s="15" t="s">
        <v>821</v>
      </c>
      <c r="S461" s="22"/>
    </row>
    <row r="462" spans="1:19">
      <c r="A462" s="15" t="s">
        <v>53</v>
      </c>
      <c r="B462" s="15" t="s">
        <v>64</v>
      </c>
      <c r="C462" s="15" t="s">
        <v>261</v>
      </c>
      <c r="D462" s="15" t="s">
        <v>262</v>
      </c>
      <c r="E462" s="15" t="s">
        <v>296</v>
      </c>
      <c r="F462" s="15" t="s">
        <v>296</v>
      </c>
      <c r="G462" s="22"/>
      <c r="H462" s="22"/>
      <c r="I462" s="22"/>
      <c r="J462" s="15" t="s">
        <v>2285</v>
      </c>
      <c r="K462" s="15" t="s">
        <v>2289</v>
      </c>
      <c r="L462" s="15" t="s">
        <v>2290</v>
      </c>
      <c r="M462" s="15" t="s">
        <v>2381</v>
      </c>
      <c r="N462" s="15" t="s">
        <v>2291</v>
      </c>
      <c r="O462" s="15"/>
      <c r="P462" s="15"/>
      <c r="Q462" s="15" t="s">
        <v>1809</v>
      </c>
      <c r="R462" s="15" t="s">
        <v>6</v>
      </c>
      <c r="S462" s="22"/>
    </row>
    <row r="463" spans="1:19">
      <c r="A463" s="15" t="s">
        <v>53</v>
      </c>
      <c r="B463" s="15" t="s">
        <v>64</v>
      </c>
      <c r="C463" s="15" t="s">
        <v>261</v>
      </c>
      <c r="D463" s="15" t="s">
        <v>262</v>
      </c>
      <c r="E463" s="15" t="s">
        <v>296</v>
      </c>
      <c r="F463" s="15" t="s">
        <v>296</v>
      </c>
      <c r="G463" s="22"/>
      <c r="H463" s="22"/>
      <c r="I463" s="22"/>
      <c r="J463" s="15" t="s">
        <v>2285</v>
      </c>
      <c r="K463" s="15" t="s">
        <v>2292</v>
      </c>
      <c r="L463" s="15" t="s">
        <v>2292</v>
      </c>
      <c r="M463" s="15" t="s">
        <v>566</v>
      </c>
      <c r="N463" s="15" t="s">
        <v>2287</v>
      </c>
      <c r="O463" s="15"/>
      <c r="P463" s="15"/>
      <c r="Q463" s="15" t="s">
        <v>1809</v>
      </c>
      <c r="R463" s="15" t="s">
        <v>6</v>
      </c>
      <c r="S463" s="22"/>
    </row>
    <row r="464" spans="1:19">
      <c r="A464" s="15" t="s">
        <v>53</v>
      </c>
      <c r="B464" s="15" t="s">
        <v>64</v>
      </c>
      <c r="C464" s="15" t="s">
        <v>261</v>
      </c>
      <c r="D464" s="15" t="s">
        <v>262</v>
      </c>
      <c r="E464" s="15" t="s">
        <v>296</v>
      </c>
      <c r="F464" s="15" t="s">
        <v>296</v>
      </c>
      <c r="G464" s="22"/>
      <c r="H464" s="22"/>
      <c r="I464" s="22"/>
      <c r="J464" s="15" t="s">
        <v>2285</v>
      </c>
      <c r="K464" s="15" t="s">
        <v>2293</v>
      </c>
      <c r="L464" s="15" t="s">
        <v>2293</v>
      </c>
      <c r="M464" s="15" t="s">
        <v>1085</v>
      </c>
      <c r="N464" s="15" t="s">
        <v>2287</v>
      </c>
      <c r="O464" s="15"/>
      <c r="P464" s="15"/>
      <c r="Q464" s="15" t="s">
        <v>1809</v>
      </c>
      <c r="R464" s="15" t="s">
        <v>6</v>
      </c>
      <c r="S464" s="22"/>
    </row>
    <row r="465" spans="1:19">
      <c r="A465" s="15" t="s">
        <v>53</v>
      </c>
      <c r="B465" s="15" t="s">
        <v>64</v>
      </c>
      <c r="C465" s="15" t="s">
        <v>261</v>
      </c>
      <c r="D465" s="15" t="s">
        <v>262</v>
      </c>
      <c r="E465" s="15" t="s">
        <v>296</v>
      </c>
      <c r="F465" s="15" t="s">
        <v>296</v>
      </c>
      <c r="G465" s="22"/>
      <c r="H465" s="22"/>
      <c r="I465" s="22"/>
      <c r="J465" s="15" t="s">
        <v>2285</v>
      </c>
      <c r="K465" s="15" t="s">
        <v>2294</v>
      </c>
      <c r="L465" s="15" t="s">
        <v>2295</v>
      </c>
      <c r="M465" s="15" t="s">
        <v>2382</v>
      </c>
      <c r="N465" s="15" t="s">
        <v>2291</v>
      </c>
      <c r="O465" s="15"/>
      <c r="P465" s="15"/>
      <c r="Q465" s="15" t="s">
        <v>1809</v>
      </c>
      <c r="R465" s="15" t="s">
        <v>6</v>
      </c>
      <c r="S465" s="22"/>
    </row>
    <row r="466" spans="1:19">
      <c r="A466" s="15" t="s">
        <v>53</v>
      </c>
      <c r="B466" s="15" t="s">
        <v>64</v>
      </c>
      <c r="C466" s="15" t="s">
        <v>261</v>
      </c>
      <c r="D466" s="15" t="s">
        <v>262</v>
      </c>
      <c r="E466" s="15" t="s">
        <v>296</v>
      </c>
      <c r="F466" s="15" t="s">
        <v>296</v>
      </c>
      <c r="G466" s="22"/>
      <c r="H466" s="22"/>
      <c r="I466" s="22"/>
      <c r="J466" s="15" t="s">
        <v>2285</v>
      </c>
      <c r="K466" s="15" t="s">
        <v>2297</v>
      </c>
      <c r="L466" s="15" t="s">
        <v>2297</v>
      </c>
      <c r="M466" s="15" t="s">
        <v>2320</v>
      </c>
      <c r="N466" s="15" t="s">
        <v>136</v>
      </c>
      <c r="O466" s="15"/>
      <c r="P466" s="15"/>
      <c r="Q466" s="15"/>
      <c r="R466" s="15"/>
      <c r="S466" s="22"/>
    </row>
    <row r="467" spans="1:19">
      <c r="A467" s="15" t="s">
        <v>53</v>
      </c>
      <c r="B467" s="15" t="s">
        <v>64</v>
      </c>
      <c r="C467" s="15" t="s">
        <v>261</v>
      </c>
      <c r="D467" s="15" t="s">
        <v>262</v>
      </c>
      <c r="E467" s="15" t="s">
        <v>296</v>
      </c>
      <c r="F467" s="15" t="s">
        <v>296</v>
      </c>
      <c r="G467" s="22"/>
      <c r="H467" s="22"/>
      <c r="I467" s="22"/>
      <c r="J467" s="15" t="s">
        <v>2285</v>
      </c>
      <c r="K467" s="15" t="s">
        <v>2317</v>
      </c>
      <c r="L467" s="15" t="s">
        <v>2318</v>
      </c>
      <c r="M467" s="15" t="s">
        <v>2371</v>
      </c>
      <c r="N467" s="15" t="s">
        <v>2299</v>
      </c>
      <c r="O467" s="15"/>
      <c r="P467" s="15"/>
      <c r="Q467" s="15" t="s">
        <v>1809</v>
      </c>
      <c r="R467" s="15" t="s">
        <v>6</v>
      </c>
      <c r="S467" s="22"/>
    </row>
    <row r="468" spans="1:19">
      <c r="A468" s="15" t="s">
        <v>53</v>
      </c>
      <c r="B468" s="15" t="s">
        <v>66</v>
      </c>
      <c r="C468" s="15" t="s">
        <v>82</v>
      </c>
      <c r="D468" s="15" t="s">
        <v>83</v>
      </c>
      <c r="E468" s="15" t="s">
        <v>167</v>
      </c>
      <c r="F468" s="15" t="s">
        <v>133</v>
      </c>
      <c r="G468" s="15" t="s">
        <v>243</v>
      </c>
      <c r="H468" s="15" t="s">
        <v>244</v>
      </c>
      <c r="I468" s="22"/>
      <c r="J468" s="22"/>
      <c r="K468" s="22"/>
      <c r="L468" s="22"/>
      <c r="M468" s="22"/>
      <c r="N468" s="22"/>
      <c r="O468" s="22"/>
      <c r="P468" s="22"/>
      <c r="Q468" s="22"/>
      <c r="R468" s="22"/>
      <c r="S468" s="22"/>
    </row>
    <row r="469" spans="1:19">
      <c r="A469" s="15" t="s">
        <v>53</v>
      </c>
      <c r="B469" s="15" t="s">
        <v>66</v>
      </c>
      <c r="C469" s="15" t="s">
        <v>82</v>
      </c>
      <c r="D469" s="15" t="s">
        <v>83</v>
      </c>
      <c r="E469" s="15" t="s">
        <v>167</v>
      </c>
      <c r="F469" s="15" t="s">
        <v>133</v>
      </c>
      <c r="G469" s="22"/>
      <c r="H469" s="22"/>
      <c r="I469" s="22"/>
      <c r="J469" s="15" t="s">
        <v>2285</v>
      </c>
      <c r="K469" s="15" t="s">
        <v>2286</v>
      </c>
      <c r="L469" s="15" t="s">
        <v>2286</v>
      </c>
      <c r="M469" s="15" t="s">
        <v>436</v>
      </c>
      <c r="N469" s="15" t="s">
        <v>2287</v>
      </c>
      <c r="O469" s="15"/>
      <c r="P469" s="15"/>
      <c r="Q469" s="15" t="s">
        <v>1809</v>
      </c>
      <c r="R469" s="15" t="s">
        <v>6</v>
      </c>
      <c r="S469" s="22"/>
    </row>
    <row r="470" spans="1:19">
      <c r="A470" s="15" t="s">
        <v>53</v>
      </c>
      <c r="B470" s="15" t="s">
        <v>66</v>
      </c>
      <c r="C470" s="15" t="s">
        <v>82</v>
      </c>
      <c r="D470" s="15" t="s">
        <v>83</v>
      </c>
      <c r="E470" s="15" t="s">
        <v>167</v>
      </c>
      <c r="F470" s="15" t="s">
        <v>133</v>
      </c>
      <c r="G470" s="22"/>
      <c r="H470" s="22"/>
      <c r="I470" s="22"/>
      <c r="J470" s="15" t="s">
        <v>2285</v>
      </c>
      <c r="K470" s="15" t="s">
        <v>2288</v>
      </c>
      <c r="L470" s="15" t="s">
        <v>2288</v>
      </c>
      <c r="M470" s="15" t="s">
        <v>483</v>
      </c>
      <c r="N470" s="15" t="s">
        <v>2287</v>
      </c>
      <c r="O470" s="15"/>
      <c r="P470" s="15"/>
      <c r="Q470" s="15" t="s">
        <v>1809</v>
      </c>
      <c r="R470" s="15" t="s">
        <v>6</v>
      </c>
      <c r="S470" s="22"/>
    </row>
    <row r="471" spans="1:19">
      <c r="A471" s="15" t="s">
        <v>53</v>
      </c>
      <c r="B471" s="15" t="s">
        <v>66</v>
      </c>
      <c r="C471" s="15" t="s">
        <v>82</v>
      </c>
      <c r="D471" s="15" t="s">
        <v>83</v>
      </c>
      <c r="E471" s="15" t="s">
        <v>167</v>
      </c>
      <c r="F471" s="15" t="s">
        <v>133</v>
      </c>
      <c r="G471" s="22"/>
      <c r="H471" s="22"/>
      <c r="I471" s="22"/>
      <c r="J471" s="15" t="s">
        <v>2285</v>
      </c>
      <c r="K471" s="15" t="s">
        <v>2289</v>
      </c>
      <c r="L471" s="15" t="s">
        <v>2290</v>
      </c>
      <c r="M471" s="15" t="s">
        <v>2383</v>
      </c>
      <c r="N471" s="15" t="s">
        <v>2291</v>
      </c>
      <c r="O471" s="15"/>
      <c r="P471" s="15"/>
      <c r="Q471" s="15" t="s">
        <v>1809</v>
      </c>
      <c r="R471" s="15" t="s">
        <v>6</v>
      </c>
      <c r="S471" s="22"/>
    </row>
    <row r="472" spans="1:19">
      <c r="A472" s="15" t="s">
        <v>53</v>
      </c>
      <c r="B472" s="15" t="s">
        <v>66</v>
      </c>
      <c r="C472" s="15" t="s">
        <v>82</v>
      </c>
      <c r="D472" s="15" t="s">
        <v>83</v>
      </c>
      <c r="E472" s="15" t="s">
        <v>167</v>
      </c>
      <c r="F472" s="15" t="s">
        <v>133</v>
      </c>
      <c r="G472" s="22"/>
      <c r="H472" s="22"/>
      <c r="I472" s="22"/>
      <c r="J472" s="15" t="s">
        <v>2285</v>
      </c>
      <c r="K472" s="15" t="s">
        <v>2292</v>
      </c>
      <c r="L472" s="15" t="s">
        <v>2292</v>
      </c>
      <c r="M472" s="15" t="s">
        <v>2347</v>
      </c>
      <c r="N472" s="15" t="s">
        <v>2287</v>
      </c>
      <c r="O472" s="15"/>
      <c r="P472" s="15"/>
      <c r="Q472" s="15" t="s">
        <v>1809</v>
      </c>
      <c r="R472" s="15" t="s">
        <v>6</v>
      </c>
      <c r="S472" s="22"/>
    </row>
    <row r="473" spans="1:19">
      <c r="A473" s="15" t="s">
        <v>53</v>
      </c>
      <c r="B473" s="15" t="s">
        <v>66</v>
      </c>
      <c r="C473" s="15" t="s">
        <v>82</v>
      </c>
      <c r="D473" s="15" t="s">
        <v>83</v>
      </c>
      <c r="E473" s="15" t="s">
        <v>167</v>
      </c>
      <c r="F473" s="15" t="s">
        <v>133</v>
      </c>
      <c r="G473" s="22"/>
      <c r="H473" s="22"/>
      <c r="I473" s="22"/>
      <c r="J473" s="15" t="s">
        <v>2285</v>
      </c>
      <c r="K473" s="15" t="s">
        <v>2293</v>
      </c>
      <c r="L473" s="15" t="s">
        <v>2293</v>
      </c>
      <c r="M473" s="15" t="s">
        <v>442</v>
      </c>
      <c r="N473" s="15" t="s">
        <v>2287</v>
      </c>
      <c r="O473" s="15"/>
      <c r="P473" s="15"/>
      <c r="Q473" s="15" t="s">
        <v>1809</v>
      </c>
      <c r="R473" s="15" t="s">
        <v>6</v>
      </c>
      <c r="S473" s="22"/>
    </row>
    <row r="474" spans="1:19">
      <c r="A474" s="15" t="s">
        <v>53</v>
      </c>
      <c r="B474" s="15" t="s">
        <v>66</v>
      </c>
      <c r="C474" s="15" t="s">
        <v>82</v>
      </c>
      <c r="D474" s="15" t="s">
        <v>83</v>
      </c>
      <c r="E474" s="15" t="s">
        <v>167</v>
      </c>
      <c r="F474" s="15" t="s">
        <v>133</v>
      </c>
      <c r="G474" s="22"/>
      <c r="H474" s="22"/>
      <c r="I474" s="22"/>
      <c r="J474" s="15" t="s">
        <v>2285</v>
      </c>
      <c r="K474" s="15" t="s">
        <v>2294</v>
      </c>
      <c r="L474" s="15" t="s">
        <v>2295</v>
      </c>
      <c r="M474" s="15" t="s">
        <v>2384</v>
      </c>
      <c r="N474" s="15" t="s">
        <v>2291</v>
      </c>
      <c r="O474" s="15"/>
      <c r="P474" s="15"/>
      <c r="Q474" s="15" t="s">
        <v>1809</v>
      </c>
      <c r="R474" s="15" t="s">
        <v>6</v>
      </c>
      <c r="S474" s="22"/>
    </row>
    <row r="475" spans="1:19">
      <c r="A475" s="15" t="s">
        <v>53</v>
      </c>
      <c r="B475" s="15" t="s">
        <v>66</v>
      </c>
      <c r="C475" s="15" t="s">
        <v>82</v>
      </c>
      <c r="D475" s="15" t="s">
        <v>83</v>
      </c>
      <c r="E475" s="15" t="s">
        <v>167</v>
      </c>
      <c r="F475" s="15" t="s">
        <v>133</v>
      </c>
      <c r="G475" s="22"/>
      <c r="H475" s="22"/>
      <c r="I475" s="22"/>
      <c r="J475" s="15" t="s">
        <v>2285</v>
      </c>
      <c r="K475" s="15" t="s">
        <v>2297</v>
      </c>
      <c r="L475" s="15" t="s">
        <v>2297</v>
      </c>
      <c r="M475" s="15" t="s">
        <v>2320</v>
      </c>
      <c r="N475" s="15" t="s">
        <v>136</v>
      </c>
      <c r="O475" s="15"/>
      <c r="P475" s="15"/>
      <c r="Q475" s="15"/>
      <c r="R475" s="15"/>
      <c r="S475" s="22"/>
    </row>
    <row r="476" spans="1:19">
      <c r="A476" s="15" t="s">
        <v>53</v>
      </c>
      <c r="B476" s="15" t="s">
        <v>66</v>
      </c>
      <c r="C476" s="15" t="s">
        <v>82</v>
      </c>
      <c r="D476" s="15" t="s">
        <v>83</v>
      </c>
      <c r="E476" s="15" t="s">
        <v>167</v>
      </c>
      <c r="F476" s="15" t="s">
        <v>133</v>
      </c>
      <c r="G476" s="22"/>
      <c r="H476" s="22"/>
      <c r="I476" s="22"/>
      <c r="J476" s="15" t="s">
        <v>2285</v>
      </c>
      <c r="K476" s="15" t="s">
        <v>2317</v>
      </c>
      <c r="L476" s="15" t="s">
        <v>2318</v>
      </c>
      <c r="M476" s="15" t="s">
        <v>2385</v>
      </c>
      <c r="N476" s="15" t="s">
        <v>2299</v>
      </c>
      <c r="O476" s="15"/>
      <c r="P476" s="15"/>
      <c r="Q476" s="15" t="s">
        <v>1809</v>
      </c>
      <c r="R476" s="15" t="s">
        <v>6</v>
      </c>
      <c r="S476" s="22"/>
    </row>
    <row r="477" spans="1:19">
      <c r="A477" s="15" t="s">
        <v>53</v>
      </c>
      <c r="B477" s="15" t="s">
        <v>66</v>
      </c>
      <c r="C477" s="15" t="s">
        <v>261</v>
      </c>
      <c r="D477" s="15" t="s">
        <v>262</v>
      </c>
      <c r="E477" s="15" t="s">
        <v>295</v>
      </c>
      <c r="F477" s="15" t="s">
        <v>295</v>
      </c>
      <c r="G477" s="15" t="s">
        <v>243</v>
      </c>
      <c r="H477" s="15" t="s">
        <v>244</v>
      </c>
      <c r="I477" s="22"/>
      <c r="J477" s="22"/>
      <c r="K477" s="22"/>
      <c r="L477" s="22"/>
      <c r="M477" s="22"/>
      <c r="N477" s="22"/>
      <c r="O477" s="22"/>
      <c r="P477" s="22"/>
      <c r="Q477" s="22"/>
      <c r="R477" s="22"/>
      <c r="S477" s="22"/>
    </row>
    <row r="478" spans="1:19">
      <c r="A478" s="15" t="s">
        <v>53</v>
      </c>
      <c r="B478" s="15" t="s">
        <v>66</v>
      </c>
      <c r="C478" s="15" t="s">
        <v>261</v>
      </c>
      <c r="D478" s="15" t="s">
        <v>262</v>
      </c>
      <c r="E478" s="15" t="s">
        <v>295</v>
      </c>
      <c r="F478" s="15" t="s">
        <v>295</v>
      </c>
      <c r="G478" s="22"/>
      <c r="H478" s="22"/>
      <c r="I478" s="22"/>
      <c r="J478" s="15" t="s">
        <v>2285</v>
      </c>
      <c r="K478" s="15" t="s">
        <v>2286</v>
      </c>
      <c r="L478" s="15" t="s">
        <v>2286</v>
      </c>
      <c r="M478" s="15" t="s">
        <v>483</v>
      </c>
      <c r="N478" s="15" t="s">
        <v>2287</v>
      </c>
      <c r="O478" s="15"/>
      <c r="P478" s="15"/>
      <c r="Q478" s="15" t="s">
        <v>1809</v>
      </c>
      <c r="R478" s="15" t="s">
        <v>6</v>
      </c>
      <c r="S478" s="22"/>
    </row>
    <row r="479" spans="1:19">
      <c r="A479" s="15" t="s">
        <v>53</v>
      </c>
      <c r="B479" s="15" t="s">
        <v>66</v>
      </c>
      <c r="C479" s="15" t="s">
        <v>261</v>
      </c>
      <c r="D479" s="15" t="s">
        <v>262</v>
      </c>
      <c r="E479" s="15" t="s">
        <v>295</v>
      </c>
      <c r="F479" s="15" t="s">
        <v>295</v>
      </c>
      <c r="G479" s="22"/>
      <c r="H479" s="22"/>
      <c r="I479" s="22"/>
      <c r="J479" s="15" t="s">
        <v>2285</v>
      </c>
      <c r="K479" s="15" t="s">
        <v>2288</v>
      </c>
      <c r="L479" s="15" t="s">
        <v>2288</v>
      </c>
      <c r="M479" s="15" t="s">
        <v>732</v>
      </c>
      <c r="N479" s="15" t="s">
        <v>2287</v>
      </c>
      <c r="O479" s="15"/>
      <c r="P479" s="15"/>
      <c r="Q479" s="15" t="s">
        <v>1809</v>
      </c>
      <c r="R479" s="15" t="s">
        <v>6</v>
      </c>
      <c r="S479" s="22"/>
    </row>
    <row r="480" spans="1:19">
      <c r="A480" s="15" t="s">
        <v>53</v>
      </c>
      <c r="B480" s="15" t="s">
        <v>66</v>
      </c>
      <c r="C480" s="15" t="s">
        <v>261</v>
      </c>
      <c r="D480" s="15" t="s">
        <v>262</v>
      </c>
      <c r="E480" s="15" t="s">
        <v>295</v>
      </c>
      <c r="F480" s="15" t="s">
        <v>295</v>
      </c>
      <c r="G480" s="22"/>
      <c r="H480" s="22"/>
      <c r="I480" s="22"/>
      <c r="J480" s="15" t="s">
        <v>2285</v>
      </c>
      <c r="K480" s="15" t="s">
        <v>2289</v>
      </c>
      <c r="L480" s="15" t="s">
        <v>2290</v>
      </c>
      <c r="M480" s="15" t="s">
        <v>1480</v>
      </c>
      <c r="N480" s="15" t="s">
        <v>2291</v>
      </c>
      <c r="O480" s="15"/>
      <c r="P480" s="15"/>
      <c r="Q480" s="15" t="s">
        <v>1873</v>
      </c>
      <c r="R480" s="15" t="s">
        <v>821</v>
      </c>
      <c r="S480" s="22"/>
    </row>
    <row r="481" spans="1:19">
      <c r="A481" s="15" t="s">
        <v>53</v>
      </c>
      <c r="B481" s="15" t="s">
        <v>66</v>
      </c>
      <c r="C481" s="15" t="s">
        <v>261</v>
      </c>
      <c r="D481" s="15" t="s">
        <v>262</v>
      </c>
      <c r="E481" s="15" t="s">
        <v>295</v>
      </c>
      <c r="F481" s="15" t="s">
        <v>295</v>
      </c>
      <c r="G481" s="22"/>
      <c r="H481" s="22"/>
      <c r="I481" s="22"/>
      <c r="J481" s="15" t="s">
        <v>2285</v>
      </c>
      <c r="K481" s="15" t="s">
        <v>2292</v>
      </c>
      <c r="L481" s="15" t="s">
        <v>2292</v>
      </c>
      <c r="M481" s="15" t="s">
        <v>1901</v>
      </c>
      <c r="N481" s="15" t="s">
        <v>2287</v>
      </c>
      <c r="O481" s="15"/>
      <c r="P481" s="15"/>
      <c r="Q481" s="15" t="s">
        <v>1809</v>
      </c>
      <c r="R481" s="15" t="s">
        <v>6</v>
      </c>
      <c r="S481" s="22"/>
    </row>
    <row r="482" spans="1:19">
      <c r="A482" s="15" t="s">
        <v>53</v>
      </c>
      <c r="B482" s="15" t="s">
        <v>66</v>
      </c>
      <c r="C482" s="15" t="s">
        <v>261</v>
      </c>
      <c r="D482" s="15" t="s">
        <v>262</v>
      </c>
      <c r="E482" s="15" t="s">
        <v>295</v>
      </c>
      <c r="F482" s="15" t="s">
        <v>295</v>
      </c>
      <c r="G482" s="22"/>
      <c r="H482" s="22"/>
      <c r="I482" s="22"/>
      <c r="J482" s="15" t="s">
        <v>2285</v>
      </c>
      <c r="K482" s="15" t="s">
        <v>2293</v>
      </c>
      <c r="L482" s="15" t="s">
        <v>2293</v>
      </c>
      <c r="M482" s="15" t="s">
        <v>436</v>
      </c>
      <c r="N482" s="15" t="s">
        <v>2287</v>
      </c>
      <c r="O482" s="15"/>
      <c r="P482" s="15"/>
      <c r="Q482" s="15" t="s">
        <v>1809</v>
      </c>
      <c r="R482" s="15" t="s">
        <v>6</v>
      </c>
      <c r="S482" s="22"/>
    </row>
    <row r="483" spans="1:19">
      <c r="A483" s="15" t="s">
        <v>53</v>
      </c>
      <c r="B483" s="15" t="s">
        <v>66</v>
      </c>
      <c r="C483" s="15" t="s">
        <v>261</v>
      </c>
      <c r="D483" s="15" t="s">
        <v>262</v>
      </c>
      <c r="E483" s="15" t="s">
        <v>295</v>
      </c>
      <c r="F483" s="15" t="s">
        <v>295</v>
      </c>
      <c r="G483" s="22"/>
      <c r="H483" s="22"/>
      <c r="I483" s="22"/>
      <c r="J483" s="15" t="s">
        <v>2285</v>
      </c>
      <c r="K483" s="15" t="s">
        <v>2294</v>
      </c>
      <c r="L483" s="15" t="s">
        <v>2295</v>
      </c>
      <c r="M483" s="15" t="s">
        <v>2386</v>
      </c>
      <c r="N483" s="15" t="s">
        <v>2291</v>
      </c>
      <c r="O483" s="15"/>
      <c r="P483" s="15"/>
      <c r="Q483" s="15" t="s">
        <v>1809</v>
      </c>
      <c r="R483" s="15" t="s">
        <v>6</v>
      </c>
      <c r="S483" s="22"/>
    </row>
    <row r="484" spans="1:19">
      <c r="A484" s="15" t="s">
        <v>53</v>
      </c>
      <c r="B484" s="15" t="s">
        <v>66</v>
      </c>
      <c r="C484" s="15" t="s">
        <v>261</v>
      </c>
      <c r="D484" s="15" t="s">
        <v>262</v>
      </c>
      <c r="E484" s="15" t="s">
        <v>295</v>
      </c>
      <c r="F484" s="15" t="s">
        <v>295</v>
      </c>
      <c r="G484" s="22"/>
      <c r="H484" s="22"/>
      <c r="I484" s="22"/>
      <c r="J484" s="15" t="s">
        <v>2285</v>
      </c>
      <c r="K484" s="15" t="s">
        <v>2297</v>
      </c>
      <c r="L484" s="15" t="s">
        <v>2297</v>
      </c>
      <c r="M484" s="15" t="s">
        <v>2320</v>
      </c>
      <c r="N484" s="15" t="s">
        <v>136</v>
      </c>
      <c r="O484" s="15"/>
      <c r="P484" s="15"/>
      <c r="Q484" s="15"/>
      <c r="R484" s="15"/>
      <c r="S484" s="22"/>
    </row>
    <row r="485" spans="1:19">
      <c r="A485" s="15" t="s">
        <v>53</v>
      </c>
      <c r="B485" s="15" t="s">
        <v>66</v>
      </c>
      <c r="C485" s="15" t="s">
        <v>261</v>
      </c>
      <c r="D485" s="15" t="s">
        <v>262</v>
      </c>
      <c r="E485" s="15" t="s">
        <v>295</v>
      </c>
      <c r="F485" s="15" t="s">
        <v>295</v>
      </c>
      <c r="G485" s="22"/>
      <c r="H485" s="22"/>
      <c r="I485" s="22"/>
      <c r="J485" s="15" t="s">
        <v>2285</v>
      </c>
      <c r="K485" s="15" t="s">
        <v>2317</v>
      </c>
      <c r="L485" s="15" t="s">
        <v>2318</v>
      </c>
      <c r="M485" s="15" t="s">
        <v>2387</v>
      </c>
      <c r="N485" s="15" t="s">
        <v>2299</v>
      </c>
      <c r="O485" s="15"/>
      <c r="P485" s="15"/>
      <c r="Q485" s="15" t="s">
        <v>1809</v>
      </c>
      <c r="R485" s="15" t="s">
        <v>6</v>
      </c>
      <c r="S485" s="22"/>
    </row>
    <row r="486" spans="1:19">
      <c r="A486" s="15" t="s">
        <v>53</v>
      </c>
      <c r="B486" s="15" t="s">
        <v>67</v>
      </c>
      <c r="C486" s="15" t="s">
        <v>82</v>
      </c>
      <c r="D486" s="15" t="s">
        <v>83</v>
      </c>
      <c r="E486" s="15" t="s">
        <v>219</v>
      </c>
      <c r="F486" s="15" t="s">
        <v>219</v>
      </c>
      <c r="G486" s="15" t="s">
        <v>243</v>
      </c>
      <c r="H486" s="15" t="s">
        <v>244</v>
      </c>
      <c r="I486" s="22"/>
      <c r="J486" s="22"/>
      <c r="K486" s="22"/>
      <c r="L486" s="22"/>
      <c r="M486" s="22"/>
      <c r="N486" s="22"/>
      <c r="O486" s="22"/>
      <c r="P486" s="22"/>
      <c r="Q486" s="22"/>
      <c r="R486" s="22"/>
      <c r="S486" s="22"/>
    </row>
    <row r="487" spans="1:19">
      <c r="A487" s="15" t="s">
        <v>53</v>
      </c>
      <c r="B487" s="15" t="s">
        <v>67</v>
      </c>
      <c r="C487" s="15" t="s">
        <v>82</v>
      </c>
      <c r="D487" s="15" t="s">
        <v>83</v>
      </c>
      <c r="E487" s="15" t="s">
        <v>219</v>
      </c>
      <c r="F487" s="15" t="s">
        <v>219</v>
      </c>
      <c r="G487" s="22"/>
      <c r="H487" s="22"/>
      <c r="I487" s="22"/>
      <c r="J487" s="15" t="s">
        <v>2285</v>
      </c>
      <c r="K487" s="15" t="s">
        <v>2286</v>
      </c>
      <c r="L487" s="15" t="s">
        <v>2286</v>
      </c>
      <c r="M487" s="15" t="s">
        <v>399</v>
      </c>
      <c r="N487" s="15" t="s">
        <v>2287</v>
      </c>
      <c r="O487" s="15"/>
      <c r="P487" s="15"/>
      <c r="Q487" s="15" t="s">
        <v>1809</v>
      </c>
      <c r="R487" s="15" t="s">
        <v>6</v>
      </c>
      <c r="S487" s="22"/>
    </row>
    <row r="488" spans="1:19">
      <c r="A488" s="15" t="s">
        <v>53</v>
      </c>
      <c r="B488" s="15" t="s">
        <v>67</v>
      </c>
      <c r="C488" s="15" t="s">
        <v>82</v>
      </c>
      <c r="D488" s="15" t="s">
        <v>83</v>
      </c>
      <c r="E488" s="15" t="s">
        <v>219</v>
      </c>
      <c r="F488" s="15" t="s">
        <v>219</v>
      </c>
      <c r="G488" s="22"/>
      <c r="H488" s="22"/>
      <c r="I488" s="22"/>
      <c r="J488" s="15" t="s">
        <v>2285</v>
      </c>
      <c r="K488" s="15" t="s">
        <v>2288</v>
      </c>
      <c r="L488" s="15" t="s">
        <v>2288</v>
      </c>
      <c r="M488" s="15" t="s">
        <v>473</v>
      </c>
      <c r="N488" s="15" t="s">
        <v>2287</v>
      </c>
      <c r="O488" s="15"/>
      <c r="P488" s="15"/>
      <c r="Q488" s="15" t="s">
        <v>1809</v>
      </c>
      <c r="R488" s="15" t="s">
        <v>6</v>
      </c>
      <c r="S488" s="22"/>
    </row>
    <row r="489" spans="1:19">
      <c r="A489" s="15" t="s">
        <v>53</v>
      </c>
      <c r="B489" s="15" t="s">
        <v>67</v>
      </c>
      <c r="C489" s="15" t="s">
        <v>82</v>
      </c>
      <c r="D489" s="15" t="s">
        <v>83</v>
      </c>
      <c r="E489" s="15" t="s">
        <v>219</v>
      </c>
      <c r="F489" s="15" t="s">
        <v>219</v>
      </c>
      <c r="G489" s="22"/>
      <c r="H489" s="22"/>
      <c r="I489" s="22"/>
      <c r="J489" s="15" t="s">
        <v>2285</v>
      </c>
      <c r="K489" s="15" t="s">
        <v>2289</v>
      </c>
      <c r="L489" s="15" t="s">
        <v>2290</v>
      </c>
      <c r="M489" s="15" t="s">
        <v>2388</v>
      </c>
      <c r="N489" s="15" t="s">
        <v>2291</v>
      </c>
      <c r="O489" s="15"/>
      <c r="P489" s="15"/>
      <c r="Q489" s="15" t="s">
        <v>1809</v>
      </c>
      <c r="R489" s="15" t="s">
        <v>6</v>
      </c>
      <c r="S489" s="22"/>
    </row>
    <row r="490" spans="1:19">
      <c r="A490" s="15" t="s">
        <v>53</v>
      </c>
      <c r="B490" s="15" t="s">
        <v>67</v>
      </c>
      <c r="C490" s="15" t="s">
        <v>82</v>
      </c>
      <c r="D490" s="15" t="s">
        <v>83</v>
      </c>
      <c r="E490" s="15" t="s">
        <v>219</v>
      </c>
      <c r="F490" s="15" t="s">
        <v>219</v>
      </c>
      <c r="G490" s="22"/>
      <c r="H490" s="22"/>
      <c r="I490" s="22"/>
      <c r="J490" s="15" t="s">
        <v>2285</v>
      </c>
      <c r="K490" s="15" t="s">
        <v>2292</v>
      </c>
      <c r="L490" s="15" t="s">
        <v>2292</v>
      </c>
      <c r="M490" s="15" t="s">
        <v>565</v>
      </c>
      <c r="N490" s="15" t="s">
        <v>2287</v>
      </c>
      <c r="O490" s="15"/>
      <c r="P490" s="15"/>
      <c r="Q490" s="15" t="s">
        <v>1809</v>
      </c>
      <c r="R490" s="15" t="s">
        <v>6</v>
      </c>
      <c r="S490" s="22"/>
    </row>
    <row r="491" spans="1:19">
      <c r="A491" s="15" t="s">
        <v>53</v>
      </c>
      <c r="B491" s="15" t="s">
        <v>67</v>
      </c>
      <c r="C491" s="15" t="s">
        <v>82</v>
      </c>
      <c r="D491" s="15" t="s">
        <v>83</v>
      </c>
      <c r="E491" s="15" t="s">
        <v>219</v>
      </c>
      <c r="F491" s="15" t="s">
        <v>219</v>
      </c>
      <c r="G491" s="22"/>
      <c r="H491" s="22"/>
      <c r="I491" s="22"/>
      <c r="J491" s="15" t="s">
        <v>2285</v>
      </c>
      <c r="K491" s="15" t="s">
        <v>2293</v>
      </c>
      <c r="L491" s="15" t="s">
        <v>2293</v>
      </c>
      <c r="M491" s="15" t="s">
        <v>481</v>
      </c>
      <c r="N491" s="15" t="s">
        <v>2287</v>
      </c>
      <c r="O491" s="15"/>
      <c r="P491" s="15"/>
      <c r="Q491" s="15" t="s">
        <v>1809</v>
      </c>
      <c r="R491" s="15" t="s">
        <v>6</v>
      </c>
      <c r="S491" s="22"/>
    </row>
    <row r="492" spans="1:19">
      <c r="A492" s="15" t="s">
        <v>53</v>
      </c>
      <c r="B492" s="15" t="s">
        <v>67</v>
      </c>
      <c r="C492" s="15" t="s">
        <v>82</v>
      </c>
      <c r="D492" s="15" t="s">
        <v>83</v>
      </c>
      <c r="E492" s="15" t="s">
        <v>219</v>
      </c>
      <c r="F492" s="15" t="s">
        <v>219</v>
      </c>
      <c r="G492" s="22"/>
      <c r="H492" s="22"/>
      <c r="I492" s="22"/>
      <c r="J492" s="15" t="s">
        <v>2285</v>
      </c>
      <c r="K492" s="15" t="s">
        <v>2294</v>
      </c>
      <c r="L492" s="15" t="s">
        <v>2295</v>
      </c>
      <c r="M492" s="15" t="s">
        <v>2389</v>
      </c>
      <c r="N492" s="15" t="s">
        <v>2291</v>
      </c>
      <c r="O492" s="15"/>
      <c r="P492" s="15"/>
      <c r="Q492" s="15" t="s">
        <v>1809</v>
      </c>
      <c r="R492" s="15" t="s">
        <v>6</v>
      </c>
      <c r="S492" s="22"/>
    </row>
    <row r="493" spans="1:19">
      <c r="A493" s="15" t="s">
        <v>53</v>
      </c>
      <c r="B493" s="15" t="s">
        <v>67</v>
      </c>
      <c r="C493" s="15" t="s">
        <v>82</v>
      </c>
      <c r="D493" s="15" t="s">
        <v>83</v>
      </c>
      <c r="E493" s="15" t="s">
        <v>219</v>
      </c>
      <c r="F493" s="15" t="s">
        <v>219</v>
      </c>
      <c r="G493" s="22"/>
      <c r="H493" s="22"/>
      <c r="I493" s="22"/>
      <c r="J493" s="15" t="s">
        <v>2285</v>
      </c>
      <c r="K493" s="15" t="s">
        <v>2317</v>
      </c>
      <c r="L493" s="15" t="s">
        <v>2318</v>
      </c>
      <c r="M493" s="15" t="s">
        <v>2176</v>
      </c>
      <c r="N493" s="15" t="s">
        <v>2299</v>
      </c>
      <c r="O493" s="15"/>
      <c r="P493" s="15"/>
      <c r="Q493" s="15" t="s">
        <v>1809</v>
      </c>
      <c r="R493" s="15" t="s">
        <v>6</v>
      </c>
      <c r="S493" s="22"/>
    </row>
    <row r="494" spans="1:19">
      <c r="A494" s="15" t="s">
        <v>53</v>
      </c>
      <c r="B494" s="15" t="s">
        <v>67</v>
      </c>
      <c r="C494" s="15" t="s">
        <v>261</v>
      </c>
      <c r="D494" s="15" t="s">
        <v>262</v>
      </c>
      <c r="E494" s="15" t="s">
        <v>295</v>
      </c>
      <c r="F494" s="15" t="s">
        <v>295</v>
      </c>
      <c r="G494" s="15" t="s">
        <v>243</v>
      </c>
      <c r="H494" s="15" t="s">
        <v>244</v>
      </c>
      <c r="I494" s="22"/>
      <c r="J494" s="22"/>
      <c r="K494" s="22"/>
      <c r="L494" s="22"/>
      <c r="M494" s="22"/>
      <c r="N494" s="22"/>
      <c r="O494" s="22"/>
      <c r="P494" s="22"/>
      <c r="Q494" s="22"/>
      <c r="R494" s="22"/>
      <c r="S494" s="22"/>
    </row>
    <row r="495" spans="1:19">
      <c r="A495" s="15" t="s">
        <v>53</v>
      </c>
      <c r="B495" s="15" t="s">
        <v>67</v>
      </c>
      <c r="C495" s="15" t="s">
        <v>261</v>
      </c>
      <c r="D495" s="15" t="s">
        <v>262</v>
      </c>
      <c r="E495" s="15" t="s">
        <v>295</v>
      </c>
      <c r="F495" s="15" t="s">
        <v>295</v>
      </c>
      <c r="G495" s="22"/>
      <c r="H495" s="22"/>
      <c r="I495" s="22"/>
      <c r="J495" s="15" t="s">
        <v>2285</v>
      </c>
      <c r="K495" s="15" t="s">
        <v>2286</v>
      </c>
      <c r="L495" s="15" t="s">
        <v>2286</v>
      </c>
      <c r="M495" s="15" t="s">
        <v>442</v>
      </c>
      <c r="N495" s="15" t="s">
        <v>2287</v>
      </c>
      <c r="O495" s="15"/>
      <c r="P495" s="15"/>
      <c r="Q495" s="15" t="s">
        <v>1809</v>
      </c>
      <c r="R495" s="15" t="s">
        <v>6</v>
      </c>
      <c r="S495" s="22"/>
    </row>
    <row r="496" spans="1:19">
      <c r="A496" s="15" t="s">
        <v>53</v>
      </c>
      <c r="B496" s="15" t="s">
        <v>67</v>
      </c>
      <c r="C496" s="15" t="s">
        <v>261</v>
      </c>
      <c r="D496" s="15" t="s">
        <v>262</v>
      </c>
      <c r="E496" s="15" t="s">
        <v>295</v>
      </c>
      <c r="F496" s="15" t="s">
        <v>295</v>
      </c>
      <c r="G496" s="22"/>
      <c r="H496" s="22"/>
      <c r="I496" s="22"/>
      <c r="J496" s="15" t="s">
        <v>2285</v>
      </c>
      <c r="K496" s="15" t="s">
        <v>2288</v>
      </c>
      <c r="L496" s="15" t="s">
        <v>2288</v>
      </c>
      <c r="M496" s="15" t="s">
        <v>399</v>
      </c>
      <c r="N496" s="15" t="s">
        <v>2287</v>
      </c>
      <c r="O496" s="15"/>
      <c r="P496" s="15"/>
      <c r="Q496" s="15" t="s">
        <v>1809</v>
      </c>
      <c r="R496" s="15" t="s">
        <v>6</v>
      </c>
      <c r="S496" s="22"/>
    </row>
    <row r="497" spans="1:19">
      <c r="A497" s="15" t="s">
        <v>53</v>
      </c>
      <c r="B497" s="15" t="s">
        <v>67</v>
      </c>
      <c r="C497" s="15" t="s">
        <v>261</v>
      </c>
      <c r="D497" s="15" t="s">
        <v>262</v>
      </c>
      <c r="E497" s="15" t="s">
        <v>295</v>
      </c>
      <c r="F497" s="15" t="s">
        <v>295</v>
      </c>
      <c r="G497" s="22"/>
      <c r="H497" s="22"/>
      <c r="I497" s="22"/>
      <c r="J497" s="15" t="s">
        <v>2285</v>
      </c>
      <c r="K497" s="15" t="s">
        <v>2289</v>
      </c>
      <c r="L497" s="15" t="s">
        <v>2290</v>
      </c>
      <c r="M497" s="15" t="s">
        <v>2390</v>
      </c>
      <c r="N497" s="15" t="s">
        <v>2291</v>
      </c>
      <c r="O497" s="15"/>
      <c r="P497" s="15"/>
      <c r="Q497" s="15" t="s">
        <v>1809</v>
      </c>
      <c r="R497" s="15" t="s">
        <v>6</v>
      </c>
      <c r="S497" s="22"/>
    </row>
    <row r="498" spans="1:19">
      <c r="A498" s="15" t="s">
        <v>53</v>
      </c>
      <c r="B498" s="15" t="s">
        <v>67</v>
      </c>
      <c r="C498" s="15" t="s">
        <v>261</v>
      </c>
      <c r="D498" s="15" t="s">
        <v>262</v>
      </c>
      <c r="E498" s="15" t="s">
        <v>295</v>
      </c>
      <c r="F498" s="15" t="s">
        <v>295</v>
      </c>
      <c r="G498" s="22"/>
      <c r="H498" s="22"/>
      <c r="I498" s="22"/>
      <c r="J498" s="15" t="s">
        <v>2285</v>
      </c>
      <c r="K498" s="15" t="s">
        <v>2292</v>
      </c>
      <c r="L498" s="15" t="s">
        <v>2292</v>
      </c>
      <c r="M498" s="15" t="s">
        <v>467</v>
      </c>
      <c r="N498" s="15" t="s">
        <v>2287</v>
      </c>
      <c r="O498" s="15"/>
      <c r="P498" s="15"/>
      <c r="Q498" s="15" t="s">
        <v>1809</v>
      </c>
      <c r="R498" s="15" t="s">
        <v>6</v>
      </c>
      <c r="S498" s="22"/>
    </row>
    <row r="499" spans="1:19">
      <c r="A499" s="15" t="s">
        <v>53</v>
      </c>
      <c r="B499" s="15" t="s">
        <v>67</v>
      </c>
      <c r="C499" s="15" t="s">
        <v>261</v>
      </c>
      <c r="D499" s="15" t="s">
        <v>262</v>
      </c>
      <c r="E499" s="15" t="s">
        <v>295</v>
      </c>
      <c r="F499" s="15" t="s">
        <v>295</v>
      </c>
      <c r="G499" s="22"/>
      <c r="H499" s="22"/>
      <c r="I499" s="22"/>
      <c r="J499" s="15" t="s">
        <v>2285</v>
      </c>
      <c r="K499" s="15" t="s">
        <v>2293</v>
      </c>
      <c r="L499" s="15" t="s">
        <v>2293</v>
      </c>
      <c r="M499" s="15" t="s">
        <v>422</v>
      </c>
      <c r="N499" s="15" t="s">
        <v>2287</v>
      </c>
      <c r="O499" s="15"/>
      <c r="P499" s="15"/>
      <c r="Q499" s="15" t="s">
        <v>1809</v>
      </c>
      <c r="R499" s="15" t="s">
        <v>6</v>
      </c>
      <c r="S499" s="22"/>
    </row>
    <row r="500" spans="1:19">
      <c r="A500" s="15" t="s">
        <v>53</v>
      </c>
      <c r="B500" s="15" t="s">
        <v>67</v>
      </c>
      <c r="C500" s="15" t="s">
        <v>261</v>
      </c>
      <c r="D500" s="15" t="s">
        <v>262</v>
      </c>
      <c r="E500" s="15" t="s">
        <v>295</v>
      </c>
      <c r="F500" s="15" t="s">
        <v>295</v>
      </c>
      <c r="G500" s="22"/>
      <c r="H500" s="22"/>
      <c r="I500" s="22"/>
      <c r="J500" s="15" t="s">
        <v>2285</v>
      </c>
      <c r="K500" s="15" t="s">
        <v>2294</v>
      </c>
      <c r="L500" s="15" t="s">
        <v>2295</v>
      </c>
      <c r="M500" s="15" t="s">
        <v>2391</v>
      </c>
      <c r="N500" s="15" t="s">
        <v>2291</v>
      </c>
      <c r="O500" s="15"/>
      <c r="P500" s="15"/>
      <c r="Q500" s="15" t="s">
        <v>1873</v>
      </c>
      <c r="R500" s="15" t="s">
        <v>821</v>
      </c>
      <c r="S500" s="22"/>
    </row>
    <row r="501" spans="1:19">
      <c r="A501" s="15" t="s">
        <v>53</v>
      </c>
      <c r="B501" s="15" t="s">
        <v>67</v>
      </c>
      <c r="C501" s="15" t="s">
        <v>261</v>
      </c>
      <c r="D501" s="15" t="s">
        <v>262</v>
      </c>
      <c r="E501" s="15" t="s">
        <v>295</v>
      </c>
      <c r="F501" s="15" t="s">
        <v>295</v>
      </c>
      <c r="G501" s="22"/>
      <c r="H501" s="22"/>
      <c r="I501" s="22"/>
      <c r="J501" s="15" t="s">
        <v>2285</v>
      </c>
      <c r="K501" s="15" t="s">
        <v>2297</v>
      </c>
      <c r="L501" s="15" t="s">
        <v>2297</v>
      </c>
      <c r="M501" s="15" t="s">
        <v>2320</v>
      </c>
      <c r="N501" s="15" t="s">
        <v>136</v>
      </c>
      <c r="O501" s="15"/>
      <c r="P501" s="15"/>
      <c r="Q501" s="15"/>
      <c r="R501" s="15"/>
      <c r="S501" s="22"/>
    </row>
    <row r="502" spans="1:19">
      <c r="A502" s="15" t="s">
        <v>53</v>
      </c>
      <c r="B502" s="15" t="s">
        <v>67</v>
      </c>
      <c r="C502" s="15" t="s">
        <v>261</v>
      </c>
      <c r="D502" s="15" t="s">
        <v>262</v>
      </c>
      <c r="E502" s="15" t="s">
        <v>295</v>
      </c>
      <c r="F502" s="15" t="s">
        <v>295</v>
      </c>
      <c r="G502" s="22"/>
      <c r="H502" s="22"/>
      <c r="I502" s="22"/>
      <c r="J502" s="15" t="s">
        <v>2285</v>
      </c>
      <c r="K502" s="15" t="s">
        <v>2317</v>
      </c>
      <c r="L502" s="15" t="s">
        <v>2318</v>
      </c>
      <c r="M502" s="15" t="s">
        <v>2022</v>
      </c>
      <c r="N502" s="15" t="s">
        <v>2299</v>
      </c>
      <c r="O502" s="15"/>
      <c r="P502" s="15"/>
      <c r="Q502" s="15" t="s">
        <v>1809</v>
      </c>
      <c r="R502" s="15" t="s">
        <v>6</v>
      </c>
      <c r="S502" s="22"/>
    </row>
    <row r="503" spans="1:19">
      <c r="A503" s="15" t="s">
        <v>53</v>
      </c>
      <c r="B503" s="15" t="s">
        <v>68</v>
      </c>
      <c r="C503" s="15" t="s">
        <v>82</v>
      </c>
      <c r="D503" s="15" t="s">
        <v>83</v>
      </c>
      <c r="E503" s="15" t="s">
        <v>222</v>
      </c>
      <c r="F503" s="15" t="s">
        <v>222</v>
      </c>
      <c r="G503" s="15" t="s">
        <v>243</v>
      </c>
      <c r="H503" s="15" t="s">
        <v>244</v>
      </c>
      <c r="I503" s="22"/>
      <c r="J503" s="22"/>
      <c r="K503" s="22"/>
      <c r="L503" s="22"/>
      <c r="M503" s="22"/>
      <c r="N503" s="22"/>
      <c r="O503" s="22"/>
      <c r="P503" s="22"/>
      <c r="Q503" s="22"/>
      <c r="R503" s="22"/>
      <c r="S503" s="22"/>
    </row>
    <row r="504" spans="1:19">
      <c r="A504" s="15" t="s">
        <v>53</v>
      </c>
      <c r="B504" s="15" t="s">
        <v>68</v>
      </c>
      <c r="C504" s="15" t="s">
        <v>82</v>
      </c>
      <c r="D504" s="15" t="s">
        <v>83</v>
      </c>
      <c r="E504" s="15" t="s">
        <v>222</v>
      </c>
      <c r="F504" s="15" t="s">
        <v>222</v>
      </c>
      <c r="G504" s="22"/>
      <c r="H504" s="22"/>
      <c r="I504" s="22"/>
      <c r="J504" s="15" t="s">
        <v>2285</v>
      </c>
      <c r="K504" s="15" t="s">
        <v>2286</v>
      </c>
      <c r="L504" s="15" t="s">
        <v>2286</v>
      </c>
      <c r="M504" s="15" t="s">
        <v>1750</v>
      </c>
      <c r="N504" s="15" t="s">
        <v>2287</v>
      </c>
      <c r="O504" s="15"/>
      <c r="P504" s="15"/>
      <c r="Q504" s="15" t="s">
        <v>1809</v>
      </c>
      <c r="R504" s="15" t="s">
        <v>6</v>
      </c>
      <c r="S504" s="22"/>
    </row>
    <row r="505" spans="1:19">
      <c r="A505" s="15" t="s">
        <v>53</v>
      </c>
      <c r="B505" s="15" t="s">
        <v>68</v>
      </c>
      <c r="C505" s="15" t="s">
        <v>82</v>
      </c>
      <c r="D505" s="15" t="s">
        <v>83</v>
      </c>
      <c r="E505" s="15" t="s">
        <v>222</v>
      </c>
      <c r="F505" s="15" t="s">
        <v>222</v>
      </c>
      <c r="G505" s="22"/>
      <c r="H505" s="22"/>
      <c r="I505" s="22"/>
      <c r="J505" s="15" t="s">
        <v>2285</v>
      </c>
      <c r="K505" s="15" t="s">
        <v>2288</v>
      </c>
      <c r="L505" s="15" t="s">
        <v>2288</v>
      </c>
      <c r="M505" s="15" t="s">
        <v>735</v>
      </c>
      <c r="N505" s="15" t="s">
        <v>2287</v>
      </c>
      <c r="O505" s="15"/>
      <c r="P505" s="15"/>
      <c r="Q505" s="15" t="s">
        <v>1809</v>
      </c>
      <c r="R505" s="15" t="s">
        <v>6</v>
      </c>
      <c r="S505" s="22"/>
    </row>
    <row r="506" spans="1:19">
      <c r="A506" s="15" t="s">
        <v>53</v>
      </c>
      <c r="B506" s="15" t="s">
        <v>68</v>
      </c>
      <c r="C506" s="15" t="s">
        <v>82</v>
      </c>
      <c r="D506" s="15" t="s">
        <v>83</v>
      </c>
      <c r="E506" s="15" t="s">
        <v>222</v>
      </c>
      <c r="F506" s="15" t="s">
        <v>222</v>
      </c>
      <c r="G506" s="22"/>
      <c r="H506" s="22"/>
      <c r="I506" s="22"/>
      <c r="J506" s="15" t="s">
        <v>2285</v>
      </c>
      <c r="K506" s="15" t="s">
        <v>2289</v>
      </c>
      <c r="L506" s="15" t="s">
        <v>2290</v>
      </c>
      <c r="M506" s="15" t="s">
        <v>2392</v>
      </c>
      <c r="N506" s="15" t="s">
        <v>2291</v>
      </c>
      <c r="O506" s="15"/>
      <c r="P506" s="15"/>
      <c r="Q506" s="15" t="s">
        <v>1809</v>
      </c>
      <c r="R506" s="15" t="s">
        <v>6</v>
      </c>
      <c r="S506" s="22"/>
    </row>
    <row r="507" spans="1:19">
      <c r="A507" s="15" t="s">
        <v>53</v>
      </c>
      <c r="B507" s="15" t="s">
        <v>68</v>
      </c>
      <c r="C507" s="15" t="s">
        <v>82</v>
      </c>
      <c r="D507" s="15" t="s">
        <v>83</v>
      </c>
      <c r="E507" s="15" t="s">
        <v>222</v>
      </c>
      <c r="F507" s="15" t="s">
        <v>222</v>
      </c>
      <c r="G507" s="22"/>
      <c r="H507" s="22"/>
      <c r="I507" s="22"/>
      <c r="J507" s="15" t="s">
        <v>2285</v>
      </c>
      <c r="K507" s="15" t="s">
        <v>2292</v>
      </c>
      <c r="L507" s="15" t="s">
        <v>2292</v>
      </c>
      <c r="M507" s="15" t="s">
        <v>565</v>
      </c>
      <c r="N507" s="15" t="s">
        <v>2287</v>
      </c>
      <c r="O507" s="15"/>
      <c r="P507" s="15"/>
      <c r="Q507" s="15" t="s">
        <v>1809</v>
      </c>
      <c r="R507" s="15" t="s">
        <v>6</v>
      </c>
      <c r="S507" s="22"/>
    </row>
    <row r="508" spans="1:19">
      <c r="A508" s="15" t="s">
        <v>53</v>
      </c>
      <c r="B508" s="15" t="s">
        <v>68</v>
      </c>
      <c r="C508" s="15" t="s">
        <v>82</v>
      </c>
      <c r="D508" s="15" t="s">
        <v>83</v>
      </c>
      <c r="E508" s="15" t="s">
        <v>222</v>
      </c>
      <c r="F508" s="15" t="s">
        <v>222</v>
      </c>
      <c r="G508" s="22"/>
      <c r="H508" s="22"/>
      <c r="I508" s="22"/>
      <c r="J508" s="15" t="s">
        <v>2285</v>
      </c>
      <c r="K508" s="15" t="s">
        <v>2293</v>
      </c>
      <c r="L508" s="15" t="s">
        <v>2293</v>
      </c>
      <c r="M508" s="15" t="s">
        <v>442</v>
      </c>
      <c r="N508" s="15" t="s">
        <v>2287</v>
      </c>
      <c r="O508" s="15"/>
      <c r="P508" s="15"/>
      <c r="Q508" s="15" t="s">
        <v>1809</v>
      </c>
      <c r="R508" s="15" t="s">
        <v>6</v>
      </c>
      <c r="S508" s="22"/>
    </row>
    <row r="509" spans="1:19">
      <c r="A509" s="15" t="s">
        <v>53</v>
      </c>
      <c r="B509" s="15" t="s">
        <v>68</v>
      </c>
      <c r="C509" s="15" t="s">
        <v>82</v>
      </c>
      <c r="D509" s="15" t="s">
        <v>83</v>
      </c>
      <c r="E509" s="15" t="s">
        <v>222</v>
      </c>
      <c r="F509" s="15" t="s">
        <v>222</v>
      </c>
      <c r="G509" s="22"/>
      <c r="H509" s="22"/>
      <c r="I509" s="22"/>
      <c r="J509" s="15" t="s">
        <v>2285</v>
      </c>
      <c r="K509" s="15" t="s">
        <v>2294</v>
      </c>
      <c r="L509" s="15" t="s">
        <v>2295</v>
      </c>
      <c r="M509" s="15" t="s">
        <v>2375</v>
      </c>
      <c r="N509" s="15" t="s">
        <v>2291</v>
      </c>
      <c r="O509" s="15"/>
      <c r="P509" s="15"/>
      <c r="Q509" s="15" t="s">
        <v>1809</v>
      </c>
      <c r="R509" s="15" t="s">
        <v>6</v>
      </c>
      <c r="S509" s="22"/>
    </row>
    <row r="510" spans="1:19">
      <c r="A510" s="15" t="s">
        <v>53</v>
      </c>
      <c r="B510" s="15" t="s">
        <v>68</v>
      </c>
      <c r="C510" s="15" t="s">
        <v>82</v>
      </c>
      <c r="D510" s="15" t="s">
        <v>83</v>
      </c>
      <c r="E510" s="15" t="s">
        <v>222</v>
      </c>
      <c r="F510" s="15" t="s">
        <v>222</v>
      </c>
      <c r="G510" s="22"/>
      <c r="H510" s="22"/>
      <c r="I510" s="22"/>
      <c r="J510" s="15" t="s">
        <v>2285</v>
      </c>
      <c r="K510" s="15" t="s">
        <v>2317</v>
      </c>
      <c r="L510" s="15" t="s">
        <v>2318</v>
      </c>
      <c r="M510" s="15" t="s">
        <v>2393</v>
      </c>
      <c r="N510" s="15" t="s">
        <v>2299</v>
      </c>
      <c r="O510" s="15"/>
      <c r="P510" s="15"/>
      <c r="Q510" s="15" t="s">
        <v>1809</v>
      </c>
      <c r="R510" s="15" t="s">
        <v>6</v>
      </c>
      <c r="S510" s="22"/>
    </row>
    <row r="511" spans="1:19" ht="25.95" customHeight="1">
      <c r="A511" s="38" t="s">
        <v>3456</v>
      </c>
      <c r="B511" s="182" t="s">
        <v>3537</v>
      </c>
      <c r="C511" s="192"/>
      <c r="D511" s="192"/>
      <c r="E511" s="192"/>
      <c r="F511" s="192"/>
      <c r="G511" s="192"/>
      <c r="H511" s="192"/>
      <c r="I511" s="192"/>
      <c r="J511" s="192"/>
      <c r="K511" s="192"/>
      <c r="L511" s="192"/>
      <c r="M511" s="192"/>
      <c r="N511" s="192"/>
      <c r="O511" s="192"/>
      <c r="P511" s="192"/>
      <c r="Q511" s="192"/>
      <c r="R511" s="192"/>
      <c r="S511" s="192"/>
    </row>
  </sheetData>
  <autoFilter ref="A2:S511"/>
  <mergeCells count="1">
    <mergeCell ref="B511:S511"/>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8"/>
  <sheetViews>
    <sheetView topLeftCell="A381" zoomScale="85" zoomScaleNormal="85" workbookViewId="0">
      <selection activeCell="E398" sqref="E398"/>
    </sheetView>
  </sheetViews>
  <sheetFormatPr defaultColWidth="9" defaultRowHeight="13.8"/>
  <cols>
    <col min="1" max="1" width="10.109375" bestFit="1" customWidth="1"/>
    <col min="2" max="2" width="22.6640625" bestFit="1" customWidth="1"/>
    <col min="3" max="3" width="9.77734375" bestFit="1" customWidth="1"/>
    <col min="4" max="4" width="29.109375" bestFit="1" customWidth="1"/>
    <col min="5" max="6" width="11" bestFit="1" customWidth="1"/>
    <col min="7" max="7" width="13.77734375" bestFit="1" customWidth="1"/>
    <col min="8" max="8" width="12.44140625" bestFit="1" customWidth="1"/>
    <col min="9" max="9" width="17.21875" bestFit="1" customWidth="1"/>
    <col min="10" max="10" width="12.44140625" bestFit="1" customWidth="1"/>
    <col min="11" max="11" width="8.21875" bestFit="1" customWidth="1"/>
    <col min="12" max="12" width="9.6640625" bestFit="1" customWidth="1"/>
    <col min="13" max="13" width="8.88671875" bestFit="1" customWidth="1"/>
    <col min="14" max="14" width="9.6640625" bestFit="1" customWidth="1"/>
    <col min="15" max="15" width="10.109375" bestFit="1" customWidth="1"/>
    <col min="16" max="16" width="9.6640625" bestFit="1" customWidth="1"/>
    <col min="17" max="17" width="13.44140625" bestFit="1" customWidth="1"/>
    <col min="18" max="18" width="16.109375" bestFit="1" customWidth="1"/>
    <col min="19" max="19" width="12.77734375" bestFit="1" customWidth="1"/>
  </cols>
  <sheetData>
    <row r="1" spans="1:19">
      <c r="A1" s="14" t="s">
        <v>0</v>
      </c>
      <c r="B1" s="14" t="s">
        <v>1</v>
      </c>
      <c r="C1" s="14" t="s">
        <v>72</v>
      </c>
      <c r="D1" s="14" t="s">
        <v>73</v>
      </c>
      <c r="E1" s="14" t="s">
        <v>74</v>
      </c>
      <c r="F1" s="14" t="s">
        <v>505</v>
      </c>
      <c r="G1" s="14" t="s">
        <v>1314</v>
      </c>
      <c r="H1" s="14" t="s">
        <v>1315</v>
      </c>
      <c r="I1" s="14" t="s">
        <v>1956</v>
      </c>
      <c r="J1" s="14" t="s">
        <v>1957</v>
      </c>
      <c r="K1" s="14" t="s">
        <v>1958</v>
      </c>
      <c r="L1" s="14" t="s">
        <v>1959</v>
      </c>
      <c r="M1" s="14" t="s">
        <v>1960</v>
      </c>
      <c r="N1" s="14" t="s">
        <v>1045</v>
      </c>
      <c r="O1" s="14" t="s">
        <v>1961</v>
      </c>
      <c r="P1" s="14" t="s">
        <v>1962</v>
      </c>
      <c r="Q1" s="14" t="s">
        <v>1833</v>
      </c>
      <c r="R1" s="14" t="s">
        <v>1834</v>
      </c>
      <c r="S1" s="14"/>
    </row>
    <row r="2" spans="1:19">
      <c r="A2" s="14" t="s">
        <v>3</v>
      </c>
      <c r="B2" s="14" t="s">
        <v>4</v>
      </c>
      <c r="C2" s="14" t="s">
        <v>77</v>
      </c>
      <c r="D2" s="14" t="s">
        <v>78</v>
      </c>
      <c r="E2" s="14" t="s">
        <v>79</v>
      </c>
      <c r="F2" s="14" t="s">
        <v>1963</v>
      </c>
      <c r="G2" s="14" t="s">
        <v>1662</v>
      </c>
      <c r="H2" s="14" t="s">
        <v>1663</v>
      </c>
      <c r="I2" s="14" t="s">
        <v>1964</v>
      </c>
      <c r="J2" s="14" t="s">
        <v>1965</v>
      </c>
      <c r="K2" s="14" t="s">
        <v>1966</v>
      </c>
      <c r="L2" s="14" t="s">
        <v>1967</v>
      </c>
      <c r="M2" s="14" t="s">
        <v>1968</v>
      </c>
      <c r="N2" s="14" t="s">
        <v>1969</v>
      </c>
      <c r="O2" s="14" t="s">
        <v>1970</v>
      </c>
      <c r="P2" s="14" t="s">
        <v>1971</v>
      </c>
      <c r="Q2" s="14" t="s">
        <v>1972</v>
      </c>
      <c r="R2" s="14" t="s">
        <v>1973</v>
      </c>
      <c r="S2" s="14"/>
    </row>
    <row r="3" spans="1:19">
      <c r="A3" s="15" t="s">
        <v>6</v>
      </c>
      <c r="B3" s="15" t="s">
        <v>11</v>
      </c>
      <c r="C3" s="15" t="s">
        <v>82</v>
      </c>
      <c r="D3" s="15" t="s">
        <v>83</v>
      </c>
      <c r="E3" s="15" t="s">
        <v>87</v>
      </c>
      <c r="F3" s="15" t="s">
        <v>87</v>
      </c>
      <c r="G3" s="15" t="s">
        <v>243</v>
      </c>
      <c r="H3" s="15" t="s">
        <v>244</v>
      </c>
      <c r="I3" s="22"/>
      <c r="J3" s="22"/>
      <c r="K3" s="22"/>
      <c r="L3" s="22"/>
      <c r="M3" s="22"/>
      <c r="N3" s="22"/>
      <c r="O3" s="22"/>
      <c r="P3" s="22"/>
      <c r="Q3" s="22"/>
      <c r="R3" s="22"/>
      <c r="S3" s="22"/>
    </row>
    <row r="4" spans="1:19">
      <c r="A4" s="15" t="s">
        <v>6</v>
      </c>
      <c r="B4" s="15" t="s">
        <v>11</v>
      </c>
      <c r="C4" s="15" t="s">
        <v>82</v>
      </c>
      <c r="D4" s="15" t="s">
        <v>83</v>
      </c>
      <c r="E4" s="15" t="s">
        <v>87</v>
      </c>
      <c r="F4" s="15" t="s">
        <v>87</v>
      </c>
      <c r="G4" s="22"/>
      <c r="H4" s="22"/>
      <c r="I4" s="22"/>
      <c r="J4" s="15" t="s">
        <v>2394</v>
      </c>
      <c r="K4" s="15" t="s">
        <v>2395</v>
      </c>
      <c r="L4" s="15" t="s">
        <v>2396</v>
      </c>
      <c r="M4" s="15" t="s">
        <v>2397</v>
      </c>
      <c r="N4" s="15" t="s">
        <v>1082</v>
      </c>
      <c r="O4" s="15"/>
      <c r="P4" s="15"/>
      <c r="Q4" s="15" t="s">
        <v>1809</v>
      </c>
      <c r="R4" s="15" t="s">
        <v>6</v>
      </c>
      <c r="S4" s="22"/>
    </row>
    <row r="5" spans="1:19">
      <c r="A5" s="15" t="s">
        <v>6</v>
      </c>
      <c r="B5" s="15" t="s">
        <v>11</v>
      </c>
      <c r="C5" s="15" t="s">
        <v>82</v>
      </c>
      <c r="D5" s="15" t="s">
        <v>83</v>
      </c>
      <c r="E5" s="15" t="s">
        <v>87</v>
      </c>
      <c r="F5" s="15" t="s">
        <v>87</v>
      </c>
      <c r="G5" s="22"/>
      <c r="H5" s="22"/>
      <c r="I5" s="22"/>
      <c r="J5" s="15" t="s">
        <v>2394</v>
      </c>
      <c r="K5" s="15" t="s">
        <v>2398</v>
      </c>
      <c r="L5" s="15" t="s">
        <v>2399</v>
      </c>
      <c r="M5" s="15" t="s">
        <v>2397</v>
      </c>
      <c r="N5" s="15" t="s">
        <v>1082</v>
      </c>
      <c r="O5" s="15"/>
      <c r="P5" s="15"/>
      <c r="Q5" s="15" t="s">
        <v>1809</v>
      </c>
      <c r="R5" s="15" t="s">
        <v>6</v>
      </c>
      <c r="S5" s="22"/>
    </row>
    <row r="6" spans="1:19">
      <c r="A6" s="15" t="s">
        <v>6</v>
      </c>
      <c r="B6" s="15" t="s">
        <v>11</v>
      </c>
      <c r="C6" s="15" t="s">
        <v>82</v>
      </c>
      <c r="D6" s="15" t="s">
        <v>83</v>
      </c>
      <c r="E6" s="15" t="s">
        <v>87</v>
      </c>
      <c r="F6" s="15" t="s">
        <v>87</v>
      </c>
      <c r="G6" s="22"/>
      <c r="H6" s="22"/>
      <c r="I6" s="22"/>
      <c r="J6" s="15" t="s">
        <v>2394</v>
      </c>
      <c r="K6" s="15" t="s">
        <v>2400</v>
      </c>
      <c r="L6" s="15" t="s">
        <v>2401</v>
      </c>
      <c r="M6" s="15" t="s">
        <v>2397</v>
      </c>
      <c r="N6" s="15" t="s">
        <v>1082</v>
      </c>
      <c r="O6" s="15"/>
      <c r="P6" s="15"/>
      <c r="Q6" s="15" t="s">
        <v>1809</v>
      </c>
      <c r="R6" s="15" t="s">
        <v>6</v>
      </c>
      <c r="S6" s="22"/>
    </row>
    <row r="7" spans="1:19">
      <c r="A7" s="15" t="s">
        <v>6</v>
      </c>
      <c r="B7" s="15" t="s">
        <v>11</v>
      </c>
      <c r="C7" s="15" t="s">
        <v>82</v>
      </c>
      <c r="D7" s="15" t="s">
        <v>83</v>
      </c>
      <c r="E7" s="15" t="s">
        <v>87</v>
      </c>
      <c r="F7" s="15" t="s">
        <v>87</v>
      </c>
      <c r="G7" s="22"/>
      <c r="H7" s="22"/>
      <c r="I7" s="22"/>
      <c r="J7" s="15" t="s">
        <v>2394</v>
      </c>
      <c r="K7" s="15" t="s">
        <v>2402</v>
      </c>
      <c r="L7" s="15" t="s">
        <v>1976</v>
      </c>
      <c r="M7" s="15" t="s">
        <v>2403</v>
      </c>
      <c r="N7" s="15" t="s">
        <v>2404</v>
      </c>
      <c r="O7" s="15"/>
      <c r="P7" s="15"/>
      <c r="Q7" s="29" t="s">
        <v>1801</v>
      </c>
      <c r="R7" s="15" t="s">
        <v>732</v>
      </c>
      <c r="S7" s="35" t="s">
        <v>3460</v>
      </c>
    </row>
    <row r="8" spans="1:19">
      <c r="A8" s="15" t="s">
        <v>6</v>
      </c>
      <c r="B8" s="15" t="s">
        <v>11</v>
      </c>
      <c r="C8" s="15" t="s">
        <v>82</v>
      </c>
      <c r="D8" s="15" t="s">
        <v>83</v>
      </c>
      <c r="E8" s="15" t="s">
        <v>87</v>
      </c>
      <c r="F8" s="15" t="s">
        <v>87</v>
      </c>
      <c r="G8" s="22"/>
      <c r="H8" s="22"/>
      <c r="I8" s="22"/>
      <c r="J8" s="15" t="s">
        <v>2394</v>
      </c>
      <c r="K8" s="15" t="s">
        <v>2405</v>
      </c>
      <c r="L8" s="15" t="s">
        <v>1982</v>
      </c>
      <c r="M8" s="15" t="s">
        <v>2406</v>
      </c>
      <c r="N8" s="15" t="s">
        <v>1082</v>
      </c>
      <c r="O8" s="15"/>
      <c r="P8" s="15"/>
      <c r="Q8" s="15" t="s">
        <v>1809</v>
      </c>
      <c r="R8" s="15" t="s">
        <v>6</v>
      </c>
      <c r="S8" s="22"/>
    </row>
    <row r="9" spans="1:19">
      <c r="A9" s="15" t="s">
        <v>6</v>
      </c>
      <c r="B9" s="15" t="s">
        <v>11</v>
      </c>
      <c r="C9" s="15" t="s">
        <v>82</v>
      </c>
      <c r="D9" s="15" t="s">
        <v>83</v>
      </c>
      <c r="E9" s="15" t="s">
        <v>87</v>
      </c>
      <c r="F9" s="15" t="s">
        <v>87</v>
      </c>
      <c r="G9" s="22"/>
      <c r="H9" s="22"/>
      <c r="I9" s="22"/>
      <c r="J9" s="15" t="s">
        <v>2394</v>
      </c>
      <c r="K9" s="15" t="s">
        <v>2407</v>
      </c>
      <c r="L9" s="15" t="s">
        <v>2408</v>
      </c>
      <c r="M9" s="15" t="s">
        <v>1755</v>
      </c>
      <c r="N9" s="15" t="s">
        <v>136</v>
      </c>
      <c r="O9" s="15" t="s">
        <v>818</v>
      </c>
      <c r="P9" s="15" t="s">
        <v>331</v>
      </c>
      <c r="Q9" s="15" t="s">
        <v>1809</v>
      </c>
      <c r="R9" s="15" t="s">
        <v>6</v>
      </c>
      <c r="S9" s="22"/>
    </row>
    <row r="10" spans="1:19">
      <c r="A10" s="15" t="s">
        <v>6</v>
      </c>
      <c r="B10" s="15" t="s">
        <v>15</v>
      </c>
      <c r="C10" s="15" t="s">
        <v>82</v>
      </c>
      <c r="D10" s="15" t="s">
        <v>83</v>
      </c>
      <c r="E10" s="15" t="s">
        <v>87</v>
      </c>
      <c r="F10" s="15" t="s">
        <v>87</v>
      </c>
      <c r="G10" s="15" t="s">
        <v>243</v>
      </c>
      <c r="H10" s="15" t="s">
        <v>244</v>
      </c>
      <c r="I10" s="22"/>
      <c r="J10" s="22"/>
      <c r="K10" s="22"/>
      <c r="L10" s="22"/>
      <c r="M10" s="22"/>
      <c r="N10" s="22"/>
      <c r="O10" s="22"/>
      <c r="P10" s="22"/>
      <c r="Q10" s="22"/>
      <c r="R10" s="22"/>
      <c r="S10" s="22"/>
    </row>
    <row r="11" spans="1:19">
      <c r="A11" s="15" t="s">
        <v>6</v>
      </c>
      <c r="B11" s="15" t="s">
        <v>15</v>
      </c>
      <c r="C11" s="15" t="s">
        <v>82</v>
      </c>
      <c r="D11" s="15" t="s">
        <v>83</v>
      </c>
      <c r="E11" s="15" t="s">
        <v>87</v>
      </c>
      <c r="F11" s="15" t="s">
        <v>87</v>
      </c>
      <c r="G11" s="22"/>
      <c r="H11" s="22"/>
      <c r="I11" s="22"/>
      <c r="J11" s="15" t="s">
        <v>2394</v>
      </c>
      <c r="K11" s="15" t="s">
        <v>2395</v>
      </c>
      <c r="L11" s="15" t="s">
        <v>2396</v>
      </c>
      <c r="M11" s="15" t="s">
        <v>2397</v>
      </c>
      <c r="N11" s="15" t="s">
        <v>1082</v>
      </c>
      <c r="O11" s="15"/>
      <c r="P11" s="15"/>
      <c r="Q11" s="15" t="s">
        <v>1809</v>
      </c>
      <c r="R11" s="15" t="s">
        <v>6</v>
      </c>
      <c r="S11" s="22"/>
    </row>
    <row r="12" spans="1:19">
      <c r="A12" s="15" t="s">
        <v>6</v>
      </c>
      <c r="B12" s="15" t="s">
        <v>15</v>
      </c>
      <c r="C12" s="15" t="s">
        <v>82</v>
      </c>
      <c r="D12" s="15" t="s">
        <v>83</v>
      </c>
      <c r="E12" s="15" t="s">
        <v>87</v>
      </c>
      <c r="F12" s="15" t="s">
        <v>87</v>
      </c>
      <c r="G12" s="22"/>
      <c r="H12" s="22"/>
      <c r="I12" s="22"/>
      <c r="J12" s="15" t="s">
        <v>2394</v>
      </c>
      <c r="K12" s="15" t="s">
        <v>2398</v>
      </c>
      <c r="L12" s="15" t="s">
        <v>2399</v>
      </c>
      <c r="M12" s="15" t="s">
        <v>2397</v>
      </c>
      <c r="N12" s="15" t="s">
        <v>1082</v>
      </c>
      <c r="O12" s="15"/>
      <c r="P12" s="15"/>
      <c r="Q12" s="15" t="s">
        <v>1809</v>
      </c>
      <c r="R12" s="15" t="s">
        <v>6</v>
      </c>
      <c r="S12" s="22"/>
    </row>
    <row r="13" spans="1:19">
      <c r="A13" s="15" t="s">
        <v>6</v>
      </c>
      <c r="B13" s="15" t="s">
        <v>15</v>
      </c>
      <c r="C13" s="15" t="s">
        <v>82</v>
      </c>
      <c r="D13" s="15" t="s">
        <v>83</v>
      </c>
      <c r="E13" s="15" t="s">
        <v>87</v>
      </c>
      <c r="F13" s="15" t="s">
        <v>87</v>
      </c>
      <c r="G13" s="22"/>
      <c r="H13" s="22"/>
      <c r="I13" s="22"/>
      <c r="J13" s="15" t="s">
        <v>2394</v>
      </c>
      <c r="K13" s="15" t="s">
        <v>2400</v>
      </c>
      <c r="L13" s="15" t="s">
        <v>2401</v>
      </c>
      <c r="M13" s="15" t="s">
        <v>2397</v>
      </c>
      <c r="N13" s="15" t="s">
        <v>1082</v>
      </c>
      <c r="O13" s="15"/>
      <c r="P13" s="15"/>
      <c r="Q13" s="15" t="s">
        <v>1809</v>
      </c>
      <c r="R13" s="15" t="s">
        <v>6</v>
      </c>
      <c r="S13" s="22"/>
    </row>
    <row r="14" spans="1:19">
      <c r="A14" s="15" t="s">
        <v>6</v>
      </c>
      <c r="B14" s="15" t="s">
        <v>15</v>
      </c>
      <c r="C14" s="15" t="s">
        <v>82</v>
      </c>
      <c r="D14" s="15" t="s">
        <v>83</v>
      </c>
      <c r="E14" s="15" t="s">
        <v>87</v>
      </c>
      <c r="F14" s="15" t="s">
        <v>87</v>
      </c>
      <c r="G14" s="22"/>
      <c r="H14" s="22"/>
      <c r="I14" s="22"/>
      <c r="J14" s="15" t="s">
        <v>2394</v>
      </c>
      <c r="K14" s="15" t="s">
        <v>2402</v>
      </c>
      <c r="L14" s="15" t="s">
        <v>1976</v>
      </c>
      <c r="M14" s="15" t="s">
        <v>2409</v>
      </c>
      <c r="N14" s="15" t="s">
        <v>2404</v>
      </c>
      <c r="O14" s="15"/>
      <c r="P14" s="15"/>
      <c r="Q14" s="15" t="s">
        <v>1873</v>
      </c>
      <c r="R14" s="15" t="s">
        <v>821</v>
      </c>
      <c r="S14" s="22"/>
    </row>
    <row r="15" spans="1:19">
      <c r="A15" s="15" t="s">
        <v>6</v>
      </c>
      <c r="B15" s="15" t="s">
        <v>15</v>
      </c>
      <c r="C15" s="15" t="s">
        <v>82</v>
      </c>
      <c r="D15" s="15" t="s">
        <v>83</v>
      </c>
      <c r="E15" s="15" t="s">
        <v>87</v>
      </c>
      <c r="F15" s="15" t="s">
        <v>87</v>
      </c>
      <c r="G15" s="22"/>
      <c r="H15" s="22"/>
      <c r="I15" s="22"/>
      <c r="J15" s="15" t="s">
        <v>2394</v>
      </c>
      <c r="K15" s="15" t="s">
        <v>2405</v>
      </c>
      <c r="L15" s="15" t="s">
        <v>1982</v>
      </c>
      <c r="M15" s="15" t="s">
        <v>2406</v>
      </c>
      <c r="N15" s="15" t="s">
        <v>2410</v>
      </c>
      <c r="O15" s="15"/>
      <c r="P15" s="15"/>
      <c r="Q15" s="15" t="s">
        <v>1809</v>
      </c>
      <c r="R15" s="15" t="s">
        <v>6</v>
      </c>
      <c r="S15" s="22"/>
    </row>
    <row r="16" spans="1:19">
      <c r="A16" s="15" t="s">
        <v>6</v>
      </c>
      <c r="B16" s="15" t="s">
        <v>15</v>
      </c>
      <c r="C16" s="15" t="s">
        <v>82</v>
      </c>
      <c r="D16" s="15" t="s">
        <v>83</v>
      </c>
      <c r="E16" s="15" t="s">
        <v>87</v>
      </c>
      <c r="F16" s="15" t="s">
        <v>87</v>
      </c>
      <c r="G16" s="22"/>
      <c r="H16" s="22"/>
      <c r="I16" s="22"/>
      <c r="J16" s="15" t="s">
        <v>2394</v>
      </c>
      <c r="K16" s="15" t="s">
        <v>2407</v>
      </c>
      <c r="L16" s="15" t="s">
        <v>2408</v>
      </c>
      <c r="M16" s="15" t="s">
        <v>1755</v>
      </c>
      <c r="N16" s="15" t="s">
        <v>136</v>
      </c>
      <c r="O16" s="15" t="s">
        <v>818</v>
      </c>
      <c r="P16" s="15" t="s">
        <v>331</v>
      </c>
      <c r="Q16" s="15" t="s">
        <v>1809</v>
      </c>
      <c r="R16" s="15" t="s">
        <v>6</v>
      </c>
      <c r="S16" s="22"/>
    </row>
    <row r="17" spans="1:19">
      <c r="A17" s="15" t="s">
        <v>6</v>
      </c>
      <c r="B17" s="15" t="s">
        <v>16</v>
      </c>
      <c r="C17" s="15" t="s">
        <v>82</v>
      </c>
      <c r="D17" s="15" t="s">
        <v>83</v>
      </c>
      <c r="E17" s="15" t="s">
        <v>87</v>
      </c>
      <c r="F17" s="15" t="s">
        <v>87</v>
      </c>
      <c r="G17" s="15" t="s">
        <v>243</v>
      </c>
      <c r="H17" s="15" t="s">
        <v>244</v>
      </c>
      <c r="I17" s="22"/>
      <c r="J17" s="22"/>
      <c r="K17" s="22"/>
      <c r="L17" s="22"/>
      <c r="M17" s="22"/>
      <c r="N17" s="22"/>
      <c r="O17" s="22"/>
      <c r="P17" s="22"/>
      <c r="Q17" s="22"/>
      <c r="R17" s="22"/>
      <c r="S17" s="22"/>
    </row>
    <row r="18" spans="1:19">
      <c r="A18" s="15" t="s">
        <v>6</v>
      </c>
      <c r="B18" s="15" t="s">
        <v>16</v>
      </c>
      <c r="C18" s="15" t="s">
        <v>82</v>
      </c>
      <c r="D18" s="15" t="s">
        <v>83</v>
      </c>
      <c r="E18" s="15" t="s">
        <v>87</v>
      </c>
      <c r="F18" s="15" t="s">
        <v>87</v>
      </c>
      <c r="G18" s="22"/>
      <c r="H18" s="22"/>
      <c r="I18" s="22"/>
      <c r="J18" s="15" t="s">
        <v>2394</v>
      </c>
      <c r="K18" s="15" t="s">
        <v>2395</v>
      </c>
      <c r="L18" s="15" t="s">
        <v>2396</v>
      </c>
      <c r="M18" s="15" t="s">
        <v>2397</v>
      </c>
      <c r="N18" s="15" t="s">
        <v>1082</v>
      </c>
      <c r="O18" s="15"/>
      <c r="P18" s="15"/>
      <c r="Q18" s="15" t="s">
        <v>1809</v>
      </c>
      <c r="R18" s="15" t="s">
        <v>6</v>
      </c>
      <c r="S18" s="22"/>
    </row>
    <row r="19" spans="1:19">
      <c r="A19" s="15" t="s">
        <v>6</v>
      </c>
      <c r="B19" s="15" t="s">
        <v>16</v>
      </c>
      <c r="C19" s="15" t="s">
        <v>82</v>
      </c>
      <c r="D19" s="15" t="s">
        <v>83</v>
      </c>
      <c r="E19" s="15" t="s">
        <v>87</v>
      </c>
      <c r="F19" s="15" t="s">
        <v>87</v>
      </c>
      <c r="G19" s="22"/>
      <c r="H19" s="22"/>
      <c r="I19" s="22"/>
      <c r="J19" s="15" t="s">
        <v>2394</v>
      </c>
      <c r="K19" s="15" t="s">
        <v>2398</v>
      </c>
      <c r="L19" s="15" t="s">
        <v>2399</v>
      </c>
      <c r="M19" s="15" t="s">
        <v>2397</v>
      </c>
      <c r="N19" s="15" t="s">
        <v>1082</v>
      </c>
      <c r="O19" s="15"/>
      <c r="P19" s="15"/>
      <c r="Q19" s="15" t="s">
        <v>1809</v>
      </c>
      <c r="R19" s="15" t="s">
        <v>6</v>
      </c>
      <c r="S19" s="22"/>
    </row>
    <row r="20" spans="1:19">
      <c r="A20" s="15" t="s">
        <v>6</v>
      </c>
      <c r="B20" s="15" t="s">
        <v>16</v>
      </c>
      <c r="C20" s="15" t="s">
        <v>82</v>
      </c>
      <c r="D20" s="15" t="s">
        <v>83</v>
      </c>
      <c r="E20" s="15" t="s">
        <v>87</v>
      </c>
      <c r="F20" s="15" t="s">
        <v>87</v>
      </c>
      <c r="G20" s="22"/>
      <c r="H20" s="22"/>
      <c r="I20" s="22"/>
      <c r="J20" s="15" t="s">
        <v>2394</v>
      </c>
      <c r="K20" s="15" t="s">
        <v>2400</v>
      </c>
      <c r="L20" s="15" t="s">
        <v>2401</v>
      </c>
      <c r="M20" s="15" t="s">
        <v>2397</v>
      </c>
      <c r="N20" s="15" t="s">
        <v>1082</v>
      </c>
      <c r="O20" s="15"/>
      <c r="P20" s="15"/>
      <c r="Q20" s="15" t="s">
        <v>1809</v>
      </c>
      <c r="R20" s="15" t="s">
        <v>6</v>
      </c>
      <c r="S20" s="22"/>
    </row>
    <row r="21" spans="1:19">
      <c r="A21" s="15" t="s">
        <v>6</v>
      </c>
      <c r="B21" s="15" t="s">
        <v>16</v>
      </c>
      <c r="C21" s="15" t="s">
        <v>82</v>
      </c>
      <c r="D21" s="15" t="s">
        <v>83</v>
      </c>
      <c r="E21" s="15" t="s">
        <v>87</v>
      </c>
      <c r="F21" s="15" t="s">
        <v>87</v>
      </c>
      <c r="G21" s="22"/>
      <c r="H21" s="22"/>
      <c r="I21" s="22"/>
      <c r="J21" s="15" t="s">
        <v>2394</v>
      </c>
      <c r="K21" s="15" t="s">
        <v>2402</v>
      </c>
      <c r="L21" s="15" t="s">
        <v>1976</v>
      </c>
      <c r="M21" s="15" t="s">
        <v>2411</v>
      </c>
      <c r="N21" s="15" t="s">
        <v>2404</v>
      </c>
      <c r="O21" s="15"/>
      <c r="P21" s="15"/>
      <c r="Q21" s="15" t="s">
        <v>1809</v>
      </c>
      <c r="R21" s="15" t="s">
        <v>6</v>
      </c>
      <c r="S21" s="22"/>
    </row>
    <row r="22" spans="1:19">
      <c r="A22" s="15" t="s">
        <v>6</v>
      </c>
      <c r="B22" s="15" t="s">
        <v>16</v>
      </c>
      <c r="C22" s="15" t="s">
        <v>82</v>
      </c>
      <c r="D22" s="15" t="s">
        <v>83</v>
      </c>
      <c r="E22" s="15" t="s">
        <v>87</v>
      </c>
      <c r="F22" s="15" t="s">
        <v>87</v>
      </c>
      <c r="G22" s="22"/>
      <c r="H22" s="22"/>
      <c r="I22" s="22"/>
      <c r="J22" s="15" t="s">
        <v>2394</v>
      </c>
      <c r="K22" s="15" t="s">
        <v>2405</v>
      </c>
      <c r="L22" s="15" t="s">
        <v>1982</v>
      </c>
      <c r="M22" s="15" t="s">
        <v>2412</v>
      </c>
      <c r="N22" s="15" t="s">
        <v>2404</v>
      </c>
      <c r="O22" s="15"/>
      <c r="P22" s="15"/>
      <c r="Q22" s="15" t="s">
        <v>1809</v>
      </c>
      <c r="R22" s="15" t="s">
        <v>6</v>
      </c>
      <c r="S22" s="22"/>
    </row>
    <row r="23" spans="1:19">
      <c r="A23" s="15" t="s">
        <v>6</v>
      </c>
      <c r="B23" s="15" t="s">
        <v>16</v>
      </c>
      <c r="C23" s="15" t="s">
        <v>82</v>
      </c>
      <c r="D23" s="15" t="s">
        <v>83</v>
      </c>
      <c r="E23" s="15" t="s">
        <v>87</v>
      </c>
      <c r="F23" s="15" t="s">
        <v>87</v>
      </c>
      <c r="G23" s="22"/>
      <c r="H23" s="22"/>
      <c r="I23" s="22"/>
      <c r="J23" s="15" t="s">
        <v>2394</v>
      </c>
      <c r="K23" s="15" t="s">
        <v>2407</v>
      </c>
      <c r="L23" s="15" t="s">
        <v>2408</v>
      </c>
      <c r="M23" s="15" t="s">
        <v>832</v>
      </c>
      <c r="N23" s="15" t="s">
        <v>136</v>
      </c>
      <c r="O23" s="15" t="s">
        <v>818</v>
      </c>
      <c r="P23" s="15" t="s">
        <v>331</v>
      </c>
      <c r="Q23" s="15" t="s">
        <v>1809</v>
      </c>
      <c r="R23" s="15" t="s">
        <v>6</v>
      </c>
      <c r="S23" s="22"/>
    </row>
    <row r="24" spans="1:19">
      <c r="A24" s="15" t="s">
        <v>6</v>
      </c>
      <c r="B24" s="15" t="s">
        <v>9</v>
      </c>
      <c r="C24" s="15" t="s">
        <v>82</v>
      </c>
      <c r="D24" s="15" t="s">
        <v>83</v>
      </c>
      <c r="E24" s="15" t="s">
        <v>87</v>
      </c>
      <c r="F24" s="15" t="s">
        <v>87</v>
      </c>
      <c r="G24" s="15" t="s">
        <v>243</v>
      </c>
      <c r="H24" s="15" t="s">
        <v>244</v>
      </c>
      <c r="I24" s="22"/>
      <c r="J24" s="22"/>
      <c r="K24" s="22"/>
      <c r="L24" s="22"/>
      <c r="M24" s="22"/>
      <c r="N24" s="22"/>
      <c r="O24" s="22"/>
      <c r="P24" s="22"/>
      <c r="Q24" s="22"/>
      <c r="R24" s="22"/>
      <c r="S24" s="22"/>
    </row>
    <row r="25" spans="1:19">
      <c r="A25" s="15" t="s">
        <v>6</v>
      </c>
      <c r="B25" s="15" t="s">
        <v>9</v>
      </c>
      <c r="C25" s="15" t="s">
        <v>82</v>
      </c>
      <c r="D25" s="15" t="s">
        <v>83</v>
      </c>
      <c r="E25" s="15" t="s">
        <v>87</v>
      </c>
      <c r="F25" s="15" t="s">
        <v>87</v>
      </c>
      <c r="G25" s="22"/>
      <c r="H25" s="22"/>
      <c r="I25" s="22"/>
      <c r="J25" s="15" t="s">
        <v>2394</v>
      </c>
      <c r="K25" s="15" t="s">
        <v>2395</v>
      </c>
      <c r="L25" s="15" t="s">
        <v>2396</v>
      </c>
      <c r="M25" s="15" t="s">
        <v>2397</v>
      </c>
      <c r="N25" s="15" t="s">
        <v>1082</v>
      </c>
      <c r="O25" s="15"/>
      <c r="P25" s="15"/>
      <c r="Q25" s="15" t="s">
        <v>1809</v>
      </c>
      <c r="R25" s="15" t="s">
        <v>6</v>
      </c>
      <c r="S25" s="22"/>
    </row>
    <row r="26" spans="1:19">
      <c r="A26" s="15" t="s">
        <v>6</v>
      </c>
      <c r="B26" s="15" t="s">
        <v>9</v>
      </c>
      <c r="C26" s="15" t="s">
        <v>82</v>
      </c>
      <c r="D26" s="15" t="s">
        <v>83</v>
      </c>
      <c r="E26" s="15" t="s">
        <v>87</v>
      </c>
      <c r="F26" s="15" t="s">
        <v>87</v>
      </c>
      <c r="G26" s="22"/>
      <c r="H26" s="22"/>
      <c r="I26" s="22"/>
      <c r="J26" s="15" t="s">
        <v>2394</v>
      </c>
      <c r="K26" s="15" t="s">
        <v>2398</v>
      </c>
      <c r="L26" s="15" t="s">
        <v>2399</v>
      </c>
      <c r="M26" s="15" t="s">
        <v>2397</v>
      </c>
      <c r="N26" s="15" t="s">
        <v>1082</v>
      </c>
      <c r="O26" s="15"/>
      <c r="P26" s="15"/>
      <c r="Q26" s="15" t="s">
        <v>1809</v>
      </c>
      <c r="R26" s="15" t="s">
        <v>6</v>
      </c>
      <c r="S26" s="22"/>
    </row>
    <row r="27" spans="1:19">
      <c r="A27" s="15" t="s">
        <v>6</v>
      </c>
      <c r="B27" s="15" t="s">
        <v>9</v>
      </c>
      <c r="C27" s="15" t="s">
        <v>82</v>
      </c>
      <c r="D27" s="15" t="s">
        <v>83</v>
      </c>
      <c r="E27" s="15" t="s">
        <v>87</v>
      </c>
      <c r="F27" s="15" t="s">
        <v>87</v>
      </c>
      <c r="G27" s="22"/>
      <c r="H27" s="22"/>
      <c r="I27" s="22"/>
      <c r="J27" s="15" t="s">
        <v>2394</v>
      </c>
      <c r="K27" s="15" t="s">
        <v>2400</v>
      </c>
      <c r="L27" s="15" t="s">
        <v>2401</v>
      </c>
      <c r="M27" s="15" t="s">
        <v>2397</v>
      </c>
      <c r="N27" s="15" t="s">
        <v>1082</v>
      </c>
      <c r="O27" s="15"/>
      <c r="P27" s="15"/>
      <c r="Q27" s="15" t="s">
        <v>1809</v>
      </c>
      <c r="R27" s="15" t="s">
        <v>6</v>
      </c>
      <c r="S27" s="22"/>
    </row>
    <row r="28" spans="1:19">
      <c r="A28" s="15" t="s">
        <v>6</v>
      </c>
      <c r="B28" s="15" t="s">
        <v>9</v>
      </c>
      <c r="C28" s="15" t="s">
        <v>82</v>
      </c>
      <c r="D28" s="15" t="s">
        <v>83</v>
      </c>
      <c r="E28" s="15" t="s">
        <v>87</v>
      </c>
      <c r="F28" s="15" t="s">
        <v>87</v>
      </c>
      <c r="G28" s="22"/>
      <c r="H28" s="22"/>
      <c r="I28" s="22"/>
      <c r="J28" s="15" t="s">
        <v>2394</v>
      </c>
      <c r="K28" s="15" t="s">
        <v>2402</v>
      </c>
      <c r="L28" s="15" t="s">
        <v>1976</v>
      </c>
      <c r="M28" s="15" t="s">
        <v>2406</v>
      </c>
      <c r="N28" s="15" t="s">
        <v>2404</v>
      </c>
      <c r="O28" s="15"/>
      <c r="P28" s="15"/>
      <c r="Q28" s="15" t="s">
        <v>1809</v>
      </c>
      <c r="R28" s="15" t="s">
        <v>6</v>
      </c>
      <c r="S28" s="22"/>
    </row>
    <row r="29" spans="1:19">
      <c r="A29" s="15" t="s">
        <v>6</v>
      </c>
      <c r="B29" s="15" t="s">
        <v>9</v>
      </c>
      <c r="C29" s="15" t="s">
        <v>82</v>
      </c>
      <c r="D29" s="15" t="s">
        <v>83</v>
      </c>
      <c r="E29" s="15" t="s">
        <v>87</v>
      </c>
      <c r="F29" s="15" t="s">
        <v>87</v>
      </c>
      <c r="G29" s="22"/>
      <c r="H29" s="22"/>
      <c r="I29" s="22"/>
      <c r="J29" s="15" t="s">
        <v>2394</v>
      </c>
      <c r="K29" s="15" t="s">
        <v>2405</v>
      </c>
      <c r="L29" s="15" t="s">
        <v>1982</v>
      </c>
      <c r="M29" s="15" t="s">
        <v>2406</v>
      </c>
      <c r="N29" s="15" t="s">
        <v>2404</v>
      </c>
      <c r="O29" s="15"/>
      <c r="P29" s="15"/>
      <c r="Q29" s="15" t="s">
        <v>1809</v>
      </c>
      <c r="R29" s="15" t="s">
        <v>6</v>
      </c>
      <c r="S29" s="22"/>
    </row>
    <row r="30" spans="1:19">
      <c r="A30" s="15" t="s">
        <v>6</v>
      </c>
      <c r="B30" s="15" t="s">
        <v>9</v>
      </c>
      <c r="C30" s="15" t="s">
        <v>82</v>
      </c>
      <c r="D30" s="15" t="s">
        <v>83</v>
      </c>
      <c r="E30" s="15" t="s">
        <v>87</v>
      </c>
      <c r="F30" s="15" t="s">
        <v>87</v>
      </c>
      <c r="G30" s="22"/>
      <c r="H30" s="22"/>
      <c r="I30" s="22"/>
      <c r="J30" s="15" t="s">
        <v>2394</v>
      </c>
      <c r="K30" s="15" t="s">
        <v>2407</v>
      </c>
      <c r="L30" s="15" t="s">
        <v>2408</v>
      </c>
      <c r="M30" s="15" t="s">
        <v>2334</v>
      </c>
      <c r="N30" s="15" t="s">
        <v>136</v>
      </c>
      <c r="O30" s="15" t="s">
        <v>818</v>
      </c>
      <c r="P30" s="15" t="s">
        <v>331</v>
      </c>
      <c r="Q30" s="15" t="s">
        <v>1809</v>
      </c>
      <c r="R30" s="15" t="s">
        <v>6</v>
      </c>
      <c r="S30" s="22"/>
    </row>
    <row r="31" spans="1:19">
      <c r="A31" s="15" t="s">
        <v>6</v>
      </c>
      <c r="B31" s="15" t="s">
        <v>9</v>
      </c>
      <c r="C31" s="15" t="s">
        <v>261</v>
      </c>
      <c r="D31" s="15" t="s">
        <v>262</v>
      </c>
      <c r="E31" s="15" t="s">
        <v>265</v>
      </c>
      <c r="F31" s="15" t="s">
        <v>265</v>
      </c>
      <c r="G31" s="15" t="s">
        <v>243</v>
      </c>
      <c r="H31" s="15" t="s">
        <v>244</v>
      </c>
      <c r="I31" s="22"/>
      <c r="J31" s="22"/>
      <c r="K31" s="22"/>
      <c r="L31" s="22"/>
      <c r="M31" s="22"/>
      <c r="N31" s="22"/>
      <c r="O31" s="22"/>
      <c r="P31" s="22"/>
      <c r="Q31" s="22"/>
      <c r="R31" s="22"/>
      <c r="S31" s="22"/>
    </row>
    <row r="32" spans="1:19">
      <c r="A32" s="15" t="s">
        <v>6</v>
      </c>
      <c r="B32" s="15" t="s">
        <v>9</v>
      </c>
      <c r="C32" s="15" t="s">
        <v>261</v>
      </c>
      <c r="D32" s="15" t="s">
        <v>262</v>
      </c>
      <c r="E32" s="15" t="s">
        <v>265</v>
      </c>
      <c r="F32" s="15" t="s">
        <v>265</v>
      </c>
      <c r="G32" s="22"/>
      <c r="H32" s="22"/>
      <c r="I32" s="22"/>
      <c r="J32" s="15" t="s">
        <v>2394</v>
      </c>
      <c r="K32" s="15" t="s">
        <v>2395</v>
      </c>
      <c r="L32" s="15" t="s">
        <v>2396</v>
      </c>
      <c r="M32" s="15" t="s">
        <v>2397</v>
      </c>
      <c r="N32" s="15" t="s">
        <v>1082</v>
      </c>
      <c r="O32" s="15"/>
      <c r="P32" s="15"/>
      <c r="Q32" s="15" t="s">
        <v>1809</v>
      </c>
      <c r="R32" s="15" t="s">
        <v>6</v>
      </c>
      <c r="S32" s="22"/>
    </row>
    <row r="33" spans="1:19">
      <c r="A33" s="15" t="s">
        <v>6</v>
      </c>
      <c r="B33" s="15" t="s">
        <v>9</v>
      </c>
      <c r="C33" s="15" t="s">
        <v>261</v>
      </c>
      <c r="D33" s="15" t="s">
        <v>262</v>
      </c>
      <c r="E33" s="15" t="s">
        <v>265</v>
      </c>
      <c r="F33" s="15" t="s">
        <v>265</v>
      </c>
      <c r="G33" s="22"/>
      <c r="H33" s="22"/>
      <c r="I33" s="22"/>
      <c r="J33" s="15" t="s">
        <v>2394</v>
      </c>
      <c r="K33" s="15" t="s">
        <v>2398</v>
      </c>
      <c r="L33" s="15" t="s">
        <v>2399</v>
      </c>
      <c r="M33" s="15" t="s">
        <v>2397</v>
      </c>
      <c r="N33" s="15" t="s">
        <v>1082</v>
      </c>
      <c r="O33" s="15"/>
      <c r="P33" s="15"/>
      <c r="Q33" s="15" t="s">
        <v>1809</v>
      </c>
      <c r="R33" s="15" t="s">
        <v>6</v>
      </c>
      <c r="S33" s="22"/>
    </row>
    <row r="34" spans="1:19">
      <c r="A34" s="15" t="s">
        <v>6</v>
      </c>
      <c r="B34" s="15" t="s">
        <v>9</v>
      </c>
      <c r="C34" s="15" t="s">
        <v>261</v>
      </c>
      <c r="D34" s="15" t="s">
        <v>262</v>
      </c>
      <c r="E34" s="15" t="s">
        <v>265</v>
      </c>
      <c r="F34" s="15" t="s">
        <v>265</v>
      </c>
      <c r="G34" s="22"/>
      <c r="H34" s="22"/>
      <c r="I34" s="22"/>
      <c r="J34" s="15" t="s">
        <v>2394</v>
      </c>
      <c r="K34" s="15" t="s">
        <v>2400</v>
      </c>
      <c r="L34" s="15" t="s">
        <v>2401</v>
      </c>
      <c r="M34" s="15" t="s">
        <v>2397</v>
      </c>
      <c r="N34" s="15" t="s">
        <v>1082</v>
      </c>
      <c r="O34" s="15"/>
      <c r="P34" s="15"/>
      <c r="Q34" s="15" t="s">
        <v>1809</v>
      </c>
      <c r="R34" s="15" t="s">
        <v>6</v>
      </c>
      <c r="S34" s="22"/>
    </row>
    <row r="35" spans="1:19">
      <c r="A35" s="15" t="s">
        <v>6</v>
      </c>
      <c r="B35" s="15" t="s">
        <v>9</v>
      </c>
      <c r="C35" s="15" t="s">
        <v>261</v>
      </c>
      <c r="D35" s="15" t="s">
        <v>262</v>
      </c>
      <c r="E35" s="15" t="s">
        <v>265</v>
      </c>
      <c r="F35" s="15" t="s">
        <v>265</v>
      </c>
      <c r="G35" s="22"/>
      <c r="H35" s="22"/>
      <c r="I35" s="22"/>
      <c r="J35" s="15" t="s">
        <v>2394</v>
      </c>
      <c r="K35" s="15" t="s">
        <v>2402</v>
      </c>
      <c r="L35" s="15" t="s">
        <v>1976</v>
      </c>
      <c r="M35" s="15" t="s">
        <v>2406</v>
      </c>
      <c r="N35" s="15" t="s">
        <v>2404</v>
      </c>
      <c r="O35" s="15"/>
      <c r="P35" s="15"/>
      <c r="Q35" s="15" t="s">
        <v>1809</v>
      </c>
      <c r="R35" s="15" t="s">
        <v>6</v>
      </c>
      <c r="S35" s="22"/>
    </row>
    <row r="36" spans="1:19">
      <c r="A36" s="15" t="s">
        <v>6</v>
      </c>
      <c r="B36" s="15" t="s">
        <v>9</v>
      </c>
      <c r="C36" s="15" t="s">
        <v>261</v>
      </c>
      <c r="D36" s="15" t="s">
        <v>262</v>
      </c>
      <c r="E36" s="15" t="s">
        <v>265</v>
      </c>
      <c r="F36" s="15" t="s">
        <v>265</v>
      </c>
      <c r="G36" s="22"/>
      <c r="H36" s="22"/>
      <c r="I36" s="22"/>
      <c r="J36" s="15" t="s">
        <v>2394</v>
      </c>
      <c r="K36" s="15" t="s">
        <v>2405</v>
      </c>
      <c r="L36" s="15" t="s">
        <v>1982</v>
      </c>
      <c r="M36" s="15" t="s">
        <v>2411</v>
      </c>
      <c r="N36" s="15" t="s">
        <v>2404</v>
      </c>
      <c r="O36" s="15"/>
      <c r="P36" s="15"/>
      <c r="Q36" s="15" t="s">
        <v>1809</v>
      </c>
      <c r="R36" s="15" t="s">
        <v>6</v>
      </c>
      <c r="S36" s="22"/>
    </row>
    <row r="37" spans="1:19">
      <c r="A37" s="15" t="s">
        <v>6</v>
      </c>
      <c r="B37" s="15" t="s">
        <v>9</v>
      </c>
      <c r="C37" s="15" t="s">
        <v>261</v>
      </c>
      <c r="D37" s="15" t="s">
        <v>262</v>
      </c>
      <c r="E37" s="15" t="s">
        <v>265</v>
      </c>
      <c r="F37" s="15" t="s">
        <v>265</v>
      </c>
      <c r="G37" s="22"/>
      <c r="H37" s="22"/>
      <c r="I37" s="22"/>
      <c r="J37" s="15" t="s">
        <v>2394</v>
      </c>
      <c r="K37" s="15" t="s">
        <v>2407</v>
      </c>
      <c r="L37" s="15" t="s">
        <v>2408</v>
      </c>
      <c r="M37" s="15" t="s">
        <v>2368</v>
      </c>
      <c r="N37" s="15" t="s">
        <v>136</v>
      </c>
      <c r="O37" s="15" t="s">
        <v>818</v>
      </c>
      <c r="P37" s="15" t="s">
        <v>331</v>
      </c>
      <c r="Q37" s="15" t="s">
        <v>1809</v>
      </c>
      <c r="R37" s="15" t="s">
        <v>6</v>
      </c>
      <c r="S37" s="22"/>
    </row>
    <row r="38" spans="1:19">
      <c r="A38" s="15" t="s">
        <v>6</v>
      </c>
      <c r="B38" s="15" t="s">
        <v>9</v>
      </c>
      <c r="C38" s="15" t="s">
        <v>266</v>
      </c>
      <c r="D38" s="15" t="s">
        <v>267</v>
      </c>
      <c r="E38" s="15" t="s">
        <v>268</v>
      </c>
      <c r="F38" s="15"/>
      <c r="G38" s="15" t="s">
        <v>279</v>
      </c>
      <c r="H38" s="15" t="s">
        <v>280</v>
      </c>
      <c r="I38" s="15" t="s">
        <v>2030</v>
      </c>
      <c r="J38" s="22"/>
      <c r="K38" s="22"/>
      <c r="L38" s="22"/>
      <c r="M38" s="22"/>
      <c r="N38" s="22"/>
      <c r="O38" s="22"/>
      <c r="P38" s="22"/>
      <c r="Q38" s="22"/>
      <c r="R38" s="22"/>
      <c r="S38" s="35" t="s">
        <v>3455</v>
      </c>
    </row>
    <row r="39" spans="1:19">
      <c r="A39" s="15" t="s">
        <v>6</v>
      </c>
      <c r="B39" s="15" t="s">
        <v>9</v>
      </c>
      <c r="C39" s="15" t="s">
        <v>272</v>
      </c>
      <c r="D39" s="15" t="s">
        <v>273</v>
      </c>
      <c r="E39" s="15" t="s">
        <v>191</v>
      </c>
      <c r="F39" s="15"/>
      <c r="G39" s="15" t="s">
        <v>530</v>
      </c>
      <c r="H39" s="22"/>
      <c r="I39" s="22"/>
      <c r="J39" s="22"/>
      <c r="K39" s="22"/>
      <c r="L39" s="22"/>
      <c r="M39" s="22"/>
      <c r="N39" s="22"/>
      <c r="O39" s="22"/>
      <c r="P39" s="22"/>
      <c r="Q39" s="22"/>
      <c r="R39" s="22"/>
      <c r="S39" s="35" t="s">
        <v>3454</v>
      </c>
    </row>
    <row r="40" spans="1:19">
      <c r="A40" s="15" t="s">
        <v>6</v>
      </c>
      <c r="B40" s="15" t="s">
        <v>10</v>
      </c>
      <c r="C40" s="15" t="s">
        <v>82</v>
      </c>
      <c r="D40" s="15" t="s">
        <v>83</v>
      </c>
      <c r="E40" s="15" t="s">
        <v>104</v>
      </c>
      <c r="F40" s="15" t="s">
        <v>104</v>
      </c>
      <c r="G40" s="15" t="s">
        <v>243</v>
      </c>
      <c r="H40" s="15" t="s">
        <v>244</v>
      </c>
      <c r="I40" s="22"/>
      <c r="J40" s="22"/>
      <c r="K40" s="22"/>
      <c r="L40" s="22"/>
      <c r="M40" s="22"/>
      <c r="N40" s="22"/>
      <c r="O40" s="22"/>
      <c r="P40" s="22"/>
      <c r="Q40" s="22"/>
      <c r="R40" s="22"/>
      <c r="S40" s="22"/>
    </row>
    <row r="41" spans="1:19">
      <c r="A41" s="15" t="s">
        <v>6</v>
      </c>
      <c r="B41" s="15" t="s">
        <v>10</v>
      </c>
      <c r="C41" s="15" t="s">
        <v>82</v>
      </c>
      <c r="D41" s="15" t="s">
        <v>83</v>
      </c>
      <c r="E41" s="15" t="s">
        <v>104</v>
      </c>
      <c r="F41" s="15" t="s">
        <v>104</v>
      </c>
      <c r="G41" s="22"/>
      <c r="H41" s="22"/>
      <c r="I41" s="22"/>
      <c r="J41" s="15" t="s">
        <v>2394</v>
      </c>
      <c r="K41" s="15" t="s">
        <v>2395</v>
      </c>
      <c r="L41" s="15" t="s">
        <v>2396</v>
      </c>
      <c r="M41" s="15" t="s">
        <v>2397</v>
      </c>
      <c r="N41" s="15" t="s">
        <v>1082</v>
      </c>
      <c r="O41" s="15"/>
      <c r="P41" s="15"/>
      <c r="Q41" s="15" t="s">
        <v>1809</v>
      </c>
      <c r="R41" s="15" t="s">
        <v>6</v>
      </c>
      <c r="S41" s="22"/>
    </row>
    <row r="42" spans="1:19">
      <c r="A42" s="15" t="s">
        <v>6</v>
      </c>
      <c r="B42" s="15" t="s">
        <v>10</v>
      </c>
      <c r="C42" s="15" t="s">
        <v>82</v>
      </c>
      <c r="D42" s="15" t="s">
        <v>83</v>
      </c>
      <c r="E42" s="15" t="s">
        <v>104</v>
      </c>
      <c r="F42" s="15" t="s">
        <v>104</v>
      </c>
      <c r="G42" s="22"/>
      <c r="H42" s="22"/>
      <c r="I42" s="22"/>
      <c r="J42" s="15" t="s">
        <v>2394</v>
      </c>
      <c r="K42" s="15" t="s">
        <v>2398</v>
      </c>
      <c r="L42" s="15" t="s">
        <v>2399</v>
      </c>
      <c r="M42" s="15" t="s">
        <v>2397</v>
      </c>
      <c r="N42" s="15" t="s">
        <v>2299</v>
      </c>
      <c r="O42" s="15"/>
      <c r="P42" s="15"/>
      <c r="Q42" s="15" t="s">
        <v>1809</v>
      </c>
      <c r="R42" s="15" t="s">
        <v>6</v>
      </c>
      <c r="S42" s="22"/>
    </row>
    <row r="43" spans="1:19">
      <c r="A43" s="15" t="s">
        <v>6</v>
      </c>
      <c r="B43" s="15" t="s">
        <v>10</v>
      </c>
      <c r="C43" s="15" t="s">
        <v>82</v>
      </c>
      <c r="D43" s="15" t="s">
        <v>83</v>
      </c>
      <c r="E43" s="15" t="s">
        <v>104</v>
      </c>
      <c r="F43" s="15" t="s">
        <v>104</v>
      </c>
      <c r="G43" s="22"/>
      <c r="H43" s="22"/>
      <c r="I43" s="22"/>
      <c r="J43" s="15" t="s">
        <v>2394</v>
      </c>
      <c r="K43" s="15" t="s">
        <v>2400</v>
      </c>
      <c r="L43" s="15" t="s">
        <v>2401</v>
      </c>
      <c r="M43" s="15" t="s">
        <v>2397</v>
      </c>
      <c r="N43" s="15" t="s">
        <v>1082</v>
      </c>
      <c r="O43" s="15"/>
      <c r="P43" s="15"/>
      <c r="Q43" s="15" t="s">
        <v>1809</v>
      </c>
      <c r="R43" s="15" t="s">
        <v>6</v>
      </c>
      <c r="S43" s="22"/>
    </row>
    <row r="44" spans="1:19">
      <c r="A44" s="15" t="s">
        <v>6</v>
      </c>
      <c r="B44" s="15" t="s">
        <v>10</v>
      </c>
      <c r="C44" s="15" t="s">
        <v>82</v>
      </c>
      <c r="D44" s="15" t="s">
        <v>83</v>
      </c>
      <c r="E44" s="15" t="s">
        <v>104</v>
      </c>
      <c r="F44" s="15" t="s">
        <v>104</v>
      </c>
      <c r="G44" s="22"/>
      <c r="H44" s="22"/>
      <c r="I44" s="22"/>
      <c r="J44" s="15" t="s">
        <v>2394</v>
      </c>
      <c r="K44" s="15" t="s">
        <v>2402</v>
      </c>
      <c r="L44" s="15" t="s">
        <v>1976</v>
      </c>
      <c r="M44" s="15" t="s">
        <v>2406</v>
      </c>
      <c r="N44" s="15" t="s">
        <v>2404</v>
      </c>
      <c r="O44" s="15"/>
      <c r="P44" s="15"/>
      <c r="Q44" s="15" t="s">
        <v>1809</v>
      </c>
      <c r="R44" s="15" t="s">
        <v>6</v>
      </c>
      <c r="S44" s="22"/>
    </row>
    <row r="45" spans="1:19">
      <c r="A45" s="15" t="s">
        <v>6</v>
      </c>
      <c r="B45" s="15" t="s">
        <v>10</v>
      </c>
      <c r="C45" s="15" t="s">
        <v>82</v>
      </c>
      <c r="D45" s="15" t="s">
        <v>83</v>
      </c>
      <c r="E45" s="15" t="s">
        <v>104</v>
      </c>
      <c r="F45" s="15" t="s">
        <v>104</v>
      </c>
      <c r="G45" s="22"/>
      <c r="H45" s="22"/>
      <c r="I45" s="22"/>
      <c r="J45" s="15" t="s">
        <v>2394</v>
      </c>
      <c r="K45" s="15" t="s">
        <v>2405</v>
      </c>
      <c r="L45" s="15" t="s">
        <v>1982</v>
      </c>
      <c r="M45" s="15" t="s">
        <v>853</v>
      </c>
      <c r="N45" s="15" t="s">
        <v>2404</v>
      </c>
      <c r="O45" s="15"/>
      <c r="P45" s="15"/>
      <c r="Q45" s="15" t="s">
        <v>1873</v>
      </c>
      <c r="R45" s="15" t="s">
        <v>821</v>
      </c>
      <c r="S45" s="22"/>
    </row>
    <row r="46" spans="1:19">
      <c r="A46" s="15" t="s">
        <v>6</v>
      </c>
      <c r="B46" s="15" t="s">
        <v>10</v>
      </c>
      <c r="C46" s="15" t="s">
        <v>82</v>
      </c>
      <c r="D46" s="15" t="s">
        <v>83</v>
      </c>
      <c r="E46" s="15" t="s">
        <v>104</v>
      </c>
      <c r="F46" s="15" t="s">
        <v>104</v>
      </c>
      <c r="G46" s="22"/>
      <c r="H46" s="22"/>
      <c r="I46" s="22"/>
      <c r="J46" s="15" t="s">
        <v>2394</v>
      </c>
      <c r="K46" s="15" t="s">
        <v>2407</v>
      </c>
      <c r="L46" s="15" t="s">
        <v>2408</v>
      </c>
      <c r="M46" s="15" t="s">
        <v>2334</v>
      </c>
      <c r="N46" s="15" t="s">
        <v>136</v>
      </c>
      <c r="O46" s="15" t="s">
        <v>818</v>
      </c>
      <c r="P46" s="15" t="s">
        <v>331</v>
      </c>
      <c r="Q46" s="15" t="s">
        <v>1809</v>
      </c>
      <c r="R46" s="15" t="s">
        <v>6</v>
      </c>
      <c r="S46" s="22"/>
    </row>
    <row r="47" spans="1:19">
      <c r="A47" s="15" t="s">
        <v>6</v>
      </c>
      <c r="B47" s="15" t="s">
        <v>10</v>
      </c>
      <c r="C47" s="15" t="s">
        <v>261</v>
      </c>
      <c r="D47" s="15" t="s">
        <v>262</v>
      </c>
      <c r="E47" s="15" t="s">
        <v>281</v>
      </c>
      <c r="F47" s="15" t="s">
        <v>281</v>
      </c>
      <c r="G47" s="15" t="s">
        <v>243</v>
      </c>
      <c r="H47" s="15" t="s">
        <v>244</v>
      </c>
      <c r="I47" s="22"/>
      <c r="J47" s="22"/>
      <c r="K47" s="22"/>
      <c r="L47" s="22"/>
      <c r="M47" s="22"/>
      <c r="N47" s="22"/>
      <c r="O47" s="22"/>
      <c r="P47" s="22"/>
      <c r="Q47" s="22"/>
      <c r="R47" s="22"/>
      <c r="S47" s="22"/>
    </row>
    <row r="48" spans="1:19">
      <c r="A48" s="15" t="s">
        <v>6</v>
      </c>
      <c r="B48" s="15" t="s">
        <v>10</v>
      </c>
      <c r="C48" s="15" t="s">
        <v>261</v>
      </c>
      <c r="D48" s="15" t="s">
        <v>262</v>
      </c>
      <c r="E48" s="15" t="s">
        <v>281</v>
      </c>
      <c r="F48" s="15" t="s">
        <v>281</v>
      </c>
      <c r="G48" s="22"/>
      <c r="H48" s="22"/>
      <c r="I48" s="22"/>
      <c r="J48" s="15" t="s">
        <v>2394</v>
      </c>
      <c r="K48" s="15" t="s">
        <v>2395</v>
      </c>
      <c r="L48" s="15" t="s">
        <v>2396</v>
      </c>
      <c r="M48" s="15" t="s">
        <v>2397</v>
      </c>
      <c r="N48" s="15" t="s">
        <v>1082</v>
      </c>
      <c r="O48" s="15"/>
      <c r="P48" s="15"/>
      <c r="Q48" s="15" t="s">
        <v>1809</v>
      </c>
      <c r="R48" s="15" t="s">
        <v>6</v>
      </c>
      <c r="S48" s="22"/>
    </row>
    <row r="49" spans="1:19">
      <c r="A49" s="15" t="s">
        <v>6</v>
      </c>
      <c r="B49" s="15" t="s">
        <v>10</v>
      </c>
      <c r="C49" s="15" t="s">
        <v>261</v>
      </c>
      <c r="D49" s="15" t="s">
        <v>262</v>
      </c>
      <c r="E49" s="15" t="s">
        <v>281</v>
      </c>
      <c r="F49" s="15" t="s">
        <v>281</v>
      </c>
      <c r="G49" s="22"/>
      <c r="H49" s="22"/>
      <c r="I49" s="22"/>
      <c r="J49" s="15" t="s">
        <v>2394</v>
      </c>
      <c r="K49" s="15" t="s">
        <v>2398</v>
      </c>
      <c r="L49" s="15" t="s">
        <v>2399</v>
      </c>
      <c r="M49" s="15" t="s">
        <v>2397</v>
      </c>
      <c r="N49" s="15" t="s">
        <v>1082</v>
      </c>
      <c r="O49" s="15"/>
      <c r="P49" s="15"/>
      <c r="Q49" s="15" t="s">
        <v>1809</v>
      </c>
      <c r="R49" s="15" t="s">
        <v>6</v>
      </c>
      <c r="S49" s="22"/>
    </row>
    <row r="50" spans="1:19">
      <c r="A50" s="15" t="s">
        <v>6</v>
      </c>
      <c r="B50" s="15" t="s">
        <v>10</v>
      </c>
      <c r="C50" s="15" t="s">
        <v>261</v>
      </c>
      <c r="D50" s="15" t="s">
        <v>262</v>
      </c>
      <c r="E50" s="15" t="s">
        <v>281</v>
      </c>
      <c r="F50" s="15" t="s">
        <v>281</v>
      </c>
      <c r="G50" s="22"/>
      <c r="H50" s="22"/>
      <c r="I50" s="22"/>
      <c r="J50" s="15" t="s">
        <v>2394</v>
      </c>
      <c r="K50" s="15" t="s">
        <v>2400</v>
      </c>
      <c r="L50" s="15" t="s">
        <v>2401</v>
      </c>
      <c r="M50" s="15" t="s">
        <v>2397</v>
      </c>
      <c r="N50" s="15" t="s">
        <v>1082</v>
      </c>
      <c r="O50" s="15"/>
      <c r="P50" s="15"/>
      <c r="Q50" s="15" t="s">
        <v>1809</v>
      </c>
      <c r="R50" s="15" t="s">
        <v>6</v>
      </c>
      <c r="S50" s="22"/>
    </row>
    <row r="51" spans="1:19">
      <c r="A51" s="15" t="s">
        <v>6</v>
      </c>
      <c r="B51" s="15" t="s">
        <v>10</v>
      </c>
      <c r="C51" s="15" t="s">
        <v>261</v>
      </c>
      <c r="D51" s="15" t="s">
        <v>262</v>
      </c>
      <c r="E51" s="15" t="s">
        <v>281</v>
      </c>
      <c r="F51" s="15" t="s">
        <v>281</v>
      </c>
      <c r="G51" s="22"/>
      <c r="H51" s="22"/>
      <c r="I51" s="22"/>
      <c r="J51" s="15" t="s">
        <v>2394</v>
      </c>
      <c r="K51" s="15" t="s">
        <v>2402</v>
      </c>
      <c r="L51" s="15" t="s">
        <v>1976</v>
      </c>
      <c r="M51" s="15" t="s">
        <v>2406</v>
      </c>
      <c r="N51" s="15" t="s">
        <v>2404</v>
      </c>
      <c r="O51" s="15"/>
      <c r="P51" s="15"/>
      <c r="Q51" s="15" t="s">
        <v>1809</v>
      </c>
      <c r="R51" s="15" t="s">
        <v>6</v>
      </c>
      <c r="S51" s="22"/>
    </row>
    <row r="52" spans="1:19">
      <c r="A52" s="15" t="s">
        <v>6</v>
      </c>
      <c r="B52" s="15" t="s">
        <v>10</v>
      </c>
      <c r="C52" s="15" t="s">
        <v>261</v>
      </c>
      <c r="D52" s="15" t="s">
        <v>262</v>
      </c>
      <c r="E52" s="15" t="s">
        <v>281</v>
      </c>
      <c r="F52" s="15" t="s">
        <v>281</v>
      </c>
      <c r="G52" s="22"/>
      <c r="H52" s="22"/>
      <c r="I52" s="22"/>
      <c r="J52" s="15" t="s">
        <v>2394</v>
      </c>
      <c r="K52" s="15" t="s">
        <v>2405</v>
      </c>
      <c r="L52" s="15" t="s">
        <v>1982</v>
      </c>
      <c r="M52" s="15" t="s">
        <v>2406</v>
      </c>
      <c r="N52" s="15" t="s">
        <v>2404</v>
      </c>
      <c r="O52" s="15"/>
      <c r="P52" s="15"/>
      <c r="Q52" s="15" t="s">
        <v>1809</v>
      </c>
      <c r="R52" s="15" t="s">
        <v>6</v>
      </c>
      <c r="S52" s="22"/>
    </row>
    <row r="53" spans="1:19">
      <c r="A53" s="15" t="s">
        <v>6</v>
      </c>
      <c r="B53" s="15" t="s">
        <v>10</v>
      </c>
      <c r="C53" s="15" t="s">
        <v>261</v>
      </c>
      <c r="D53" s="15" t="s">
        <v>262</v>
      </c>
      <c r="E53" s="15" t="s">
        <v>281</v>
      </c>
      <c r="F53" s="15" t="s">
        <v>281</v>
      </c>
      <c r="G53" s="22"/>
      <c r="H53" s="22"/>
      <c r="I53" s="22"/>
      <c r="J53" s="15" t="s">
        <v>2394</v>
      </c>
      <c r="K53" s="15" t="s">
        <v>2407</v>
      </c>
      <c r="L53" s="15" t="s">
        <v>2408</v>
      </c>
      <c r="M53" s="15" t="s">
        <v>1755</v>
      </c>
      <c r="N53" s="15" t="s">
        <v>136</v>
      </c>
      <c r="O53" s="15" t="s">
        <v>818</v>
      </c>
      <c r="P53" s="15" t="s">
        <v>331</v>
      </c>
      <c r="Q53" s="15" t="s">
        <v>1809</v>
      </c>
      <c r="R53" s="15" t="s">
        <v>6</v>
      </c>
      <c r="S53" s="22"/>
    </row>
    <row r="54" spans="1:19">
      <c r="A54" s="15" t="s">
        <v>6</v>
      </c>
      <c r="B54" s="15" t="s">
        <v>10</v>
      </c>
      <c r="C54" s="15" t="s">
        <v>266</v>
      </c>
      <c r="D54" s="15" t="s">
        <v>267</v>
      </c>
      <c r="E54" s="15" t="s">
        <v>282</v>
      </c>
      <c r="F54" s="15" t="s">
        <v>282</v>
      </c>
      <c r="G54" s="15" t="s">
        <v>243</v>
      </c>
      <c r="H54" s="15" t="s">
        <v>244</v>
      </c>
      <c r="I54" s="22"/>
      <c r="J54" s="22"/>
      <c r="K54" s="22"/>
      <c r="L54" s="22"/>
      <c r="M54" s="22"/>
      <c r="N54" s="22"/>
      <c r="O54" s="22"/>
      <c r="P54" s="22"/>
      <c r="Q54" s="22"/>
      <c r="R54" s="22"/>
      <c r="S54" s="22"/>
    </row>
    <row r="55" spans="1:19">
      <c r="A55" s="15" t="s">
        <v>6</v>
      </c>
      <c r="B55" s="15" t="s">
        <v>10</v>
      </c>
      <c r="C55" s="15" t="s">
        <v>266</v>
      </c>
      <c r="D55" s="15" t="s">
        <v>267</v>
      </c>
      <c r="E55" s="15" t="s">
        <v>282</v>
      </c>
      <c r="F55" s="15" t="s">
        <v>282</v>
      </c>
      <c r="G55" s="22"/>
      <c r="H55" s="22"/>
      <c r="I55" s="22"/>
      <c r="J55" s="15" t="s">
        <v>2394</v>
      </c>
      <c r="K55" s="15" t="s">
        <v>2395</v>
      </c>
      <c r="L55" s="15" t="s">
        <v>2396</v>
      </c>
      <c r="M55" s="15" t="s">
        <v>2397</v>
      </c>
      <c r="N55" s="15" t="s">
        <v>1082</v>
      </c>
      <c r="O55" s="15"/>
      <c r="P55" s="15"/>
      <c r="Q55" s="15" t="s">
        <v>1809</v>
      </c>
      <c r="R55" s="15" t="s">
        <v>6</v>
      </c>
      <c r="S55" s="22"/>
    </row>
    <row r="56" spans="1:19">
      <c r="A56" s="15" t="s">
        <v>6</v>
      </c>
      <c r="B56" s="15" t="s">
        <v>10</v>
      </c>
      <c r="C56" s="15" t="s">
        <v>266</v>
      </c>
      <c r="D56" s="15" t="s">
        <v>267</v>
      </c>
      <c r="E56" s="15" t="s">
        <v>282</v>
      </c>
      <c r="F56" s="15" t="s">
        <v>282</v>
      </c>
      <c r="G56" s="22"/>
      <c r="H56" s="22"/>
      <c r="I56" s="22"/>
      <c r="J56" s="15" t="s">
        <v>2394</v>
      </c>
      <c r="K56" s="15" t="s">
        <v>2398</v>
      </c>
      <c r="L56" s="15" t="s">
        <v>2399</v>
      </c>
      <c r="M56" s="15" t="s">
        <v>2397</v>
      </c>
      <c r="N56" s="15" t="s">
        <v>1082</v>
      </c>
      <c r="O56" s="15"/>
      <c r="P56" s="15"/>
      <c r="Q56" s="15" t="s">
        <v>1809</v>
      </c>
      <c r="R56" s="15" t="s">
        <v>6</v>
      </c>
      <c r="S56" s="22"/>
    </row>
    <row r="57" spans="1:19">
      <c r="A57" s="15" t="s">
        <v>6</v>
      </c>
      <c r="B57" s="15" t="s">
        <v>10</v>
      </c>
      <c r="C57" s="15" t="s">
        <v>266</v>
      </c>
      <c r="D57" s="15" t="s">
        <v>267</v>
      </c>
      <c r="E57" s="15" t="s">
        <v>282</v>
      </c>
      <c r="F57" s="15" t="s">
        <v>282</v>
      </c>
      <c r="G57" s="22"/>
      <c r="H57" s="22"/>
      <c r="I57" s="22"/>
      <c r="J57" s="15" t="s">
        <v>2394</v>
      </c>
      <c r="K57" s="15" t="s">
        <v>2400</v>
      </c>
      <c r="L57" s="15" t="s">
        <v>2401</v>
      </c>
      <c r="M57" s="15" t="s">
        <v>2397</v>
      </c>
      <c r="N57" s="15" t="s">
        <v>1082</v>
      </c>
      <c r="O57" s="15"/>
      <c r="P57" s="15"/>
      <c r="Q57" s="15" t="s">
        <v>1809</v>
      </c>
      <c r="R57" s="15" t="s">
        <v>6</v>
      </c>
      <c r="S57" s="22"/>
    </row>
    <row r="58" spans="1:19">
      <c r="A58" s="15" t="s">
        <v>6</v>
      </c>
      <c r="B58" s="15" t="s">
        <v>10</v>
      </c>
      <c r="C58" s="15" t="s">
        <v>266</v>
      </c>
      <c r="D58" s="15" t="s">
        <v>267</v>
      </c>
      <c r="E58" s="15" t="s">
        <v>282</v>
      </c>
      <c r="F58" s="15" t="s">
        <v>282</v>
      </c>
      <c r="G58" s="22"/>
      <c r="H58" s="22"/>
      <c r="I58" s="22"/>
      <c r="J58" s="15" t="s">
        <v>2394</v>
      </c>
      <c r="K58" s="15" t="s">
        <v>2402</v>
      </c>
      <c r="L58" s="15" t="s">
        <v>1976</v>
      </c>
      <c r="M58" s="15" t="s">
        <v>2406</v>
      </c>
      <c r="N58" s="15" t="s">
        <v>2404</v>
      </c>
      <c r="O58" s="15"/>
      <c r="P58" s="15"/>
      <c r="Q58" s="15" t="s">
        <v>1809</v>
      </c>
      <c r="R58" s="15" t="s">
        <v>6</v>
      </c>
      <c r="S58" s="22"/>
    </row>
    <row r="59" spans="1:19">
      <c r="A59" s="15" t="s">
        <v>6</v>
      </c>
      <c r="B59" s="15" t="s">
        <v>10</v>
      </c>
      <c r="C59" s="15" t="s">
        <v>266</v>
      </c>
      <c r="D59" s="15" t="s">
        <v>267</v>
      </c>
      <c r="E59" s="15" t="s">
        <v>282</v>
      </c>
      <c r="F59" s="15" t="s">
        <v>282</v>
      </c>
      <c r="G59" s="22"/>
      <c r="H59" s="22"/>
      <c r="I59" s="22"/>
      <c r="J59" s="15" t="s">
        <v>2394</v>
      </c>
      <c r="K59" s="15" t="s">
        <v>2405</v>
      </c>
      <c r="L59" s="15" t="s">
        <v>1982</v>
      </c>
      <c r="M59" s="15" t="s">
        <v>2406</v>
      </c>
      <c r="N59" s="15" t="s">
        <v>2404</v>
      </c>
      <c r="O59" s="15"/>
      <c r="P59" s="15"/>
      <c r="Q59" s="15" t="s">
        <v>1809</v>
      </c>
      <c r="R59" s="15" t="s">
        <v>6</v>
      </c>
      <c r="S59" s="22"/>
    </row>
    <row r="60" spans="1:19">
      <c r="A60" s="15" t="s">
        <v>6</v>
      </c>
      <c r="B60" s="15" t="s">
        <v>10</v>
      </c>
      <c r="C60" s="15" t="s">
        <v>266</v>
      </c>
      <c r="D60" s="15" t="s">
        <v>267</v>
      </c>
      <c r="E60" s="15" t="s">
        <v>282</v>
      </c>
      <c r="F60" s="15" t="s">
        <v>282</v>
      </c>
      <c r="G60" s="22"/>
      <c r="H60" s="22"/>
      <c r="I60" s="22"/>
      <c r="J60" s="15" t="s">
        <v>2394</v>
      </c>
      <c r="K60" s="15" t="s">
        <v>2407</v>
      </c>
      <c r="L60" s="15" t="s">
        <v>2408</v>
      </c>
      <c r="M60" s="15" t="s">
        <v>2334</v>
      </c>
      <c r="N60" s="15" t="s">
        <v>136</v>
      </c>
      <c r="O60" s="15" t="s">
        <v>818</v>
      </c>
      <c r="P60" s="15" t="s">
        <v>331</v>
      </c>
      <c r="Q60" s="15" t="s">
        <v>1809</v>
      </c>
      <c r="R60" s="15" t="s">
        <v>6</v>
      </c>
      <c r="S60" s="22"/>
    </row>
    <row r="61" spans="1:19">
      <c r="A61" s="15" t="s">
        <v>6</v>
      </c>
      <c r="B61" s="15" t="s">
        <v>10</v>
      </c>
      <c r="C61" s="15" t="s">
        <v>272</v>
      </c>
      <c r="D61" s="15" t="s">
        <v>273</v>
      </c>
      <c r="E61" s="15" t="s">
        <v>271</v>
      </c>
      <c r="F61" s="15" t="s">
        <v>271</v>
      </c>
      <c r="G61" s="15" t="s">
        <v>243</v>
      </c>
      <c r="H61" s="15" t="s">
        <v>244</v>
      </c>
      <c r="I61" s="22"/>
      <c r="J61" s="22"/>
      <c r="K61" s="22"/>
      <c r="L61" s="22"/>
      <c r="M61" s="22"/>
      <c r="N61" s="22"/>
      <c r="O61" s="22"/>
      <c r="P61" s="22"/>
      <c r="Q61" s="22"/>
      <c r="R61" s="22"/>
      <c r="S61" s="22"/>
    </row>
    <row r="62" spans="1:19">
      <c r="A62" s="15" t="s">
        <v>6</v>
      </c>
      <c r="B62" s="15" t="s">
        <v>10</v>
      </c>
      <c r="C62" s="15" t="s">
        <v>272</v>
      </c>
      <c r="D62" s="15" t="s">
        <v>273</v>
      </c>
      <c r="E62" s="15" t="s">
        <v>271</v>
      </c>
      <c r="F62" s="15" t="s">
        <v>271</v>
      </c>
      <c r="G62" s="22"/>
      <c r="H62" s="22"/>
      <c r="I62" s="22"/>
      <c r="J62" s="15" t="s">
        <v>2394</v>
      </c>
      <c r="K62" s="15" t="s">
        <v>2395</v>
      </c>
      <c r="L62" s="15" t="s">
        <v>2396</v>
      </c>
      <c r="M62" s="15" t="s">
        <v>2397</v>
      </c>
      <c r="N62" s="15" t="s">
        <v>1082</v>
      </c>
      <c r="O62" s="15"/>
      <c r="P62" s="15"/>
      <c r="Q62" s="15" t="s">
        <v>1809</v>
      </c>
      <c r="R62" s="15" t="s">
        <v>6</v>
      </c>
      <c r="S62" s="22"/>
    </row>
    <row r="63" spans="1:19">
      <c r="A63" s="15" t="s">
        <v>6</v>
      </c>
      <c r="B63" s="15" t="s">
        <v>10</v>
      </c>
      <c r="C63" s="15" t="s">
        <v>272</v>
      </c>
      <c r="D63" s="15" t="s">
        <v>273</v>
      </c>
      <c r="E63" s="15" t="s">
        <v>271</v>
      </c>
      <c r="F63" s="15" t="s">
        <v>271</v>
      </c>
      <c r="G63" s="22"/>
      <c r="H63" s="22"/>
      <c r="I63" s="22"/>
      <c r="J63" s="15" t="s">
        <v>2394</v>
      </c>
      <c r="K63" s="15" t="s">
        <v>2398</v>
      </c>
      <c r="L63" s="15" t="s">
        <v>2399</v>
      </c>
      <c r="M63" s="15" t="s">
        <v>2397</v>
      </c>
      <c r="N63" s="15" t="s">
        <v>1082</v>
      </c>
      <c r="O63" s="15"/>
      <c r="P63" s="15"/>
      <c r="Q63" s="15" t="s">
        <v>1809</v>
      </c>
      <c r="R63" s="15" t="s">
        <v>6</v>
      </c>
      <c r="S63" s="22"/>
    </row>
    <row r="64" spans="1:19">
      <c r="A64" s="15" t="s">
        <v>6</v>
      </c>
      <c r="B64" s="15" t="s">
        <v>10</v>
      </c>
      <c r="C64" s="15" t="s">
        <v>272</v>
      </c>
      <c r="D64" s="15" t="s">
        <v>273</v>
      </c>
      <c r="E64" s="15" t="s">
        <v>271</v>
      </c>
      <c r="F64" s="15" t="s">
        <v>271</v>
      </c>
      <c r="G64" s="22"/>
      <c r="H64" s="22"/>
      <c r="I64" s="22"/>
      <c r="J64" s="15" t="s">
        <v>2394</v>
      </c>
      <c r="K64" s="15" t="s">
        <v>2400</v>
      </c>
      <c r="L64" s="15" t="s">
        <v>2401</v>
      </c>
      <c r="M64" s="15" t="s">
        <v>2397</v>
      </c>
      <c r="N64" s="15" t="s">
        <v>1082</v>
      </c>
      <c r="O64" s="15"/>
      <c r="P64" s="15"/>
      <c r="Q64" s="15" t="s">
        <v>1809</v>
      </c>
      <c r="R64" s="15" t="s">
        <v>6</v>
      </c>
      <c r="S64" s="22"/>
    </row>
    <row r="65" spans="1:19">
      <c r="A65" s="15" t="s">
        <v>6</v>
      </c>
      <c r="B65" s="15" t="s">
        <v>10</v>
      </c>
      <c r="C65" s="15" t="s">
        <v>272</v>
      </c>
      <c r="D65" s="15" t="s">
        <v>273</v>
      </c>
      <c r="E65" s="15" t="s">
        <v>271</v>
      </c>
      <c r="F65" s="15" t="s">
        <v>271</v>
      </c>
      <c r="G65" s="22"/>
      <c r="H65" s="22"/>
      <c r="I65" s="22"/>
      <c r="J65" s="15" t="s">
        <v>2394</v>
      </c>
      <c r="K65" s="15" t="s">
        <v>2402</v>
      </c>
      <c r="L65" s="15" t="s">
        <v>1976</v>
      </c>
      <c r="M65" s="15" t="s">
        <v>2413</v>
      </c>
      <c r="N65" s="15" t="s">
        <v>2404</v>
      </c>
      <c r="O65" s="15"/>
      <c r="P65" s="15"/>
      <c r="Q65" s="15" t="s">
        <v>1873</v>
      </c>
      <c r="R65" s="15" t="s">
        <v>821</v>
      </c>
      <c r="S65" s="22"/>
    </row>
    <row r="66" spans="1:19">
      <c r="A66" s="15" t="s">
        <v>6</v>
      </c>
      <c r="B66" s="15" t="s">
        <v>10</v>
      </c>
      <c r="C66" s="15" t="s">
        <v>272</v>
      </c>
      <c r="D66" s="15" t="s">
        <v>273</v>
      </c>
      <c r="E66" s="15" t="s">
        <v>271</v>
      </c>
      <c r="F66" s="15" t="s">
        <v>271</v>
      </c>
      <c r="G66" s="22"/>
      <c r="H66" s="22"/>
      <c r="I66" s="22"/>
      <c r="J66" s="15" t="s">
        <v>2394</v>
      </c>
      <c r="K66" s="15" t="s">
        <v>2405</v>
      </c>
      <c r="L66" s="15" t="s">
        <v>1982</v>
      </c>
      <c r="M66" s="15" t="s">
        <v>2414</v>
      </c>
      <c r="N66" s="15" t="s">
        <v>2404</v>
      </c>
      <c r="O66" s="15"/>
      <c r="P66" s="15"/>
      <c r="Q66" s="15" t="s">
        <v>1873</v>
      </c>
      <c r="R66" s="15" t="s">
        <v>821</v>
      </c>
      <c r="S66" s="22"/>
    </row>
    <row r="67" spans="1:19">
      <c r="A67" s="15" t="s">
        <v>6</v>
      </c>
      <c r="B67" s="15" t="s">
        <v>10</v>
      </c>
      <c r="C67" s="15" t="s">
        <v>272</v>
      </c>
      <c r="D67" s="15" t="s">
        <v>273</v>
      </c>
      <c r="E67" s="15" t="s">
        <v>271</v>
      </c>
      <c r="F67" s="15" t="s">
        <v>271</v>
      </c>
      <c r="G67" s="22"/>
      <c r="H67" s="22"/>
      <c r="I67" s="22"/>
      <c r="J67" s="15" t="s">
        <v>2394</v>
      </c>
      <c r="K67" s="15" t="s">
        <v>2407</v>
      </c>
      <c r="L67" s="15" t="s">
        <v>2408</v>
      </c>
      <c r="M67" s="15" t="s">
        <v>2368</v>
      </c>
      <c r="N67" s="15" t="s">
        <v>136</v>
      </c>
      <c r="O67" s="15" t="s">
        <v>818</v>
      </c>
      <c r="P67" s="15" t="s">
        <v>331</v>
      </c>
      <c r="Q67" s="15" t="s">
        <v>1809</v>
      </c>
      <c r="R67" s="15" t="s">
        <v>6</v>
      </c>
      <c r="S67" s="22"/>
    </row>
    <row r="68" spans="1:19">
      <c r="A68" s="15" t="s">
        <v>6</v>
      </c>
      <c r="B68" s="15" t="s">
        <v>18</v>
      </c>
      <c r="C68" s="15" t="s">
        <v>82</v>
      </c>
      <c r="D68" s="15" t="s">
        <v>83</v>
      </c>
      <c r="E68" s="15" t="s">
        <v>107</v>
      </c>
      <c r="F68" s="15" t="s">
        <v>107</v>
      </c>
      <c r="G68" s="15" t="s">
        <v>243</v>
      </c>
      <c r="H68" s="15" t="s">
        <v>244</v>
      </c>
      <c r="I68" s="22"/>
      <c r="J68" s="22"/>
      <c r="K68" s="22"/>
      <c r="L68" s="22"/>
      <c r="M68" s="22"/>
      <c r="N68" s="22"/>
      <c r="O68" s="22"/>
      <c r="P68" s="22"/>
      <c r="Q68" s="22"/>
      <c r="R68" s="22"/>
      <c r="S68" s="22"/>
    </row>
    <row r="69" spans="1:19">
      <c r="A69" s="15" t="s">
        <v>6</v>
      </c>
      <c r="B69" s="15" t="s">
        <v>18</v>
      </c>
      <c r="C69" s="15" t="s">
        <v>82</v>
      </c>
      <c r="D69" s="15" t="s">
        <v>83</v>
      </c>
      <c r="E69" s="15" t="s">
        <v>107</v>
      </c>
      <c r="F69" s="15" t="s">
        <v>107</v>
      </c>
      <c r="G69" s="22"/>
      <c r="H69" s="22"/>
      <c r="I69" s="22"/>
      <c r="J69" s="15" t="s">
        <v>2394</v>
      </c>
      <c r="K69" s="15" t="s">
        <v>2395</v>
      </c>
      <c r="L69" s="15" t="s">
        <v>2396</v>
      </c>
      <c r="M69" s="15" t="s">
        <v>2397</v>
      </c>
      <c r="N69" s="15" t="s">
        <v>1082</v>
      </c>
      <c r="O69" s="15"/>
      <c r="P69" s="15"/>
      <c r="Q69" s="15" t="s">
        <v>1809</v>
      </c>
      <c r="R69" s="15" t="s">
        <v>6</v>
      </c>
      <c r="S69" s="22"/>
    </row>
    <row r="70" spans="1:19">
      <c r="A70" s="15" t="s">
        <v>6</v>
      </c>
      <c r="B70" s="15" t="s">
        <v>18</v>
      </c>
      <c r="C70" s="15" t="s">
        <v>82</v>
      </c>
      <c r="D70" s="15" t="s">
        <v>83</v>
      </c>
      <c r="E70" s="15" t="s">
        <v>107</v>
      </c>
      <c r="F70" s="15" t="s">
        <v>107</v>
      </c>
      <c r="G70" s="22"/>
      <c r="H70" s="22"/>
      <c r="I70" s="22"/>
      <c r="J70" s="15" t="s">
        <v>2394</v>
      </c>
      <c r="K70" s="15" t="s">
        <v>2398</v>
      </c>
      <c r="L70" s="15" t="s">
        <v>2399</v>
      </c>
      <c r="M70" s="15" t="s">
        <v>2397</v>
      </c>
      <c r="N70" s="15" t="s">
        <v>1082</v>
      </c>
      <c r="O70" s="15"/>
      <c r="P70" s="15"/>
      <c r="Q70" s="15" t="s">
        <v>1809</v>
      </c>
      <c r="R70" s="15" t="s">
        <v>6</v>
      </c>
      <c r="S70" s="22"/>
    </row>
    <row r="71" spans="1:19">
      <c r="A71" s="15" t="s">
        <v>6</v>
      </c>
      <c r="B71" s="15" t="s">
        <v>18</v>
      </c>
      <c r="C71" s="15" t="s">
        <v>82</v>
      </c>
      <c r="D71" s="15" t="s">
        <v>83</v>
      </c>
      <c r="E71" s="15" t="s">
        <v>107</v>
      </c>
      <c r="F71" s="15" t="s">
        <v>107</v>
      </c>
      <c r="G71" s="22"/>
      <c r="H71" s="22"/>
      <c r="I71" s="22"/>
      <c r="J71" s="15" t="s">
        <v>2394</v>
      </c>
      <c r="K71" s="15" t="s">
        <v>2400</v>
      </c>
      <c r="L71" s="15" t="s">
        <v>2401</v>
      </c>
      <c r="M71" s="15" t="s">
        <v>2397</v>
      </c>
      <c r="N71" s="15" t="s">
        <v>2299</v>
      </c>
      <c r="O71" s="15"/>
      <c r="P71" s="15"/>
      <c r="Q71" s="15" t="s">
        <v>1809</v>
      </c>
      <c r="R71" s="15" t="s">
        <v>6</v>
      </c>
      <c r="S71" s="22"/>
    </row>
    <row r="72" spans="1:19">
      <c r="A72" s="15" t="s">
        <v>6</v>
      </c>
      <c r="B72" s="15" t="s">
        <v>18</v>
      </c>
      <c r="C72" s="15" t="s">
        <v>82</v>
      </c>
      <c r="D72" s="15" t="s">
        <v>83</v>
      </c>
      <c r="E72" s="15" t="s">
        <v>107</v>
      </c>
      <c r="F72" s="15" t="s">
        <v>107</v>
      </c>
      <c r="G72" s="22"/>
      <c r="H72" s="22"/>
      <c r="I72" s="22"/>
      <c r="J72" s="15" t="s">
        <v>2394</v>
      </c>
      <c r="K72" s="15" t="s">
        <v>2402</v>
      </c>
      <c r="L72" s="15" t="s">
        <v>1976</v>
      </c>
      <c r="M72" s="15" t="s">
        <v>2406</v>
      </c>
      <c r="N72" s="15" t="s">
        <v>2404</v>
      </c>
      <c r="O72" s="15"/>
      <c r="P72" s="15"/>
      <c r="Q72" s="15" t="s">
        <v>1809</v>
      </c>
      <c r="R72" s="15" t="s">
        <v>6</v>
      </c>
      <c r="S72" s="22"/>
    </row>
    <row r="73" spans="1:19">
      <c r="A73" s="15" t="s">
        <v>6</v>
      </c>
      <c r="B73" s="15" t="s">
        <v>18</v>
      </c>
      <c r="C73" s="15" t="s">
        <v>82</v>
      </c>
      <c r="D73" s="15" t="s">
        <v>83</v>
      </c>
      <c r="E73" s="15" t="s">
        <v>107</v>
      </c>
      <c r="F73" s="15" t="s">
        <v>107</v>
      </c>
      <c r="G73" s="22"/>
      <c r="H73" s="22"/>
      <c r="I73" s="22"/>
      <c r="J73" s="15" t="s">
        <v>2394</v>
      </c>
      <c r="K73" s="15" t="s">
        <v>2405</v>
      </c>
      <c r="L73" s="15" t="s">
        <v>1982</v>
      </c>
      <c r="M73" s="15" t="s">
        <v>2406</v>
      </c>
      <c r="N73" s="15" t="s">
        <v>2404</v>
      </c>
      <c r="O73" s="15"/>
      <c r="P73" s="15"/>
      <c r="Q73" s="15" t="s">
        <v>1809</v>
      </c>
      <c r="R73" s="15" t="s">
        <v>6</v>
      </c>
      <c r="S73" s="22"/>
    </row>
    <row r="74" spans="1:19">
      <c r="A74" s="15" t="s">
        <v>6</v>
      </c>
      <c r="B74" s="15" t="s">
        <v>18</v>
      </c>
      <c r="C74" s="15" t="s">
        <v>82</v>
      </c>
      <c r="D74" s="15" t="s">
        <v>83</v>
      </c>
      <c r="E74" s="15" t="s">
        <v>107</v>
      </c>
      <c r="F74" s="15" t="s">
        <v>107</v>
      </c>
      <c r="G74" s="22"/>
      <c r="H74" s="22"/>
      <c r="I74" s="22"/>
      <c r="J74" s="15" t="s">
        <v>2394</v>
      </c>
      <c r="K74" s="15" t="s">
        <v>2407</v>
      </c>
      <c r="L74" s="15" t="s">
        <v>2408</v>
      </c>
      <c r="M74" s="15" t="s">
        <v>2368</v>
      </c>
      <c r="N74" s="15" t="s">
        <v>136</v>
      </c>
      <c r="O74" s="15" t="s">
        <v>818</v>
      </c>
      <c r="P74" s="15" t="s">
        <v>331</v>
      </c>
      <c r="Q74" s="15" t="s">
        <v>1809</v>
      </c>
      <c r="R74" s="15" t="s">
        <v>6</v>
      </c>
      <c r="S74" s="22"/>
    </row>
    <row r="75" spans="1:19">
      <c r="A75" s="15" t="s">
        <v>6</v>
      </c>
      <c r="B75" s="15" t="s">
        <v>20</v>
      </c>
      <c r="C75" s="15" t="s">
        <v>82</v>
      </c>
      <c r="D75" s="15" t="s">
        <v>83</v>
      </c>
      <c r="E75" s="15" t="s">
        <v>107</v>
      </c>
      <c r="F75" s="15" t="s">
        <v>107</v>
      </c>
      <c r="G75" s="15" t="s">
        <v>243</v>
      </c>
      <c r="H75" s="15" t="s">
        <v>244</v>
      </c>
      <c r="I75" s="22"/>
      <c r="J75" s="22"/>
      <c r="K75" s="22"/>
      <c r="L75" s="22"/>
      <c r="M75" s="22"/>
      <c r="N75" s="22"/>
      <c r="O75" s="22"/>
      <c r="P75" s="22"/>
      <c r="Q75" s="22"/>
      <c r="R75" s="22"/>
      <c r="S75" s="22"/>
    </row>
    <row r="76" spans="1:19">
      <c r="A76" s="15" t="s">
        <v>6</v>
      </c>
      <c r="B76" s="15" t="s">
        <v>20</v>
      </c>
      <c r="C76" s="15" t="s">
        <v>82</v>
      </c>
      <c r="D76" s="15" t="s">
        <v>83</v>
      </c>
      <c r="E76" s="15" t="s">
        <v>107</v>
      </c>
      <c r="F76" s="15" t="s">
        <v>107</v>
      </c>
      <c r="G76" s="22"/>
      <c r="H76" s="22"/>
      <c r="I76" s="22"/>
      <c r="J76" s="15" t="s">
        <v>2394</v>
      </c>
      <c r="K76" s="15" t="s">
        <v>2395</v>
      </c>
      <c r="L76" s="15" t="s">
        <v>2396</v>
      </c>
      <c r="M76" s="15" t="s">
        <v>2397</v>
      </c>
      <c r="N76" s="15" t="s">
        <v>1082</v>
      </c>
      <c r="O76" s="15"/>
      <c r="P76" s="15"/>
      <c r="Q76" s="15" t="s">
        <v>1809</v>
      </c>
      <c r="R76" s="15" t="s">
        <v>6</v>
      </c>
      <c r="S76" s="22"/>
    </row>
    <row r="77" spans="1:19">
      <c r="A77" s="15" t="s">
        <v>6</v>
      </c>
      <c r="B77" s="15" t="s">
        <v>20</v>
      </c>
      <c r="C77" s="15" t="s">
        <v>82</v>
      </c>
      <c r="D77" s="15" t="s">
        <v>83</v>
      </c>
      <c r="E77" s="15" t="s">
        <v>107</v>
      </c>
      <c r="F77" s="15" t="s">
        <v>107</v>
      </c>
      <c r="G77" s="22"/>
      <c r="H77" s="22"/>
      <c r="I77" s="22"/>
      <c r="J77" s="15" t="s">
        <v>2394</v>
      </c>
      <c r="K77" s="15" t="s">
        <v>2398</v>
      </c>
      <c r="L77" s="15" t="s">
        <v>2399</v>
      </c>
      <c r="M77" s="15" t="s">
        <v>2397</v>
      </c>
      <c r="N77" s="15" t="s">
        <v>1082</v>
      </c>
      <c r="O77" s="15"/>
      <c r="P77" s="15"/>
      <c r="Q77" s="15" t="s">
        <v>1809</v>
      </c>
      <c r="R77" s="15" t="s">
        <v>6</v>
      </c>
      <c r="S77" s="22"/>
    </row>
    <row r="78" spans="1:19">
      <c r="A78" s="15" t="s">
        <v>6</v>
      </c>
      <c r="B78" s="15" t="s">
        <v>20</v>
      </c>
      <c r="C78" s="15" t="s">
        <v>82</v>
      </c>
      <c r="D78" s="15" t="s">
        <v>83</v>
      </c>
      <c r="E78" s="15" t="s">
        <v>107</v>
      </c>
      <c r="F78" s="15" t="s">
        <v>107</v>
      </c>
      <c r="G78" s="22"/>
      <c r="H78" s="22"/>
      <c r="I78" s="22"/>
      <c r="J78" s="15" t="s">
        <v>2394</v>
      </c>
      <c r="K78" s="15" t="s">
        <v>2400</v>
      </c>
      <c r="L78" s="15" t="s">
        <v>2401</v>
      </c>
      <c r="M78" s="15" t="s">
        <v>2397</v>
      </c>
      <c r="N78" s="15" t="s">
        <v>1082</v>
      </c>
      <c r="O78" s="15"/>
      <c r="P78" s="15"/>
      <c r="Q78" s="15" t="s">
        <v>1809</v>
      </c>
      <c r="R78" s="15" t="s">
        <v>6</v>
      </c>
      <c r="S78" s="22"/>
    </row>
    <row r="79" spans="1:19">
      <c r="A79" s="15" t="s">
        <v>6</v>
      </c>
      <c r="B79" s="15" t="s">
        <v>20</v>
      </c>
      <c r="C79" s="15" t="s">
        <v>82</v>
      </c>
      <c r="D79" s="15" t="s">
        <v>83</v>
      </c>
      <c r="E79" s="15" t="s">
        <v>107</v>
      </c>
      <c r="F79" s="15" t="s">
        <v>107</v>
      </c>
      <c r="G79" s="22"/>
      <c r="H79" s="22"/>
      <c r="I79" s="22"/>
      <c r="J79" s="15" t="s">
        <v>2394</v>
      </c>
      <c r="K79" s="15" t="s">
        <v>2402</v>
      </c>
      <c r="L79" s="15" t="s">
        <v>1976</v>
      </c>
      <c r="M79" s="15" t="s">
        <v>2406</v>
      </c>
      <c r="N79" s="15" t="s">
        <v>2404</v>
      </c>
      <c r="O79" s="15"/>
      <c r="P79" s="15"/>
      <c r="Q79" s="15" t="s">
        <v>1809</v>
      </c>
      <c r="R79" s="15" t="s">
        <v>6</v>
      </c>
      <c r="S79" s="22"/>
    </row>
    <row r="80" spans="1:19">
      <c r="A80" s="15" t="s">
        <v>6</v>
      </c>
      <c r="B80" s="15" t="s">
        <v>20</v>
      </c>
      <c r="C80" s="15" t="s">
        <v>82</v>
      </c>
      <c r="D80" s="15" t="s">
        <v>83</v>
      </c>
      <c r="E80" s="15" t="s">
        <v>107</v>
      </c>
      <c r="F80" s="15" t="s">
        <v>107</v>
      </c>
      <c r="G80" s="22"/>
      <c r="H80" s="22"/>
      <c r="I80" s="22"/>
      <c r="J80" s="15" t="s">
        <v>2394</v>
      </c>
      <c r="K80" s="15" t="s">
        <v>2405</v>
      </c>
      <c r="L80" s="15" t="s">
        <v>1982</v>
      </c>
      <c r="M80" s="15" t="s">
        <v>1495</v>
      </c>
      <c r="N80" s="15" t="s">
        <v>2404</v>
      </c>
      <c r="O80" s="15"/>
      <c r="P80" s="15"/>
      <c r="Q80" s="15" t="s">
        <v>1809</v>
      </c>
      <c r="R80" s="15" t="s">
        <v>6</v>
      </c>
      <c r="S80" s="22"/>
    </row>
    <row r="81" spans="1:19">
      <c r="A81" s="15" t="s">
        <v>6</v>
      </c>
      <c r="B81" s="15" t="s">
        <v>20</v>
      </c>
      <c r="C81" s="15" t="s">
        <v>82</v>
      </c>
      <c r="D81" s="15" t="s">
        <v>83</v>
      </c>
      <c r="E81" s="15" t="s">
        <v>107</v>
      </c>
      <c r="F81" s="15" t="s">
        <v>107</v>
      </c>
      <c r="G81" s="22"/>
      <c r="H81" s="22"/>
      <c r="I81" s="22"/>
      <c r="J81" s="15" t="s">
        <v>2394</v>
      </c>
      <c r="K81" s="15" t="s">
        <v>2407</v>
      </c>
      <c r="L81" s="15" t="s">
        <v>2408</v>
      </c>
      <c r="M81" s="15" t="s">
        <v>2368</v>
      </c>
      <c r="N81" s="15" t="s">
        <v>136</v>
      </c>
      <c r="O81" s="15" t="s">
        <v>818</v>
      </c>
      <c r="P81" s="15" t="s">
        <v>331</v>
      </c>
      <c r="Q81" s="15" t="s">
        <v>1809</v>
      </c>
      <c r="R81" s="15" t="s">
        <v>6</v>
      </c>
      <c r="S81" s="22"/>
    </row>
    <row r="82" spans="1:19">
      <c r="A82" s="15" t="s">
        <v>6</v>
      </c>
      <c r="B82" s="15" t="s">
        <v>21</v>
      </c>
      <c r="C82" s="15" t="s">
        <v>82</v>
      </c>
      <c r="D82" s="15" t="s">
        <v>83</v>
      </c>
      <c r="E82" s="15" t="s">
        <v>107</v>
      </c>
      <c r="F82" s="15" t="s">
        <v>107</v>
      </c>
      <c r="G82" s="15" t="s">
        <v>243</v>
      </c>
      <c r="H82" s="15" t="s">
        <v>244</v>
      </c>
      <c r="I82" s="22"/>
      <c r="J82" s="22"/>
      <c r="K82" s="22"/>
      <c r="L82" s="22"/>
      <c r="M82" s="22"/>
      <c r="N82" s="22"/>
      <c r="O82" s="22"/>
      <c r="P82" s="22"/>
      <c r="Q82" s="22"/>
      <c r="R82" s="22"/>
      <c r="S82" s="22"/>
    </row>
    <row r="83" spans="1:19">
      <c r="A83" s="15" t="s">
        <v>6</v>
      </c>
      <c r="B83" s="15" t="s">
        <v>21</v>
      </c>
      <c r="C83" s="15" t="s">
        <v>82</v>
      </c>
      <c r="D83" s="15" t="s">
        <v>83</v>
      </c>
      <c r="E83" s="15" t="s">
        <v>107</v>
      </c>
      <c r="F83" s="15" t="s">
        <v>107</v>
      </c>
      <c r="G83" s="22"/>
      <c r="H83" s="22"/>
      <c r="I83" s="22"/>
      <c r="J83" s="15" t="s">
        <v>2394</v>
      </c>
      <c r="K83" s="15" t="s">
        <v>2395</v>
      </c>
      <c r="L83" s="15" t="s">
        <v>2396</v>
      </c>
      <c r="M83" s="15" t="s">
        <v>2397</v>
      </c>
      <c r="N83" s="15" t="s">
        <v>1082</v>
      </c>
      <c r="O83" s="15"/>
      <c r="P83" s="15"/>
      <c r="Q83" s="15" t="s">
        <v>1809</v>
      </c>
      <c r="R83" s="15" t="s">
        <v>6</v>
      </c>
      <c r="S83" s="22"/>
    </row>
    <row r="84" spans="1:19">
      <c r="A84" s="15" t="s">
        <v>6</v>
      </c>
      <c r="B84" s="15" t="s">
        <v>21</v>
      </c>
      <c r="C84" s="15" t="s">
        <v>82</v>
      </c>
      <c r="D84" s="15" t="s">
        <v>83</v>
      </c>
      <c r="E84" s="15" t="s">
        <v>107</v>
      </c>
      <c r="F84" s="15" t="s">
        <v>107</v>
      </c>
      <c r="G84" s="22"/>
      <c r="H84" s="22"/>
      <c r="I84" s="22"/>
      <c r="J84" s="15" t="s">
        <v>2394</v>
      </c>
      <c r="K84" s="15" t="s">
        <v>2398</v>
      </c>
      <c r="L84" s="15" t="s">
        <v>2399</v>
      </c>
      <c r="M84" s="15" t="s">
        <v>2397</v>
      </c>
      <c r="N84" s="15" t="s">
        <v>1082</v>
      </c>
      <c r="O84" s="15"/>
      <c r="P84" s="15"/>
      <c r="Q84" s="15" t="s">
        <v>1809</v>
      </c>
      <c r="R84" s="15" t="s">
        <v>6</v>
      </c>
      <c r="S84" s="22"/>
    </row>
    <row r="85" spans="1:19">
      <c r="A85" s="15" t="s">
        <v>6</v>
      </c>
      <c r="B85" s="15" t="s">
        <v>21</v>
      </c>
      <c r="C85" s="15" t="s">
        <v>82</v>
      </c>
      <c r="D85" s="15" t="s">
        <v>83</v>
      </c>
      <c r="E85" s="15" t="s">
        <v>107</v>
      </c>
      <c r="F85" s="15" t="s">
        <v>107</v>
      </c>
      <c r="G85" s="22"/>
      <c r="H85" s="22"/>
      <c r="I85" s="22"/>
      <c r="J85" s="15" t="s">
        <v>2394</v>
      </c>
      <c r="K85" s="15" t="s">
        <v>2400</v>
      </c>
      <c r="L85" s="15" t="s">
        <v>2401</v>
      </c>
      <c r="M85" s="15" t="s">
        <v>2397</v>
      </c>
      <c r="N85" s="15" t="s">
        <v>1082</v>
      </c>
      <c r="O85" s="15"/>
      <c r="P85" s="15"/>
      <c r="Q85" s="15" t="s">
        <v>1809</v>
      </c>
      <c r="R85" s="15" t="s">
        <v>6</v>
      </c>
      <c r="S85" s="22"/>
    </row>
    <row r="86" spans="1:19">
      <c r="A86" s="15" t="s">
        <v>6</v>
      </c>
      <c r="B86" s="15" t="s">
        <v>21</v>
      </c>
      <c r="C86" s="15" t="s">
        <v>82</v>
      </c>
      <c r="D86" s="15" t="s">
        <v>83</v>
      </c>
      <c r="E86" s="15" t="s">
        <v>107</v>
      </c>
      <c r="F86" s="15" t="s">
        <v>107</v>
      </c>
      <c r="G86" s="22"/>
      <c r="H86" s="22"/>
      <c r="I86" s="22"/>
      <c r="J86" s="15" t="s">
        <v>2394</v>
      </c>
      <c r="K86" s="15" t="s">
        <v>2402</v>
      </c>
      <c r="L86" s="15" t="s">
        <v>1976</v>
      </c>
      <c r="M86" s="15" t="s">
        <v>2403</v>
      </c>
      <c r="N86" s="15" t="s">
        <v>2404</v>
      </c>
      <c r="O86" s="15"/>
      <c r="P86" s="15"/>
      <c r="Q86" s="29" t="s">
        <v>1801</v>
      </c>
      <c r="R86" s="15" t="s">
        <v>732</v>
      </c>
      <c r="S86" s="35" t="s">
        <v>3460</v>
      </c>
    </row>
    <row r="87" spans="1:19">
      <c r="A87" s="15" t="s">
        <v>6</v>
      </c>
      <c r="B87" s="15" t="s">
        <v>21</v>
      </c>
      <c r="C87" s="15" t="s">
        <v>82</v>
      </c>
      <c r="D87" s="15" t="s">
        <v>83</v>
      </c>
      <c r="E87" s="15" t="s">
        <v>107</v>
      </c>
      <c r="F87" s="15" t="s">
        <v>107</v>
      </c>
      <c r="G87" s="22"/>
      <c r="H87" s="22"/>
      <c r="I87" s="22"/>
      <c r="J87" s="15" t="s">
        <v>2394</v>
      </c>
      <c r="K87" s="15" t="s">
        <v>2405</v>
      </c>
      <c r="L87" s="15" t="s">
        <v>1982</v>
      </c>
      <c r="M87" s="15" t="s">
        <v>2403</v>
      </c>
      <c r="N87" s="15" t="s">
        <v>2404</v>
      </c>
      <c r="O87" s="15"/>
      <c r="P87" s="15"/>
      <c r="Q87" s="29" t="s">
        <v>1801</v>
      </c>
      <c r="R87" s="15" t="s">
        <v>732</v>
      </c>
      <c r="S87" s="35" t="s">
        <v>3460</v>
      </c>
    </row>
    <row r="88" spans="1:19">
      <c r="A88" s="15" t="s">
        <v>6</v>
      </c>
      <c r="B88" s="15" t="s">
        <v>21</v>
      </c>
      <c r="C88" s="15" t="s">
        <v>82</v>
      </c>
      <c r="D88" s="15" t="s">
        <v>83</v>
      </c>
      <c r="E88" s="15" t="s">
        <v>107</v>
      </c>
      <c r="F88" s="15" t="s">
        <v>107</v>
      </c>
      <c r="G88" s="22"/>
      <c r="H88" s="22"/>
      <c r="I88" s="22"/>
      <c r="J88" s="15" t="s">
        <v>2394</v>
      </c>
      <c r="K88" s="15" t="s">
        <v>2407</v>
      </c>
      <c r="L88" s="15" t="s">
        <v>2408</v>
      </c>
      <c r="M88" s="15" t="s">
        <v>1492</v>
      </c>
      <c r="N88" s="15" t="s">
        <v>136</v>
      </c>
      <c r="O88" s="15" t="s">
        <v>818</v>
      </c>
      <c r="P88" s="15" t="s">
        <v>331</v>
      </c>
      <c r="Q88" s="15" t="s">
        <v>1809</v>
      </c>
      <c r="R88" s="15" t="s">
        <v>6</v>
      </c>
      <c r="S88" s="22"/>
    </row>
    <row r="89" spans="1:19">
      <c r="A89" s="15" t="s">
        <v>6</v>
      </c>
      <c r="B89" s="15" t="s">
        <v>24</v>
      </c>
      <c r="C89" s="15" t="s">
        <v>82</v>
      </c>
      <c r="D89" s="15" t="s">
        <v>83</v>
      </c>
      <c r="E89" s="15" t="s">
        <v>119</v>
      </c>
      <c r="F89" s="15" t="s">
        <v>119</v>
      </c>
      <c r="G89" s="15" t="s">
        <v>243</v>
      </c>
      <c r="H89" s="15" t="s">
        <v>244</v>
      </c>
      <c r="I89" s="22"/>
      <c r="J89" s="22"/>
      <c r="K89" s="22"/>
      <c r="L89" s="22"/>
      <c r="M89" s="22"/>
      <c r="N89" s="22"/>
      <c r="O89" s="22"/>
      <c r="P89" s="22"/>
      <c r="Q89" s="22"/>
      <c r="R89" s="22"/>
      <c r="S89" s="22"/>
    </row>
    <row r="90" spans="1:19">
      <c r="A90" s="15" t="s">
        <v>6</v>
      </c>
      <c r="B90" s="15" t="s">
        <v>24</v>
      </c>
      <c r="C90" s="15" t="s">
        <v>82</v>
      </c>
      <c r="D90" s="15" t="s">
        <v>83</v>
      </c>
      <c r="E90" s="15" t="s">
        <v>119</v>
      </c>
      <c r="F90" s="15" t="s">
        <v>119</v>
      </c>
      <c r="G90" s="22"/>
      <c r="H90" s="22"/>
      <c r="I90" s="22"/>
      <c r="J90" s="15" t="s">
        <v>2394</v>
      </c>
      <c r="K90" s="15" t="s">
        <v>2395</v>
      </c>
      <c r="L90" s="15" t="s">
        <v>2396</v>
      </c>
      <c r="M90" s="15" t="s">
        <v>2397</v>
      </c>
      <c r="N90" s="15" t="s">
        <v>1082</v>
      </c>
      <c r="O90" s="15"/>
      <c r="P90" s="15"/>
      <c r="Q90" s="15" t="s">
        <v>1809</v>
      </c>
      <c r="R90" s="15" t="s">
        <v>6</v>
      </c>
      <c r="S90" s="22"/>
    </row>
    <row r="91" spans="1:19">
      <c r="A91" s="15" t="s">
        <v>6</v>
      </c>
      <c r="B91" s="15" t="s">
        <v>24</v>
      </c>
      <c r="C91" s="15" t="s">
        <v>82</v>
      </c>
      <c r="D91" s="15" t="s">
        <v>83</v>
      </c>
      <c r="E91" s="15" t="s">
        <v>119</v>
      </c>
      <c r="F91" s="15" t="s">
        <v>119</v>
      </c>
      <c r="G91" s="22"/>
      <c r="H91" s="22"/>
      <c r="I91" s="22"/>
      <c r="J91" s="15" t="s">
        <v>2394</v>
      </c>
      <c r="K91" s="15" t="s">
        <v>2398</v>
      </c>
      <c r="L91" s="15" t="s">
        <v>2399</v>
      </c>
      <c r="M91" s="15" t="s">
        <v>2397</v>
      </c>
      <c r="N91" s="15" t="s">
        <v>1082</v>
      </c>
      <c r="O91" s="15"/>
      <c r="P91" s="15"/>
      <c r="Q91" s="15" t="s">
        <v>1809</v>
      </c>
      <c r="R91" s="15" t="s">
        <v>6</v>
      </c>
      <c r="S91" s="22"/>
    </row>
    <row r="92" spans="1:19">
      <c r="A92" s="15" t="s">
        <v>6</v>
      </c>
      <c r="B92" s="15" t="s">
        <v>24</v>
      </c>
      <c r="C92" s="15" t="s">
        <v>82</v>
      </c>
      <c r="D92" s="15" t="s">
        <v>83</v>
      </c>
      <c r="E92" s="15" t="s">
        <v>119</v>
      </c>
      <c r="F92" s="15" t="s">
        <v>119</v>
      </c>
      <c r="G92" s="22"/>
      <c r="H92" s="22"/>
      <c r="I92" s="22"/>
      <c r="J92" s="15" t="s">
        <v>2394</v>
      </c>
      <c r="K92" s="15" t="s">
        <v>2400</v>
      </c>
      <c r="L92" s="15" t="s">
        <v>2401</v>
      </c>
      <c r="M92" s="15" t="s">
        <v>2397</v>
      </c>
      <c r="N92" s="15" t="s">
        <v>1082</v>
      </c>
      <c r="O92" s="15"/>
      <c r="P92" s="15"/>
      <c r="Q92" s="15" t="s">
        <v>1809</v>
      </c>
      <c r="R92" s="15" t="s">
        <v>6</v>
      </c>
      <c r="S92" s="22"/>
    </row>
    <row r="93" spans="1:19">
      <c r="A93" s="15" t="s">
        <v>6</v>
      </c>
      <c r="B93" s="15" t="s">
        <v>24</v>
      </c>
      <c r="C93" s="15" t="s">
        <v>82</v>
      </c>
      <c r="D93" s="15" t="s">
        <v>83</v>
      </c>
      <c r="E93" s="15" t="s">
        <v>119</v>
      </c>
      <c r="F93" s="15" t="s">
        <v>119</v>
      </c>
      <c r="G93" s="22"/>
      <c r="H93" s="22"/>
      <c r="I93" s="22"/>
      <c r="J93" s="15" t="s">
        <v>2394</v>
      </c>
      <c r="K93" s="15" t="s">
        <v>2402</v>
      </c>
      <c r="L93" s="15" t="s">
        <v>1976</v>
      </c>
      <c r="M93" s="15" t="s">
        <v>2406</v>
      </c>
      <c r="N93" s="15" t="s">
        <v>2404</v>
      </c>
      <c r="O93" s="15"/>
      <c r="P93" s="15"/>
      <c r="Q93" s="15" t="s">
        <v>1809</v>
      </c>
      <c r="R93" s="15" t="s">
        <v>6</v>
      </c>
      <c r="S93" s="22"/>
    </row>
    <row r="94" spans="1:19">
      <c r="A94" s="15" t="s">
        <v>6</v>
      </c>
      <c r="B94" s="15" t="s">
        <v>24</v>
      </c>
      <c r="C94" s="15" t="s">
        <v>82</v>
      </c>
      <c r="D94" s="15" t="s">
        <v>83</v>
      </c>
      <c r="E94" s="15" t="s">
        <v>119</v>
      </c>
      <c r="F94" s="15" t="s">
        <v>119</v>
      </c>
      <c r="G94" s="22"/>
      <c r="H94" s="22"/>
      <c r="I94" s="22"/>
      <c r="J94" s="15" t="s">
        <v>2394</v>
      </c>
      <c r="K94" s="15" t="s">
        <v>2405</v>
      </c>
      <c r="L94" s="15" t="s">
        <v>1982</v>
      </c>
      <c r="M94" s="15" t="s">
        <v>2406</v>
      </c>
      <c r="N94" s="15" t="s">
        <v>2404</v>
      </c>
      <c r="O94" s="15"/>
      <c r="P94" s="15"/>
      <c r="Q94" s="15" t="s">
        <v>1809</v>
      </c>
      <c r="R94" s="15" t="s">
        <v>6</v>
      </c>
      <c r="S94" s="22"/>
    </row>
    <row r="95" spans="1:19">
      <c r="A95" s="15" t="s">
        <v>6</v>
      </c>
      <c r="B95" s="15" t="s">
        <v>24</v>
      </c>
      <c r="C95" s="15" t="s">
        <v>82</v>
      </c>
      <c r="D95" s="15" t="s">
        <v>83</v>
      </c>
      <c r="E95" s="15" t="s">
        <v>119</v>
      </c>
      <c r="F95" s="15" t="s">
        <v>119</v>
      </c>
      <c r="G95" s="22"/>
      <c r="H95" s="22"/>
      <c r="I95" s="22"/>
      <c r="J95" s="15" t="s">
        <v>2394</v>
      </c>
      <c r="K95" s="15" t="s">
        <v>2407</v>
      </c>
      <c r="L95" s="15" t="s">
        <v>2408</v>
      </c>
      <c r="M95" s="15" t="s">
        <v>1788</v>
      </c>
      <c r="N95" s="15" t="s">
        <v>136</v>
      </c>
      <c r="O95" s="15" t="s">
        <v>818</v>
      </c>
      <c r="P95" s="15" t="s">
        <v>331</v>
      </c>
      <c r="Q95" s="15" t="s">
        <v>1873</v>
      </c>
      <c r="R95" s="15" t="s">
        <v>821</v>
      </c>
      <c r="S95" s="22"/>
    </row>
    <row r="96" spans="1:19">
      <c r="A96" s="15" t="s">
        <v>6</v>
      </c>
      <c r="B96" s="15" t="s">
        <v>25</v>
      </c>
      <c r="C96" s="15" t="s">
        <v>82</v>
      </c>
      <c r="D96" s="15" t="s">
        <v>83</v>
      </c>
      <c r="E96" s="15" t="s">
        <v>124</v>
      </c>
      <c r="F96" s="15" t="s">
        <v>124</v>
      </c>
      <c r="G96" s="15" t="s">
        <v>243</v>
      </c>
      <c r="H96" s="15" t="s">
        <v>244</v>
      </c>
      <c r="I96" s="22"/>
      <c r="J96" s="22"/>
      <c r="K96" s="22"/>
      <c r="L96" s="22"/>
      <c r="M96" s="22"/>
      <c r="N96" s="22"/>
      <c r="O96" s="22"/>
      <c r="P96" s="22"/>
      <c r="Q96" s="22"/>
      <c r="R96" s="22"/>
      <c r="S96" s="22"/>
    </row>
    <row r="97" spans="1:19">
      <c r="A97" s="15" t="s">
        <v>6</v>
      </c>
      <c r="B97" s="15" t="s">
        <v>25</v>
      </c>
      <c r="C97" s="15" t="s">
        <v>82</v>
      </c>
      <c r="D97" s="15" t="s">
        <v>83</v>
      </c>
      <c r="E97" s="15" t="s">
        <v>124</v>
      </c>
      <c r="F97" s="15" t="s">
        <v>124</v>
      </c>
      <c r="G97" s="22"/>
      <c r="H97" s="22"/>
      <c r="I97" s="22"/>
      <c r="J97" s="15" t="s">
        <v>2394</v>
      </c>
      <c r="K97" s="15" t="s">
        <v>2395</v>
      </c>
      <c r="L97" s="15" t="s">
        <v>2396</v>
      </c>
      <c r="M97" s="15" t="s">
        <v>2397</v>
      </c>
      <c r="N97" s="15" t="s">
        <v>1082</v>
      </c>
      <c r="O97" s="15"/>
      <c r="P97" s="15"/>
      <c r="Q97" s="15" t="s">
        <v>1809</v>
      </c>
      <c r="R97" s="15" t="s">
        <v>6</v>
      </c>
      <c r="S97" s="22"/>
    </row>
    <row r="98" spans="1:19">
      <c r="A98" s="15" t="s">
        <v>6</v>
      </c>
      <c r="B98" s="15" t="s">
        <v>25</v>
      </c>
      <c r="C98" s="15" t="s">
        <v>82</v>
      </c>
      <c r="D98" s="15" t="s">
        <v>83</v>
      </c>
      <c r="E98" s="15" t="s">
        <v>124</v>
      </c>
      <c r="F98" s="15" t="s">
        <v>124</v>
      </c>
      <c r="G98" s="22"/>
      <c r="H98" s="22"/>
      <c r="I98" s="22"/>
      <c r="J98" s="15" t="s">
        <v>2394</v>
      </c>
      <c r="K98" s="15" t="s">
        <v>2398</v>
      </c>
      <c r="L98" s="15" t="s">
        <v>2399</v>
      </c>
      <c r="M98" s="15" t="s">
        <v>2397</v>
      </c>
      <c r="N98" s="15" t="s">
        <v>1082</v>
      </c>
      <c r="O98" s="15"/>
      <c r="P98" s="15"/>
      <c r="Q98" s="15" t="s">
        <v>1809</v>
      </c>
      <c r="R98" s="15" t="s">
        <v>6</v>
      </c>
      <c r="S98" s="22"/>
    </row>
    <row r="99" spans="1:19">
      <c r="A99" s="15" t="s">
        <v>6</v>
      </c>
      <c r="B99" s="15" t="s">
        <v>25</v>
      </c>
      <c r="C99" s="15" t="s">
        <v>82</v>
      </c>
      <c r="D99" s="15" t="s">
        <v>83</v>
      </c>
      <c r="E99" s="15" t="s">
        <v>124</v>
      </c>
      <c r="F99" s="15" t="s">
        <v>124</v>
      </c>
      <c r="G99" s="22"/>
      <c r="H99" s="22"/>
      <c r="I99" s="22"/>
      <c r="J99" s="15" t="s">
        <v>2394</v>
      </c>
      <c r="K99" s="15" t="s">
        <v>2400</v>
      </c>
      <c r="L99" s="15" t="s">
        <v>2401</v>
      </c>
      <c r="M99" s="15" t="s">
        <v>2397</v>
      </c>
      <c r="N99" s="15" t="s">
        <v>1082</v>
      </c>
      <c r="O99" s="15"/>
      <c r="P99" s="15"/>
      <c r="Q99" s="15" t="s">
        <v>1809</v>
      </c>
      <c r="R99" s="15" t="s">
        <v>6</v>
      </c>
      <c r="S99" s="22"/>
    </row>
    <row r="100" spans="1:19">
      <c r="A100" s="15" t="s">
        <v>6</v>
      </c>
      <c r="B100" s="15" t="s">
        <v>25</v>
      </c>
      <c r="C100" s="15" t="s">
        <v>82</v>
      </c>
      <c r="D100" s="15" t="s">
        <v>83</v>
      </c>
      <c r="E100" s="15" t="s">
        <v>124</v>
      </c>
      <c r="F100" s="15" t="s">
        <v>124</v>
      </c>
      <c r="G100" s="22"/>
      <c r="H100" s="22"/>
      <c r="I100" s="22"/>
      <c r="J100" s="15" t="s">
        <v>2394</v>
      </c>
      <c r="K100" s="15" t="s">
        <v>2402</v>
      </c>
      <c r="L100" s="15" t="s">
        <v>1976</v>
      </c>
      <c r="M100" s="15" t="s">
        <v>2406</v>
      </c>
      <c r="N100" s="15" t="s">
        <v>2404</v>
      </c>
      <c r="O100" s="15"/>
      <c r="P100" s="15"/>
      <c r="Q100" s="15" t="s">
        <v>1809</v>
      </c>
      <c r="R100" s="15" t="s">
        <v>6</v>
      </c>
      <c r="S100" s="22"/>
    </row>
    <row r="101" spans="1:19">
      <c r="A101" s="15" t="s">
        <v>6</v>
      </c>
      <c r="B101" s="15" t="s">
        <v>25</v>
      </c>
      <c r="C101" s="15" t="s">
        <v>82</v>
      </c>
      <c r="D101" s="15" t="s">
        <v>83</v>
      </c>
      <c r="E101" s="15" t="s">
        <v>124</v>
      </c>
      <c r="F101" s="15" t="s">
        <v>124</v>
      </c>
      <c r="G101" s="22"/>
      <c r="H101" s="22"/>
      <c r="I101" s="22"/>
      <c r="J101" s="15" t="s">
        <v>2394</v>
      </c>
      <c r="K101" s="15" t="s">
        <v>2405</v>
      </c>
      <c r="L101" s="15" t="s">
        <v>1982</v>
      </c>
      <c r="M101" s="15" t="s">
        <v>2406</v>
      </c>
      <c r="N101" s="15" t="s">
        <v>2404</v>
      </c>
      <c r="O101" s="15"/>
      <c r="P101" s="15"/>
      <c r="Q101" s="15" t="s">
        <v>1809</v>
      </c>
      <c r="R101" s="15" t="s">
        <v>6</v>
      </c>
      <c r="S101" s="22"/>
    </row>
    <row r="102" spans="1:19">
      <c r="A102" s="15" t="s">
        <v>6</v>
      </c>
      <c r="B102" s="15" t="s">
        <v>25</v>
      </c>
      <c r="C102" s="15" t="s">
        <v>82</v>
      </c>
      <c r="D102" s="15" t="s">
        <v>83</v>
      </c>
      <c r="E102" s="15" t="s">
        <v>124</v>
      </c>
      <c r="F102" s="15" t="s">
        <v>124</v>
      </c>
      <c r="G102" s="22"/>
      <c r="H102" s="22"/>
      <c r="I102" s="22"/>
      <c r="J102" s="15" t="s">
        <v>2394</v>
      </c>
      <c r="K102" s="15" t="s">
        <v>2407</v>
      </c>
      <c r="L102" s="15" t="s">
        <v>2408</v>
      </c>
      <c r="M102" s="15" t="s">
        <v>1755</v>
      </c>
      <c r="N102" s="15" t="s">
        <v>136</v>
      </c>
      <c r="O102" s="15" t="s">
        <v>818</v>
      </c>
      <c r="P102" s="15" t="s">
        <v>331</v>
      </c>
      <c r="Q102" s="15" t="s">
        <v>1809</v>
      </c>
      <c r="R102" s="15" t="s">
        <v>6</v>
      </c>
      <c r="S102" s="22"/>
    </row>
    <row r="103" spans="1:19">
      <c r="A103" s="15" t="s">
        <v>26</v>
      </c>
      <c r="B103" s="15" t="s">
        <v>27</v>
      </c>
      <c r="C103" s="15" t="s">
        <v>82</v>
      </c>
      <c r="D103" s="15" t="s">
        <v>83</v>
      </c>
      <c r="E103" s="15" t="s">
        <v>127</v>
      </c>
      <c r="F103" s="15" t="s">
        <v>127</v>
      </c>
      <c r="G103" s="15" t="s">
        <v>243</v>
      </c>
      <c r="H103" s="15" t="s">
        <v>244</v>
      </c>
      <c r="I103" s="22"/>
      <c r="J103" s="22"/>
      <c r="K103" s="22"/>
      <c r="L103" s="22"/>
      <c r="M103" s="22"/>
      <c r="N103" s="22"/>
      <c r="O103" s="22"/>
      <c r="P103" s="22"/>
      <c r="Q103" s="22"/>
      <c r="R103" s="22"/>
      <c r="S103" s="22"/>
    </row>
    <row r="104" spans="1:19">
      <c r="A104" s="15" t="s">
        <v>26</v>
      </c>
      <c r="B104" s="15" t="s">
        <v>27</v>
      </c>
      <c r="C104" s="15" t="s">
        <v>82</v>
      </c>
      <c r="D104" s="15" t="s">
        <v>83</v>
      </c>
      <c r="E104" s="15" t="s">
        <v>127</v>
      </c>
      <c r="F104" s="15" t="s">
        <v>127</v>
      </c>
      <c r="G104" s="22"/>
      <c r="H104" s="22"/>
      <c r="I104" s="22"/>
      <c r="J104" s="15" t="s">
        <v>2394</v>
      </c>
      <c r="K104" s="15" t="s">
        <v>2395</v>
      </c>
      <c r="L104" s="15" t="s">
        <v>2396</v>
      </c>
      <c r="M104" s="15" t="s">
        <v>2397</v>
      </c>
      <c r="N104" s="15" t="s">
        <v>1082</v>
      </c>
      <c r="O104" s="15"/>
      <c r="P104" s="15"/>
      <c r="Q104" s="15" t="s">
        <v>1809</v>
      </c>
      <c r="R104" s="15" t="s">
        <v>6</v>
      </c>
      <c r="S104" s="22"/>
    </row>
    <row r="105" spans="1:19">
      <c r="A105" s="15" t="s">
        <v>26</v>
      </c>
      <c r="B105" s="15" t="s">
        <v>27</v>
      </c>
      <c r="C105" s="15" t="s">
        <v>82</v>
      </c>
      <c r="D105" s="15" t="s">
        <v>83</v>
      </c>
      <c r="E105" s="15" t="s">
        <v>127</v>
      </c>
      <c r="F105" s="15" t="s">
        <v>127</v>
      </c>
      <c r="G105" s="22"/>
      <c r="H105" s="22"/>
      <c r="I105" s="22"/>
      <c r="J105" s="15" t="s">
        <v>2394</v>
      </c>
      <c r="K105" s="15" t="s">
        <v>2398</v>
      </c>
      <c r="L105" s="15" t="s">
        <v>2399</v>
      </c>
      <c r="M105" s="15" t="s">
        <v>2397</v>
      </c>
      <c r="N105" s="15" t="s">
        <v>1082</v>
      </c>
      <c r="O105" s="15"/>
      <c r="P105" s="15"/>
      <c r="Q105" s="15" t="s">
        <v>1809</v>
      </c>
      <c r="R105" s="15" t="s">
        <v>6</v>
      </c>
      <c r="S105" s="22"/>
    </row>
    <row r="106" spans="1:19">
      <c r="A106" s="15" t="s">
        <v>26</v>
      </c>
      <c r="B106" s="15" t="s">
        <v>27</v>
      </c>
      <c r="C106" s="15" t="s">
        <v>82</v>
      </c>
      <c r="D106" s="15" t="s">
        <v>83</v>
      </c>
      <c r="E106" s="15" t="s">
        <v>127</v>
      </c>
      <c r="F106" s="15" t="s">
        <v>127</v>
      </c>
      <c r="G106" s="22"/>
      <c r="H106" s="22"/>
      <c r="I106" s="22"/>
      <c r="J106" s="15" t="s">
        <v>2394</v>
      </c>
      <c r="K106" s="15" t="s">
        <v>2400</v>
      </c>
      <c r="L106" s="15" t="s">
        <v>2401</v>
      </c>
      <c r="M106" s="15" t="s">
        <v>2415</v>
      </c>
      <c r="N106" s="15" t="s">
        <v>1082</v>
      </c>
      <c r="O106" s="15"/>
      <c r="P106" s="15"/>
      <c r="Q106" s="15" t="s">
        <v>1873</v>
      </c>
      <c r="R106" s="15" t="s">
        <v>821</v>
      </c>
      <c r="S106" s="22"/>
    </row>
    <row r="107" spans="1:19">
      <c r="A107" s="15" t="s">
        <v>26</v>
      </c>
      <c r="B107" s="15" t="s">
        <v>27</v>
      </c>
      <c r="C107" s="15" t="s">
        <v>82</v>
      </c>
      <c r="D107" s="15" t="s">
        <v>83</v>
      </c>
      <c r="E107" s="15" t="s">
        <v>127</v>
      </c>
      <c r="F107" s="15" t="s">
        <v>127</v>
      </c>
      <c r="G107" s="22"/>
      <c r="H107" s="22"/>
      <c r="I107" s="22"/>
      <c r="J107" s="15" t="s">
        <v>2394</v>
      </c>
      <c r="K107" s="15" t="s">
        <v>2402</v>
      </c>
      <c r="L107" s="15" t="s">
        <v>1976</v>
      </c>
      <c r="M107" s="15" t="s">
        <v>1085</v>
      </c>
      <c r="N107" s="15" t="s">
        <v>2416</v>
      </c>
      <c r="O107" s="15"/>
      <c r="P107" s="15"/>
      <c r="Q107" s="15" t="s">
        <v>1809</v>
      </c>
      <c r="R107" s="15" t="s">
        <v>6</v>
      </c>
      <c r="S107" s="22"/>
    </row>
    <row r="108" spans="1:19">
      <c r="A108" s="15" t="s">
        <v>26</v>
      </c>
      <c r="B108" s="15" t="s">
        <v>27</v>
      </c>
      <c r="C108" s="15" t="s">
        <v>82</v>
      </c>
      <c r="D108" s="15" t="s">
        <v>83</v>
      </c>
      <c r="E108" s="15" t="s">
        <v>127</v>
      </c>
      <c r="F108" s="15" t="s">
        <v>127</v>
      </c>
      <c r="G108" s="22"/>
      <c r="H108" s="22"/>
      <c r="I108" s="22"/>
      <c r="J108" s="15" t="s">
        <v>2394</v>
      </c>
      <c r="K108" s="15" t="s">
        <v>2405</v>
      </c>
      <c r="L108" s="15" t="s">
        <v>1982</v>
      </c>
      <c r="M108" s="15" t="s">
        <v>329</v>
      </c>
      <c r="N108" s="15" t="s">
        <v>2416</v>
      </c>
      <c r="O108" s="15"/>
      <c r="P108" s="15"/>
      <c r="Q108" s="15" t="s">
        <v>1809</v>
      </c>
      <c r="R108" s="15" t="s">
        <v>6</v>
      </c>
      <c r="S108" s="22"/>
    </row>
    <row r="109" spans="1:19">
      <c r="A109" s="15" t="s">
        <v>26</v>
      </c>
      <c r="B109" s="15" t="s">
        <v>27</v>
      </c>
      <c r="C109" s="15" t="s">
        <v>82</v>
      </c>
      <c r="D109" s="15" t="s">
        <v>83</v>
      </c>
      <c r="E109" s="15" t="s">
        <v>127</v>
      </c>
      <c r="F109" s="15" t="s">
        <v>127</v>
      </c>
      <c r="G109" s="22"/>
      <c r="H109" s="22"/>
      <c r="I109" s="22"/>
      <c r="J109" s="15" t="s">
        <v>2394</v>
      </c>
      <c r="K109" s="15" t="s">
        <v>2407</v>
      </c>
      <c r="L109" s="15" t="s">
        <v>2408</v>
      </c>
      <c r="M109" s="15" t="s">
        <v>2368</v>
      </c>
      <c r="N109" s="15" t="s">
        <v>136</v>
      </c>
      <c r="O109" s="45"/>
      <c r="P109" s="45"/>
      <c r="Q109" s="15" t="s">
        <v>1809</v>
      </c>
      <c r="R109" s="15" t="s">
        <v>6</v>
      </c>
      <c r="S109" s="22"/>
    </row>
    <row r="110" spans="1:19">
      <c r="A110" s="15" t="s">
        <v>28</v>
      </c>
      <c r="B110" s="15" t="s">
        <v>29</v>
      </c>
      <c r="C110" s="15" t="s">
        <v>82</v>
      </c>
      <c r="D110" s="15" t="s">
        <v>83</v>
      </c>
      <c r="E110" s="15" t="s">
        <v>130</v>
      </c>
      <c r="F110" s="15"/>
      <c r="G110" s="15" t="s">
        <v>243</v>
      </c>
      <c r="H110" s="15" t="s">
        <v>244</v>
      </c>
      <c r="I110" s="22"/>
      <c r="J110" s="22"/>
      <c r="K110" s="22"/>
      <c r="L110" s="22"/>
      <c r="M110" s="22"/>
      <c r="N110" s="22"/>
      <c r="O110" s="22"/>
      <c r="P110" s="22"/>
      <c r="Q110" s="22"/>
      <c r="R110" s="22"/>
      <c r="S110" s="22"/>
    </row>
    <row r="111" spans="1:19">
      <c r="A111" s="15" t="s">
        <v>28</v>
      </c>
      <c r="B111" s="15" t="s">
        <v>30</v>
      </c>
      <c r="C111" s="15" t="s">
        <v>82</v>
      </c>
      <c r="D111" s="15" t="s">
        <v>83</v>
      </c>
      <c r="E111" s="15" t="s">
        <v>133</v>
      </c>
      <c r="F111" s="15" t="s">
        <v>298</v>
      </c>
      <c r="G111" s="15" t="s">
        <v>243</v>
      </c>
      <c r="H111" s="15" t="s">
        <v>244</v>
      </c>
      <c r="I111" s="22"/>
      <c r="J111" s="22"/>
      <c r="K111" s="22"/>
      <c r="L111" s="22"/>
      <c r="M111" s="22"/>
      <c r="N111" s="22"/>
      <c r="O111" s="22"/>
      <c r="P111" s="22"/>
      <c r="Q111" s="22"/>
      <c r="R111" s="22"/>
      <c r="S111" s="22"/>
    </row>
    <row r="112" spans="1:19">
      <c r="A112" s="15" t="s">
        <v>28</v>
      </c>
      <c r="B112" s="15" t="s">
        <v>30</v>
      </c>
      <c r="C112" s="15" t="s">
        <v>82</v>
      </c>
      <c r="D112" s="15" t="s">
        <v>83</v>
      </c>
      <c r="E112" s="15" t="s">
        <v>133</v>
      </c>
      <c r="F112" s="15" t="s">
        <v>298</v>
      </c>
      <c r="G112" s="22"/>
      <c r="H112" s="22"/>
      <c r="I112" s="22"/>
      <c r="J112" s="15" t="s">
        <v>2394</v>
      </c>
      <c r="K112" s="15" t="s">
        <v>2395</v>
      </c>
      <c r="L112" s="15" t="s">
        <v>2396</v>
      </c>
      <c r="M112" s="15" t="s">
        <v>2397</v>
      </c>
      <c r="N112" s="15" t="s">
        <v>1082</v>
      </c>
      <c r="O112" s="15"/>
      <c r="P112" s="15"/>
      <c r="Q112" s="15" t="s">
        <v>1809</v>
      </c>
      <c r="R112" s="15" t="s">
        <v>6</v>
      </c>
      <c r="S112" s="22"/>
    </row>
    <row r="113" spans="1:19">
      <c r="A113" s="15" t="s">
        <v>28</v>
      </c>
      <c r="B113" s="15" t="s">
        <v>30</v>
      </c>
      <c r="C113" s="15" t="s">
        <v>82</v>
      </c>
      <c r="D113" s="15" t="s">
        <v>83</v>
      </c>
      <c r="E113" s="15" t="s">
        <v>133</v>
      </c>
      <c r="F113" s="15" t="s">
        <v>298</v>
      </c>
      <c r="G113" s="22"/>
      <c r="H113" s="22"/>
      <c r="I113" s="22"/>
      <c r="J113" s="15" t="s">
        <v>2394</v>
      </c>
      <c r="K113" s="15" t="s">
        <v>2398</v>
      </c>
      <c r="L113" s="15" t="s">
        <v>2399</v>
      </c>
      <c r="M113" s="15" t="s">
        <v>1809</v>
      </c>
      <c r="N113" s="15" t="s">
        <v>1082</v>
      </c>
      <c r="O113" s="15"/>
      <c r="P113" s="15"/>
      <c r="Q113" s="15" t="s">
        <v>1809</v>
      </c>
      <c r="R113" s="15" t="s">
        <v>6</v>
      </c>
      <c r="S113" s="22"/>
    </row>
    <row r="114" spans="1:19">
      <c r="A114" s="15" t="s">
        <v>28</v>
      </c>
      <c r="B114" s="15" t="s">
        <v>30</v>
      </c>
      <c r="C114" s="15" t="s">
        <v>82</v>
      </c>
      <c r="D114" s="15" t="s">
        <v>83</v>
      </c>
      <c r="E114" s="15" t="s">
        <v>133</v>
      </c>
      <c r="F114" s="15" t="s">
        <v>298</v>
      </c>
      <c r="G114" s="22"/>
      <c r="H114" s="22"/>
      <c r="I114" s="22"/>
      <c r="J114" s="15" t="s">
        <v>2394</v>
      </c>
      <c r="K114" s="15" t="s">
        <v>2400</v>
      </c>
      <c r="L114" s="15" t="s">
        <v>2401</v>
      </c>
      <c r="M114" s="15" t="s">
        <v>2397</v>
      </c>
      <c r="N114" s="15" t="s">
        <v>1082</v>
      </c>
      <c r="O114" s="15"/>
      <c r="P114" s="15"/>
      <c r="Q114" s="15" t="s">
        <v>1809</v>
      </c>
      <c r="R114" s="15" t="s">
        <v>6</v>
      </c>
      <c r="S114" s="22"/>
    </row>
    <row r="115" spans="1:19">
      <c r="A115" s="15" t="s">
        <v>28</v>
      </c>
      <c r="B115" s="15" t="s">
        <v>30</v>
      </c>
      <c r="C115" s="15" t="s">
        <v>82</v>
      </c>
      <c r="D115" s="15" t="s">
        <v>83</v>
      </c>
      <c r="E115" s="15" t="s">
        <v>133</v>
      </c>
      <c r="F115" s="15" t="s">
        <v>298</v>
      </c>
      <c r="G115" s="22"/>
      <c r="H115" s="22"/>
      <c r="I115" s="22"/>
      <c r="J115" s="15" t="s">
        <v>2394</v>
      </c>
      <c r="K115" s="15" t="s">
        <v>2402</v>
      </c>
      <c r="L115" s="15" t="s">
        <v>1976</v>
      </c>
      <c r="M115" s="15" t="s">
        <v>399</v>
      </c>
      <c r="N115" s="15" t="s">
        <v>2416</v>
      </c>
      <c r="O115" s="15"/>
      <c r="P115" s="15"/>
      <c r="Q115" s="15" t="s">
        <v>1873</v>
      </c>
      <c r="R115" s="15" t="s">
        <v>821</v>
      </c>
      <c r="S115" s="22"/>
    </row>
    <row r="116" spans="1:19">
      <c r="A116" s="15" t="s">
        <v>28</v>
      </c>
      <c r="B116" s="15" t="s">
        <v>30</v>
      </c>
      <c r="C116" s="15" t="s">
        <v>82</v>
      </c>
      <c r="D116" s="15" t="s">
        <v>83</v>
      </c>
      <c r="E116" s="15" t="s">
        <v>133</v>
      </c>
      <c r="F116" s="15" t="s">
        <v>298</v>
      </c>
      <c r="G116" s="22"/>
      <c r="H116" s="22"/>
      <c r="I116" s="22"/>
      <c r="J116" s="15" t="s">
        <v>2394</v>
      </c>
      <c r="K116" s="15" t="s">
        <v>2405</v>
      </c>
      <c r="L116" s="15" t="s">
        <v>1982</v>
      </c>
      <c r="M116" s="15" t="s">
        <v>329</v>
      </c>
      <c r="N116" s="15" t="s">
        <v>2416</v>
      </c>
      <c r="O116" s="15"/>
      <c r="P116" s="15"/>
      <c r="Q116" s="15" t="s">
        <v>1809</v>
      </c>
      <c r="R116" s="15" t="s">
        <v>6</v>
      </c>
      <c r="S116" s="22"/>
    </row>
    <row r="117" spans="1:19">
      <c r="A117" s="15" t="s">
        <v>28</v>
      </c>
      <c r="B117" s="15" t="s">
        <v>30</v>
      </c>
      <c r="C117" s="15" t="s">
        <v>82</v>
      </c>
      <c r="D117" s="15" t="s">
        <v>83</v>
      </c>
      <c r="E117" s="15" t="s">
        <v>133</v>
      </c>
      <c r="F117" s="15" t="s">
        <v>298</v>
      </c>
      <c r="G117" s="22"/>
      <c r="H117" s="22"/>
      <c r="I117" s="22"/>
      <c r="J117" s="15" t="s">
        <v>2394</v>
      </c>
      <c r="K117" s="15" t="s">
        <v>2407</v>
      </c>
      <c r="L117" s="15" t="s">
        <v>2408</v>
      </c>
      <c r="M117" s="15" t="s">
        <v>2368</v>
      </c>
      <c r="N117" s="15" t="s">
        <v>136</v>
      </c>
      <c r="O117" s="15" t="s">
        <v>1770</v>
      </c>
      <c r="P117" s="15" t="s">
        <v>2417</v>
      </c>
      <c r="Q117" s="15" t="s">
        <v>1809</v>
      </c>
      <c r="R117" s="15" t="s">
        <v>6</v>
      </c>
      <c r="S117" s="22"/>
    </row>
    <row r="118" spans="1:19">
      <c r="A118" s="15" t="s">
        <v>28</v>
      </c>
      <c r="B118" s="15" t="s">
        <v>33</v>
      </c>
      <c r="C118" s="15" t="s">
        <v>82</v>
      </c>
      <c r="D118" s="15" t="s">
        <v>83</v>
      </c>
      <c r="E118" s="15" t="s">
        <v>143</v>
      </c>
      <c r="F118" s="15" t="s">
        <v>143</v>
      </c>
      <c r="G118" s="15" t="s">
        <v>243</v>
      </c>
      <c r="H118" s="15" t="s">
        <v>244</v>
      </c>
      <c r="I118" s="22"/>
      <c r="J118" s="22"/>
      <c r="K118" s="22"/>
      <c r="L118" s="22"/>
      <c r="M118" s="22"/>
      <c r="N118" s="22"/>
      <c r="O118" s="22"/>
      <c r="P118" s="22"/>
      <c r="Q118" s="22"/>
      <c r="R118" s="22"/>
      <c r="S118" s="22"/>
    </row>
    <row r="119" spans="1:19">
      <c r="A119" s="15" t="s">
        <v>28</v>
      </c>
      <c r="B119" s="15" t="s">
        <v>33</v>
      </c>
      <c r="C119" s="15" t="s">
        <v>82</v>
      </c>
      <c r="D119" s="15" t="s">
        <v>83</v>
      </c>
      <c r="E119" s="15" t="s">
        <v>143</v>
      </c>
      <c r="F119" s="15" t="s">
        <v>143</v>
      </c>
      <c r="G119" s="22"/>
      <c r="H119" s="22"/>
      <c r="I119" s="22"/>
      <c r="J119" s="15" t="s">
        <v>2394</v>
      </c>
      <c r="K119" s="15" t="s">
        <v>2395</v>
      </c>
      <c r="L119" s="15" t="s">
        <v>2396</v>
      </c>
      <c r="M119" s="15" t="s">
        <v>2397</v>
      </c>
      <c r="N119" s="15" t="s">
        <v>1082</v>
      </c>
      <c r="O119" s="15"/>
      <c r="P119" s="15"/>
      <c r="Q119" s="15" t="s">
        <v>1809</v>
      </c>
      <c r="R119" s="15" t="s">
        <v>6</v>
      </c>
      <c r="S119" s="22"/>
    </row>
    <row r="120" spans="1:19">
      <c r="A120" s="15" t="s">
        <v>28</v>
      </c>
      <c r="B120" s="15" t="s">
        <v>33</v>
      </c>
      <c r="C120" s="15" t="s">
        <v>82</v>
      </c>
      <c r="D120" s="15" t="s">
        <v>83</v>
      </c>
      <c r="E120" s="15" t="s">
        <v>143</v>
      </c>
      <c r="F120" s="15" t="s">
        <v>143</v>
      </c>
      <c r="G120" s="22"/>
      <c r="H120" s="22"/>
      <c r="I120" s="22"/>
      <c r="J120" s="15" t="s">
        <v>2394</v>
      </c>
      <c r="K120" s="15" t="s">
        <v>2398</v>
      </c>
      <c r="L120" s="15" t="s">
        <v>2399</v>
      </c>
      <c r="M120" s="15" t="s">
        <v>1809</v>
      </c>
      <c r="N120" s="15" t="s">
        <v>1082</v>
      </c>
      <c r="O120" s="15"/>
      <c r="P120" s="15"/>
      <c r="Q120" s="15" t="s">
        <v>1809</v>
      </c>
      <c r="R120" s="15" t="s">
        <v>6</v>
      </c>
      <c r="S120" s="22"/>
    </row>
    <row r="121" spans="1:19">
      <c r="A121" s="15" t="s">
        <v>28</v>
      </c>
      <c r="B121" s="15" t="s">
        <v>33</v>
      </c>
      <c r="C121" s="15" t="s">
        <v>82</v>
      </c>
      <c r="D121" s="15" t="s">
        <v>83</v>
      </c>
      <c r="E121" s="15" t="s">
        <v>143</v>
      </c>
      <c r="F121" s="15" t="s">
        <v>143</v>
      </c>
      <c r="G121" s="22"/>
      <c r="H121" s="22"/>
      <c r="I121" s="22"/>
      <c r="J121" s="15" t="s">
        <v>2394</v>
      </c>
      <c r="K121" s="15" t="s">
        <v>2400</v>
      </c>
      <c r="L121" s="15" t="s">
        <v>2401</v>
      </c>
      <c r="M121" s="15" t="s">
        <v>2397</v>
      </c>
      <c r="N121" s="15" t="s">
        <v>1082</v>
      </c>
      <c r="O121" s="15"/>
      <c r="P121" s="15"/>
      <c r="Q121" s="15" t="s">
        <v>1809</v>
      </c>
      <c r="R121" s="15" t="s">
        <v>6</v>
      </c>
      <c r="S121" s="22"/>
    </row>
    <row r="122" spans="1:19">
      <c r="A122" s="15" t="s">
        <v>28</v>
      </c>
      <c r="B122" s="15" t="s">
        <v>33</v>
      </c>
      <c r="C122" s="15" t="s">
        <v>82</v>
      </c>
      <c r="D122" s="15" t="s">
        <v>83</v>
      </c>
      <c r="E122" s="15" t="s">
        <v>143</v>
      </c>
      <c r="F122" s="15" t="s">
        <v>143</v>
      </c>
      <c r="G122" s="22"/>
      <c r="H122" s="22"/>
      <c r="I122" s="22"/>
      <c r="J122" s="15" t="s">
        <v>2394</v>
      </c>
      <c r="K122" s="15" t="s">
        <v>2402</v>
      </c>
      <c r="L122" s="15" t="s">
        <v>1976</v>
      </c>
      <c r="M122" s="15" t="s">
        <v>1439</v>
      </c>
      <c r="N122" s="15" t="s">
        <v>2416</v>
      </c>
      <c r="O122" s="15"/>
      <c r="P122" s="15"/>
      <c r="Q122" s="15" t="s">
        <v>1809</v>
      </c>
      <c r="R122" s="15" t="s">
        <v>6</v>
      </c>
      <c r="S122" s="22"/>
    </row>
    <row r="123" spans="1:19">
      <c r="A123" s="15" t="s">
        <v>28</v>
      </c>
      <c r="B123" s="15" t="s">
        <v>33</v>
      </c>
      <c r="C123" s="15" t="s">
        <v>82</v>
      </c>
      <c r="D123" s="15" t="s">
        <v>83</v>
      </c>
      <c r="E123" s="15" t="s">
        <v>143</v>
      </c>
      <c r="F123" s="15" t="s">
        <v>143</v>
      </c>
      <c r="G123" s="22"/>
      <c r="H123" s="22"/>
      <c r="I123" s="22"/>
      <c r="J123" s="15" t="s">
        <v>2394</v>
      </c>
      <c r="K123" s="15" t="s">
        <v>2405</v>
      </c>
      <c r="L123" s="15" t="s">
        <v>1982</v>
      </c>
      <c r="M123" s="15" t="s">
        <v>329</v>
      </c>
      <c r="N123" s="15" t="s">
        <v>2416</v>
      </c>
      <c r="O123" s="15"/>
      <c r="P123" s="15"/>
      <c r="Q123" s="15" t="s">
        <v>1809</v>
      </c>
      <c r="R123" s="15" t="s">
        <v>6</v>
      </c>
      <c r="S123" s="22"/>
    </row>
    <row r="124" spans="1:19">
      <c r="A124" s="15" t="s">
        <v>28</v>
      </c>
      <c r="B124" s="15" t="s">
        <v>33</v>
      </c>
      <c r="C124" s="15" t="s">
        <v>82</v>
      </c>
      <c r="D124" s="15" t="s">
        <v>83</v>
      </c>
      <c r="E124" s="15" t="s">
        <v>143</v>
      </c>
      <c r="F124" s="15" t="s">
        <v>143</v>
      </c>
      <c r="G124" s="22"/>
      <c r="H124" s="22"/>
      <c r="I124" s="22"/>
      <c r="J124" s="15" t="s">
        <v>2394</v>
      </c>
      <c r="K124" s="15" t="s">
        <v>2407</v>
      </c>
      <c r="L124" s="15" t="s">
        <v>2408</v>
      </c>
      <c r="M124" s="15" t="s">
        <v>2089</v>
      </c>
      <c r="N124" s="15" t="s">
        <v>136</v>
      </c>
      <c r="O124" s="15" t="s">
        <v>1770</v>
      </c>
      <c r="P124" s="15" t="s">
        <v>2417</v>
      </c>
      <c r="Q124" s="15" t="s">
        <v>1809</v>
      </c>
      <c r="R124" s="15" t="s">
        <v>6</v>
      </c>
      <c r="S124" s="22"/>
    </row>
    <row r="125" spans="1:19">
      <c r="A125" s="15" t="s">
        <v>36</v>
      </c>
      <c r="B125" s="15" t="s">
        <v>37</v>
      </c>
      <c r="C125" s="15" t="s">
        <v>82</v>
      </c>
      <c r="D125" s="15" t="s">
        <v>83</v>
      </c>
      <c r="E125" s="15" t="s">
        <v>148</v>
      </c>
      <c r="F125" s="15" t="s">
        <v>148</v>
      </c>
      <c r="G125" s="15" t="s">
        <v>243</v>
      </c>
      <c r="H125" s="15" t="s">
        <v>244</v>
      </c>
      <c r="I125" s="22"/>
      <c r="J125" s="22"/>
      <c r="K125" s="22"/>
      <c r="L125" s="22"/>
      <c r="M125" s="22"/>
      <c r="N125" s="22"/>
      <c r="O125" s="22"/>
      <c r="P125" s="22"/>
      <c r="Q125" s="22"/>
      <c r="R125" s="22"/>
      <c r="S125" s="22"/>
    </row>
    <row r="126" spans="1:19">
      <c r="A126" s="15" t="s">
        <v>36</v>
      </c>
      <c r="B126" s="15" t="s">
        <v>37</v>
      </c>
      <c r="C126" s="15" t="s">
        <v>82</v>
      </c>
      <c r="D126" s="15" t="s">
        <v>83</v>
      </c>
      <c r="E126" s="15" t="s">
        <v>148</v>
      </c>
      <c r="F126" s="15" t="s">
        <v>148</v>
      </c>
      <c r="G126" s="22"/>
      <c r="H126" s="22"/>
      <c r="I126" s="22"/>
      <c r="J126" s="15" t="s">
        <v>2394</v>
      </c>
      <c r="K126" s="15" t="s">
        <v>2395</v>
      </c>
      <c r="L126" s="15" t="s">
        <v>2396</v>
      </c>
      <c r="M126" s="15" t="s">
        <v>2397</v>
      </c>
      <c r="N126" s="15" t="s">
        <v>1990</v>
      </c>
      <c r="O126" s="15"/>
      <c r="P126" s="15"/>
      <c r="Q126" s="15" t="s">
        <v>1809</v>
      </c>
      <c r="R126" s="15" t="s">
        <v>6</v>
      </c>
      <c r="S126" s="22"/>
    </row>
    <row r="127" spans="1:19">
      <c r="A127" s="15" t="s">
        <v>36</v>
      </c>
      <c r="B127" s="15" t="s">
        <v>37</v>
      </c>
      <c r="C127" s="15" t="s">
        <v>82</v>
      </c>
      <c r="D127" s="15" t="s">
        <v>83</v>
      </c>
      <c r="E127" s="15" t="s">
        <v>148</v>
      </c>
      <c r="F127" s="15" t="s">
        <v>148</v>
      </c>
      <c r="G127" s="22"/>
      <c r="H127" s="22"/>
      <c r="I127" s="22"/>
      <c r="J127" s="15" t="s">
        <v>2394</v>
      </c>
      <c r="K127" s="15" t="s">
        <v>2398</v>
      </c>
      <c r="L127" s="15" t="s">
        <v>2399</v>
      </c>
      <c r="M127" s="15" t="s">
        <v>2397</v>
      </c>
      <c r="N127" s="15" t="s">
        <v>2299</v>
      </c>
      <c r="O127" s="15"/>
      <c r="P127" s="15"/>
      <c r="Q127" s="15" t="s">
        <v>1809</v>
      </c>
      <c r="R127" s="15" t="s">
        <v>6</v>
      </c>
      <c r="S127" s="22"/>
    </row>
    <row r="128" spans="1:19">
      <c r="A128" s="15" t="s">
        <v>36</v>
      </c>
      <c r="B128" s="15" t="s">
        <v>37</v>
      </c>
      <c r="C128" s="15" t="s">
        <v>82</v>
      </c>
      <c r="D128" s="15" t="s">
        <v>83</v>
      </c>
      <c r="E128" s="15" t="s">
        <v>148</v>
      </c>
      <c r="F128" s="15" t="s">
        <v>148</v>
      </c>
      <c r="G128" s="22"/>
      <c r="H128" s="22"/>
      <c r="I128" s="22"/>
      <c r="J128" s="15" t="s">
        <v>2394</v>
      </c>
      <c r="K128" s="15" t="s">
        <v>2400</v>
      </c>
      <c r="L128" s="15" t="s">
        <v>2401</v>
      </c>
      <c r="M128" s="15" t="s">
        <v>2397</v>
      </c>
      <c r="N128" s="15" t="s">
        <v>2299</v>
      </c>
      <c r="O128" s="15"/>
      <c r="P128" s="15"/>
      <c r="Q128" s="15" t="s">
        <v>1809</v>
      </c>
      <c r="R128" s="15" t="s">
        <v>6</v>
      </c>
      <c r="S128" s="22"/>
    </row>
    <row r="129" spans="1:19">
      <c r="A129" s="15" t="s">
        <v>36</v>
      </c>
      <c r="B129" s="15" t="s">
        <v>37</v>
      </c>
      <c r="C129" s="15" t="s">
        <v>82</v>
      </c>
      <c r="D129" s="15" t="s">
        <v>83</v>
      </c>
      <c r="E129" s="15" t="s">
        <v>148</v>
      </c>
      <c r="F129" s="15" t="s">
        <v>148</v>
      </c>
      <c r="G129" s="22"/>
      <c r="H129" s="22"/>
      <c r="I129" s="22"/>
      <c r="J129" s="15" t="s">
        <v>2394</v>
      </c>
      <c r="K129" s="15" t="s">
        <v>2402</v>
      </c>
      <c r="L129" s="15" t="s">
        <v>1976</v>
      </c>
      <c r="M129" s="15" t="s">
        <v>2351</v>
      </c>
      <c r="N129" s="15" t="s">
        <v>2416</v>
      </c>
      <c r="O129" s="15"/>
      <c r="P129" s="15"/>
      <c r="Q129" s="15" t="s">
        <v>1873</v>
      </c>
      <c r="R129" s="15" t="s">
        <v>821</v>
      </c>
      <c r="S129" s="22"/>
    </row>
    <row r="130" spans="1:19">
      <c r="A130" s="15" t="s">
        <v>36</v>
      </c>
      <c r="B130" s="15" t="s">
        <v>37</v>
      </c>
      <c r="C130" s="15" t="s">
        <v>82</v>
      </c>
      <c r="D130" s="15" t="s">
        <v>83</v>
      </c>
      <c r="E130" s="15" t="s">
        <v>148</v>
      </c>
      <c r="F130" s="15" t="s">
        <v>148</v>
      </c>
      <c r="G130" s="22"/>
      <c r="H130" s="22"/>
      <c r="I130" s="22"/>
      <c r="J130" s="15" t="s">
        <v>2394</v>
      </c>
      <c r="K130" s="15" t="s">
        <v>2405</v>
      </c>
      <c r="L130" s="15" t="s">
        <v>1982</v>
      </c>
      <c r="M130" s="15" t="s">
        <v>846</v>
      </c>
      <c r="N130" s="15" t="s">
        <v>2416</v>
      </c>
      <c r="O130" s="15"/>
      <c r="P130" s="15"/>
      <c r="Q130" s="15" t="s">
        <v>1809</v>
      </c>
      <c r="R130" s="15" t="s">
        <v>6</v>
      </c>
      <c r="S130" s="22"/>
    </row>
    <row r="131" spans="1:19">
      <c r="A131" s="15" t="s">
        <v>36</v>
      </c>
      <c r="B131" s="15" t="s">
        <v>37</v>
      </c>
      <c r="C131" s="15" t="s">
        <v>82</v>
      </c>
      <c r="D131" s="15" t="s">
        <v>83</v>
      </c>
      <c r="E131" s="15" t="s">
        <v>148</v>
      </c>
      <c r="F131" s="15" t="s">
        <v>148</v>
      </c>
      <c r="G131" s="22"/>
      <c r="H131" s="22"/>
      <c r="I131" s="22"/>
      <c r="J131" s="15" t="s">
        <v>2394</v>
      </c>
      <c r="K131" s="15" t="s">
        <v>2407</v>
      </c>
      <c r="L131" s="15" t="s">
        <v>2408</v>
      </c>
      <c r="M131" s="15" t="s">
        <v>2418</v>
      </c>
      <c r="N131" s="15" t="s">
        <v>136</v>
      </c>
      <c r="O131" s="15" t="s">
        <v>2354</v>
      </c>
      <c r="P131" s="15" t="s">
        <v>331</v>
      </c>
      <c r="Q131" s="15" t="s">
        <v>1809</v>
      </c>
      <c r="R131" s="15" t="s">
        <v>6</v>
      </c>
      <c r="S131" s="22"/>
    </row>
    <row r="132" spans="1:19">
      <c r="A132" s="15" t="s">
        <v>36</v>
      </c>
      <c r="B132" s="15" t="s">
        <v>38</v>
      </c>
      <c r="C132" s="15" t="s">
        <v>82</v>
      </c>
      <c r="D132" s="15" t="s">
        <v>83</v>
      </c>
      <c r="E132" s="15" t="s">
        <v>151</v>
      </c>
      <c r="F132" s="15" t="s">
        <v>151</v>
      </c>
      <c r="G132" s="15" t="s">
        <v>243</v>
      </c>
      <c r="H132" s="15" t="s">
        <v>244</v>
      </c>
      <c r="I132" s="22"/>
      <c r="J132" s="22"/>
      <c r="K132" s="22"/>
      <c r="L132" s="22"/>
      <c r="M132" s="22"/>
      <c r="N132" s="22"/>
      <c r="O132" s="22"/>
      <c r="P132" s="22"/>
      <c r="Q132" s="22"/>
      <c r="R132" s="22"/>
      <c r="S132" s="22"/>
    </row>
    <row r="133" spans="1:19">
      <c r="A133" s="15" t="s">
        <v>36</v>
      </c>
      <c r="B133" s="15" t="s">
        <v>38</v>
      </c>
      <c r="C133" s="15" t="s">
        <v>82</v>
      </c>
      <c r="D133" s="15" t="s">
        <v>83</v>
      </c>
      <c r="E133" s="15" t="s">
        <v>151</v>
      </c>
      <c r="F133" s="15" t="s">
        <v>151</v>
      </c>
      <c r="G133" s="22"/>
      <c r="H133" s="22"/>
      <c r="I133" s="22"/>
      <c r="J133" s="15" t="s">
        <v>2394</v>
      </c>
      <c r="K133" s="15" t="s">
        <v>2395</v>
      </c>
      <c r="L133" s="15" t="s">
        <v>2396</v>
      </c>
      <c r="M133" s="15" t="s">
        <v>2397</v>
      </c>
      <c r="N133" s="15" t="s">
        <v>1990</v>
      </c>
      <c r="O133" s="15"/>
      <c r="P133" s="15"/>
      <c r="Q133" s="15" t="s">
        <v>1809</v>
      </c>
      <c r="R133" s="15" t="s">
        <v>6</v>
      </c>
      <c r="S133" s="22"/>
    </row>
    <row r="134" spans="1:19">
      <c r="A134" s="15" t="s">
        <v>36</v>
      </c>
      <c r="B134" s="15" t="s">
        <v>38</v>
      </c>
      <c r="C134" s="15" t="s">
        <v>82</v>
      </c>
      <c r="D134" s="15" t="s">
        <v>83</v>
      </c>
      <c r="E134" s="15" t="s">
        <v>151</v>
      </c>
      <c r="F134" s="15" t="s">
        <v>151</v>
      </c>
      <c r="G134" s="22"/>
      <c r="H134" s="22"/>
      <c r="I134" s="22"/>
      <c r="J134" s="15" t="s">
        <v>2394</v>
      </c>
      <c r="K134" s="15" t="s">
        <v>2398</v>
      </c>
      <c r="L134" s="15" t="s">
        <v>2399</v>
      </c>
      <c r="M134" s="15" t="s">
        <v>2397</v>
      </c>
      <c r="N134" s="15" t="s">
        <v>2299</v>
      </c>
      <c r="O134" s="15"/>
      <c r="P134" s="15"/>
      <c r="Q134" s="15" t="s">
        <v>1809</v>
      </c>
      <c r="R134" s="15" t="s">
        <v>6</v>
      </c>
      <c r="S134" s="22"/>
    </row>
    <row r="135" spans="1:19">
      <c r="A135" s="15" t="s">
        <v>36</v>
      </c>
      <c r="B135" s="15" t="s">
        <v>38</v>
      </c>
      <c r="C135" s="15" t="s">
        <v>82</v>
      </c>
      <c r="D135" s="15" t="s">
        <v>83</v>
      </c>
      <c r="E135" s="15" t="s">
        <v>151</v>
      </c>
      <c r="F135" s="15" t="s">
        <v>151</v>
      </c>
      <c r="G135" s="22"/>
      <c r="H135" s="22"/>
      <c r="I135" s="22"/>
      <c r="J135" s="15" t="s">
        <v>2394</v>
      </c>
      <c r="K135" s="15" t="s">
        <v>2400</v>
      </c>
      <c r="L135" s="15" t="s">
        <v>2401</v>
      </c>
      <c r="M135" s="15" t="s">
        <v>2397</v>
      </c>
      <c r="N135" s="15" t="s">
        <v>2299</v>
      </c>
      <c r="O135" s="15"/>
      <c r="P135" s="15"/>
      <c r="Q135" s="15" t="s">
        <v>1809</v>
      </c>
      <c r="R135" s="15" t="s">
        <v>6</v>
      </c>
      <c r="S135" s="22"/>
    </row>
    <row r="136" spans="1:19">
      <c r="A136" s="15" t="s">
        <v>36</v>
      </c>
      <c r="B136" s="15" t="s">
        <v>38</v>
      </c>
      <c r="C136" s="15" t="s">
        <v>82</v>
      </c>
      <c r="D136" s="15" t="s">
        <v>83</v>
      </c>
      <c r="E136" s="15" t="s">
        <v>151</v>
      </c>
      <c r="F136" s="15" t="s">
        <v>151</v>
      </c>
      <c r="G136" s="22"/>
      <c r="H136" s="22"/>
      <c r="I136" s="22"/>
      <c r="J136" s="15" t="s">
        <v>2394</v>
      </c>
      <c r="K136" s="15" t="s">
        <v>2402</v>
      </c>
      <c r="L136" s="15" t="s">
        <v>1976</v>
      </c>
      <c r="M136" s="15" t="s">
        <v>280</v>
      </c>
      <c r="N136" s="15" t="s">
        <v>2416</v>
      </c>
      <c r="O136" s="15"/>
      <c r="P136" s="15"/>
      <c r="Q136" s="15" t="s">
        <v>1809</v>
      </c>
      <c r="R136" s="15" t="s">
        <v>6</v>
      </c>
      <c r="S136" s="22"/>
    </row>
    <row r="137" spans="1:19">
      <c r="A137" s="15" t="s">
        <v>36</v>
      </c>
      <c r="B137" s="15" t="s">
        <v>38</v>
      </c>
      <c r="C137" s="15" t="s">
        <v>82</v>
      </c>
      <c r="D137" s="15" t="s">
        <v>83</v>
      </c>
      <c r="E137" s="15" t="s">
        <v>151</v>
      </c>
      <c r="F137" s="15" t="s">
        <v>151</v>
      </c>
      <c r="G137" s="22"/>
      <c r="H137" s="22"/>
      <c r="I137" s="22"/>
      <c r="J137" s="15" t="s">
        <v>2394</v>
      </c>
      <c r="K137" s="15" t="s">
        <v>2405</v>
      </c>
      <c r="L137" s="15" t="s">
        <v>1982</v>
      </c>
      <c r="M137" s="15" t="s">
        <v>826</v>
      </c>
      <c r="N137" s="15" t="s">
        <v>2416</v>
      </c>
      <c r="O137" s="15"/>
      <c r="P137" s="15"/>
      <c r="Q137" s="15" t="s">
        <v>1809</v>
      </c>
      <c r="R137" s="15" t="s">
        <v>6</v>
      </c>
      <c r="S137" s="22"/>
    </row>
    <row r="138" spans="1:19">
      <c r="A138" s="15" t="s">
        <v>36</v>
      </c>
      <c r="B138" s="15" t="s">
        <v>38</v>
      </c>
      <c r="C138" s="15" t="s">
        <v>82</v>
      </c>
      <c r="D138" s="15" t="s">
        <v>83</v>
      </c>
      <c r="E138" s="15" t="s">
        <v>151</v>
      </c>
      <c r="F138" s="15" t="s">
        <v>151</v>
      </c>
      <c r="G138" s="22"/>
      <c r="H138" s="22"/>
      <c r="I138" s="22"/>
      <c r="J138" s="15" t="s">
        <v>2394</v>
      </c>
      <c r="K138" s="15" t="s">
        <v>2407</v>
      </c>
      <c r="L138" s="15" t="s">
        <v>2408</v>
      </c>
      <c r="M138" s="15" t="s">
        <v>2419</v>
      </c>
      <c r="N138" s="15" t="s">
        <v>136</v>
      </c>
      <c r="O138" s="15" t="s">
        <v>2354</v>
      </c>
      <c r="P138" s="15" t="s">
        <v>331</v>
      </c>
      <c r="Q138" s="15" t="s">
        <v>1809</v>
      </c>
      <c r="R138" s="15" t="s">
        <v>6</v>
      </c>
      <c r="S138" s="22"/>
    </row>
    <row r="139" spans="1:19">
      <c r="A139" s="15" t="s">
        <v>36</v>
      </c>
      <c r="B139" s="15" t="s">
        <v>38</v>
      </c>
      <c r="C139" s="15" t="s">
        <v>261</v>
      </c>
      <c r="D139" s="15" t="s">
        <v>262</v>
      </c>
      <c r="E139" s="15" t="s">
        <v>256</v>
      </c>
      <c r="F139" s="15" t="s">
        <v>256</v>
      </c>
      <c r="G139" s="15" t="s">
        <v>243</v>
      </c>
      <c r="H139" s="15" t="s">
        <v>244</v>
      </c>
      <c r="I139" s="22"/>
      <c r="J139" s="22"/>
      <c r="K139" s="22"/>
      <c r="L139" s="22"/>
      <c r="M139" s="22"/>
      <c r="N139" s="22"/>
      <c r="O139" s="22"/>
      <c r="P139" s="22"/>
      <c r="Q139" s="22"/>
      <c r="R139" s="22"/>
      <c r="S139" s="22"/>
    </row>
    <row r="140" spans="1:19">
      <c r="A140" s="15" t="s">
        <v>36</v>
      </c>
      <c r="B140" s="15" t="s">
        <v>38</v>
      </c>
      <c r="C140" s="15" t="s">
        <v>261</v>
      </c>
      <c r="D140" s="15" t="s">
        <v>262</v>
      </c>
      <c r="E140" s="15" t="s">
        <v>256</v>
      </c>
      <c r="F140" s="15" t="s">
        <v>256</v>
      </c>
      <c r="G140" s="22"/>
      <c r="H140" s="22"/>
      <c r="I140" s="22"/>
      <c r="J140" s="15" t="s">
        <v>2394</v>
      </c>
      <c r="K140" s="15" t="s">
        <v>2395</v>
      </c>
      <c r="L140" s="15" t="s">
        <v>2396</v>
      </c>
      <c r="M140" s="15" t="s">
        <v>2397</v>
      </c>
      <c r="N140" s="15" t="s">
        <v>1990</v>
      </c>
      <c r="O140" s="15"/>
      <c r="P140" s="15"/>
      <c r="Q140" s="15" t="s">
        <v>1809</v>
      </c>
      <c r="R140" s="15" t="s">
        <v>6</v>
      </c>
      <c r="S140" s="22"/>
    </row>
    <row r="141" spans="1:19">
      <c r="A141" s="15" t="s">
        <v>36</v>
      </c>
      <c r="B141" s="15" t="s">
        <v>38</v>
      </c>
      <c r="C141" s="15" t="s">
        <v>261</v>
      </c>
      <c r="D141" s="15" t="s">
        <v>262</v>
      </c>
      <c r="E141" s="15" t="s">
        <v>256</v>
      </c>
      <c r="F141" s="15" t="s">
        <v>256</v>
      </c>
      <c r="G141" s="22"/>
      <c r="H141" s="22"/>
      <c r="I141" s="22"/>
      <c r="J141" s="15" t="s">
        <v>2394</v>
      </c>
      <c r="K141" s="15" t="s">
        <v>2398</v>
      </c>
      <c r="L141" s="15" t="s">
        <v>2399</v>
      </c>
      <c r="M141" s="15" t="s">
        <v>2397</v>
      </c>
      <c r="N141" s="15" t="s">
        <v>2299</v>
      </c>
      <c r="O141" s="15"/>
      <c r="P141" s="15"/>
      <c r="Q141" s="15" t="s">
        <v>1809</v>
      </c>
      <c r="R141" s="15" t="s">
        <v>6</v>
      </c>
      <c r="S141" s="22"/>
    </row>
    <row r="142" spans="1:19">
      <c r="A142" s="15" t="s">
        <v>36</v>
      </c>
      <c r="B142" s="15" t="s">
        <v>38</v>
      </c>
      <c r="C142" s="15" t="s">
        <v>261</v>
      </c>
      <c r="D142" s="15" t="s">
        <v>262</v>
      </c>
      <c r="E142" s="15" t="s">
        <v>256</v>
      </c>
      <c r="F142" s="15" t="s">
        <v>256</v>
      </c>
      <c r="G142" s="22"/>
      <c r="H142" s="22"/>
      <c r="I142" s="22"/>
      <c r="J142" s="15" t="s">
        <v>2394</v>
      </c>
      <c r="K142" s="15" t="s">
        <v>2400</v>
      </c>
      <c r="L142" s="15" t="s">
        <v>2401</v>
      </c>
      <c r="M142" s="15" t="s">
        <v>2397</v>
      </c>
      <c r="N142" s="15" t="s">
        <v>2299</v>
      </c>
      <c r="O142" s="15"/>
      <c r="P142" s="15"/>
      <c r="Q142" s="15" t="s">
        <v>1809</v>
      </c>
      <c r="R142" s="15" t="s">
        <v>6</v>
      </c>
      <c r="S142" s="22"/>
    </row>
    <row r="143" spans="1:19">
      <c r="A143" s="15" t="s">
        <v>36</v>
      </c>
      <c r="B143" s="15" t="s">
        <v>38</v>
      </c>
      <c r="C143" s="15" t="s">
        <v>261</v>
      </c>
      <c r="D143" s="15" t="s">
        <v>262</v>
      </c>
      <c r="E143" s="15" t="s">
        <v>256</v>
      </c>
      <c r="F143" s="15" t="s">
        <v>256</v>
      </c>
      <c r="G143" s="22"/>
      <c r="H143" s="22"/>
      <c r="I143" s="22"/>
      <c r="J143" s="15" t="s">
        <v>2394</v>
      </c>
      <c r="K143" s="15" t="s">
        <v>2402</v>
      </c>
      <c r="L143" s="15" t="s">
        <v>1976</v>
      </c>
      <c r="M143" s="15" t="s">
        <v>329</v>
      </c>
      <c r="N143" s="15" t="s">
        <v>2416</v>
      </c>
      <c r="O143" s="15"/>
      <c r="P143" s="15"/>
      <c r="Q143" s="15" t="s">
        <v>1809</v>
      </c>
      <c r="R143" s="15" t="s">
        <v>6</v>
      </c>
      <c r="S143" s="22"/>
    </row>
    <row r="144" spans="1:19">
      <c r="A144" s="15" t="s">
        <v>36</v>
      </c>
      <c r="B144" s="15" t="s">
        <v>38</v>
      </c>
      <c r="C144" s="15" t="s">
        <v>261</v>
      </c>
      <c r="D144" s="15" t="s">
        <v>262</v>
      </c>
      <c r="E144" s="15" t="s">
        <v>256</v>
      </c>
      <c r="F144" s="15" t="s">
        <v>256</v>
      </c>
      <c r="G144" s="22"/>
      <c r="H144" s="22"/>
      <c r="I144" s="22"/>
      <c r="J144" s="15" t="s">
        <v>2394</v>
      </c>
      <c r="K144" s="15" t="s">
        <v>2405</v>
      </c>
      <c r="L144" s="15" t="s">
        <v>1982</v>
      </c>
      <c r="M144" s="15" t="s">
        <v>838</v>
      </c>
      <c r="N144" s="15" t="s">
        <v>2416</v>
      </c>
      <c r="O144" s="15"/>
      <c r="P144" s="15"/>
      <c r="Q144" s="15" t="s">
        <v>1809</v>
      </c>
      <c r="R144" s="15" t="s">
        <v>6</v>
      </c>
      <c r="S144" s="22"/>
    </row>
    <row r="145" spans="1:19">
      <c r="A145" s="15" t="s">
        <v>36</v>
      </c>
      <c r="B145" s="15" t="s">
        <v>38</v>
      </c>
      <c r="C145" s="15" t="s">
        <v>261</v>
      </c>
      <c r="D145" s="15" t="s">
        <v>262</v>
      </c>
      <c r="E145" s="15" t="s">
        <v>256</v>
      </c>
      <c r="F145" s="15" t="s">
        <v>256</v>
      </c>
      <c r="G145" s="22"/>
      <c r="H145" s="22"/>
      <c r="I145" s="22"/>
      <c r="J145" s="15" t="s">
        <v>2394</v>
      </c>
      <c r="K145" s="15" t="s">
        <v>2407</v>
      </c>
      <c r="L145" s="15" t="s">
        <v>2408</v>
      </c>
      <c r="M145" s="15" t="s">
        <v>2419</v>
      </c>
      <c r="N145" s="15" t="s">
        <v>136</v>
      </c>
      <c r="O145" s="15" t="s">
        <v>2354</v>
      </c>
      <c r="P145" s="15" t="s">
        <v>331</v>
      </c>
      <c r="Q145" s="15" t="s">
        <v>1809</v>
      </c>
      <c r="R145" s="15" t="s">
        <v>6</v>
      </c>
      <c r="S145" s="22"/>
    </row>
    <row r="146" spans="1:19">
      <c r="A146" s="15" t="s">
        <v>36</v>
      </c>
      <c r="B146" s="15" t="s">
        <v>38</v>
      </c>
      <c r="C146" s="15" t="s">
        <v>266</v>
      </c>
      <c r="D146" s="15" t="s">
        <v>267</v>
      </c>
      <c r="E146" s="15" t="s">
        <v>286</v>
      </c>
      <c r="F146" s="15"/>
      <c r="G146" s="15" t="s">
        <v>530</v>
      </c>
      <c r="H146" s="22"/>
      <c r="I146" s="22"/>
      <c r="J146" s="22"/>
      <c r="K146" s="22"/>
      <c r="L146" s="22"/>
      <c r="M146" s="22"/>
      <c r="N146" s="22"/>
      <c r="O146" s="22"/>
      <c r="P146" s="22"/>
      <c r="Q146" s="22"/>
      <c r="R146" s="22"/>
      <c r="S146" s="35" t="s">
        <v>3455</v>
      </c>
    </row>
    <row r="147" spans="1:19">
      <c r="A147" s="15" t="s">
        <v>36</v>
      </c>
      <c r="B147" s="15" t="s">
        <v>38</v>
      </c>
      <c r="C147" s="15" t="s">
        <v>272</v>
      </c>
      <c r="D147" s="15" t="s">
        <v>273</v>
      </c>
      <c r="E147" s="15" t="s">
        <v>191</v>
      </c>
      <c r="F147" s="15" t="s">
        <v>191</v>
      </c>
      <c r="G147" s="15" t="s">
        <v>243</v>
      </c>
      <c r="H147" s="15" t="s">
        <v>244</v>
      </c>
      <c r="I147" s="22"/>
      <c r="J147" s="22"/>
      <c r="K147" s="22"/>
      <c r="L147" s="22"/>
      <c r="M147" s="22"/>
      <c r="N147" s="22"/>
      <c r="O147" s="22"/>
      <c r="P147" s="22"/>
      <c r="Q147" s="22"/>
      <c r="R147" s="22"/>
      <c r="S147" s="22"/>
    </row>
    <row r="148" spans="1:19">
      <c r="A148" s="15" t="s">
        <v>36</v>
      </c>
      <c r="B148" s="15" t="s">
        <v>38</v>
      </c>
      <c r="C148" s="15" t="s">
        <v>272</v>
      </c>
      <c r="D148" s="15" t="s">
        <v>273</v>
      </c>
      <c r="E148" s="15" t="s">
        <v>191</v>
      </c>
      <c r="F148" s="15" t="s">
        <v>191</v>
      </c>
      <c r="G148" s="22"/>
      <c r="H148" s="22"/>
      <c r="I148" s="22"/>
      <c r="J148" s="15" t="s">
        <v>2394</v>
      </c>
      <c r="K148" s="15" t="s">
        <v>2395</v>
      </c>
      <c r="L148" s="15" t="s">
        <v>2396</v>
      </c>
      <c r="M148" s="15" t="s">
        <v>2397</v>
      </c>
      <c r="N148" s="15" t="s">
        <v>1990</v>
      </c>
      <c r="O148" s="15"/>
      <c r="P148" s="15"/>
      <c r="Q148" s="15" t="s">
        <v>1809</v>
      </c>
      <c r="R148" s="15" t="s">
        <v>6</v>
      </c>
      <c r="S148" s="22"/>
    </row>
    <row r="149" spans="1:19">
      <c r="A149" s="15" t="s">
        <v>36</v>
      </c>
      <c r="B149" s="15" t="s">
        <v>38</v>
      </c>
      <c r="C149" s="15" t="s">
        <v>272</v>
      </c>
      <c r="D149" s="15" t="s">
        <v>273</v>
      </c>
      <c r="E149" s="15" t="s">
        <v>191</v>
      </c>
      <c r="F149" s="15" t="s">
        <v>191</v>
      </c>
      <c r="G149" s="22"/>
      <c r="H149" s="22"/>
      <c r="I149" s="22"/>
      <c r="J149" s="15" t="s">
        <v>2394</v>
      </c>
      <c r="K149" s="15" t="s">
        <v>2398</v>
      </c>
      <c r="L149" s="15" t="s">
        <v>2399</v>
      </c>
      <c r="M149" s="15" t="s">
        <v>2397</v>
      </c>
      <c r="N149" s="15" t="s">
        <v>2299</v>
      </c>
      <c r="O149" s="15"/>
      <c r="P149" s="15"/>
      <c r="Q149" s="15" t="s">
        <v>1809</v>
      </c>
      <c r="R149" s="15" t="s">
        <v>6</v>
      </c>
      <c r="S149" s="22"/>
    </row>
    <row r="150" spans="1:19">
      <c r="A150" s="15" t="s">
        <v>36</v>
      </c>
      <c r="B150" s="15" t="s">
        <v>38</v>
      </c>
      <c r="C150" s="15" t="s">
        <v>272</v>
      </c>
      <c r="D150" s="15" t="s">
        <v>273</v>
      </c>
      <c r="E150" s="15" t="s">
        <v>191</v>
      </c>
      <c r="F150" s="15" t="s">
        <v>191</v>
      </c>
      <c r="G150" s="22"/>
      <c r="H150" s="22"/>
      <c r="I150" s="22"/>
      <c r="J150" s="15" t="s">
        <v>2394</v>
      </c>
      <c r="K150" s="15" t="s">
        <v>2400</v>
      </c>
      <c r="L150" s="15" t="s">
        <v>2401</v>
      </c>
      <c r="M150" s="15" t="s">
        <v>2397</v>
      </c>
      <c r="N150" s="15" t="s">
        <v>2299</v>
      </c>
      <c r="O150" s="15"/>
      <c r="P150" s="15"/>
      <c r="Q150" s="15" t="s">
        <v>1809</v>
      </c>
      <c r="R150" s="15" t="s">
        <v>6</v>
      </c>
      <c r="S150" s="22"/>
    </row>
    <row r="151" spans="1:19">
      <c r="A151" s="15" t="s">
        <v>36</v>
      </c>
      <c r="B151" s="15" t="s">
        <v>38</v>
      </c>
      <c r="C151" s="15" t="s">
        <v>272</v>
      </c>
      <c r="D151" s="15" t="s">
        <v>273</v>
      </c>
      <c r="E151" s="15" t="s">
        <v>191</v>
      </c>
      <c r="F151" s="15" t="s">
        <v>191</v>
      </c>
      <c r="G151" s="22"/>
      <c r="H151" s="22"/>
      <c r="I151" s="22"/>
      <c r="J151" s="15" t="s">
        <v>2394</v>
      </c>
      <c r="K151" s="15" t="s">
        <v>2402</v>
      </c>
      <c r="L151" s="15" t="s">
        <v>1976</v>
      </c>
      <c r="M151" s="15" t="s">
        <v>838</v>
      </c>
      <c r="N151" s="15" t="s">
        <v>2416</v>
      </c>
      <c r="O151" s="15"/>
      <c r="P151" s="15"/>
      <c r="Q151" s="15" t="s">
        <v>1809</v>
      </c>
      <c r="R151" s="15" t="s">
        <v>6</v>
      </c>
      <c r="S151" s="22"/>
    </row>
    <row r="152" spans="1:19">
      <c r="A152" s="15" t="s">
        <v>36</v>
      </c>
      <c r="B152" s="15" t="s">
        <v>38</v>
      </c>
      <c r="C152" s="15" t="s">
        <v>272</v>
      </c>
      <c r="D152" s="15" t="s">
        <v>273</v>
      </c>
      <c r="E152" s="15" t="s">
        <v>191</v>
      </c>
      <c r="F152" s="15" t="s">
        <v>191</v>
      </c>
      <c r="G152" s="22"/>
      <c r="H152" s="22"/>
      <c r="I152" s="22"/>
      <c r="J152" s="15" t="s">
        <v>2394</v>
      </c>
      <c r="K152" s="15" t="s">
        <v>2405</v>
      </c>
      <c r="L152" s="15" t="s">
        <v>1982</v>
      </c>
      <c r="M152" s="15" t="s">
        <v>280</v>
      </c>
      <c r="N152" s="15" t="s">
        <v>2416</v>
      </c>
      <c r="O152" s="15"/>
      <c r="P152" s="15"/>
      <c r="Q152" s="15" t="s">
        <v>1809</v>
      </c>
      <c r="R152" s="15" t="s">
        <v>6</v>
      </c>
      <c r="S152" s="22"/>
    </row>
    <row r="153" spans="1:19">
      <c r="A153" s="15" t="s">
        <v>36</v>
      </c>
      <c r="B153" s="15" t="s">
        <v>38</v>
      </c>
      <c r="C153" s="15" t="s">
        <v>272</v>
      </c>
      <c r="D153" s="15" t="s">
        <v>273</v>
      </c>
      <c r="E153" s="15" t="s">
        <v>191</v>
      </c>
      <c r="F153" s="15" t="s">
        <v>191</v>
      </c>
      <c r="G153" s="22"/>
      <c r="H153" s="22"/>
      <c r="I153" s="22"/>
      <c r="J153" s="15" t="s">
        <v>2394</v>
      </c>
      <c r="K153" s="15" t="s">
        <v>2407</v>
      </c>
      <c r="L153" s="15" t="s">
        <v>2408</v>
      </c>
      <c r="M153" s="15" t="s">
        <v>2089</v>
      </c>
      <c r="N153" s="15" t="s">
        <v>136</v>
      </c>
      <c r="O153" s="15" t="s">
        <v>2354</v>
      </c>
      <c r="P153" s="15" t="s">
        <v>331</v>
      </c>
      <c r="Q153" s="15" t="s">
        <v>1809</v>
      </c>
      <c r="R153" s="15" t="s">
        <v>6</v>
      </c>
      <c r="S153" s="22"/>
    </row>
    <row r="154" spans="1:19">
      <c r="A154" s="15" t="s">
        <v>36</v>
      </c>
      <c r="B154" s="15" t="s">
        <v>39</v>
      </c>
      <c r="C154" s="15" t="s">
        <v>82</v>
      </c>
      <c r="D154" s="15" t="s">
        <v>83</v>
      </c>
      <c r="E154" s="15" t="s">
        <v>154</v>
      </c>
      <c r="F154" s="15" t="s">
        <v>154</v>
      </c>
      <c r="G154" s="15" t="s">
        <v>243</v>
      </c>
      <c r="H154" s="15" t="s">
        <v>244</v>
      </c>
      <c r="I154" s="22"/>
      <c r="J154" s="22"/>
      <c r="K154" s="22"/>
      <c r="L154" s="22"/>
      <c r="M154" s="22"/>
      <c r="N154" s="22"/>
      <c r="O154" s="22"/>
      <c r="P154" s="22"/>
      <c r="Q154" s="22"/>
      <c r="R154" s="22"/>
      <c r="S154" s="22"/>
    </row>
    <row r="155" spans="1:19">
      <c r="A155" s="15" t="s">
        <v>36</v>
      </c>
      <c r="B155" s="15" t="s">
        <v>39</v>
      </c>
      <c r="C155" s="15" t="s">
        <v>82</v>
      </c>
      <c r="D155" s="15" t="s">
        <v>83</v>
      </c>
      <c r="E155" s="15" t="s">
        <v>154</v>
      </c>
      <c r="F155" s="15" t="s">
        <v>154</v>
      </c>
      <c r="G155" s="22"/>
      <c r="H155" s="22"/>
      <c r="I155" s="22"/>
      <c r="J155" s="15" t="s">
        <v>2394</v>
      </c>
      <c r="K155" s="15" t="s">
        <v>2395</v>
      </c>
      <c r="L155" s="15" t="s">
        <v>2396</v>
      </c>
      <c r="M155" s="15" t="s">
        <v>2397</v>
      </c>
      <c r="N155" s="15" t="s">
        <v>1082</v>
      </c>
      <c r="O155" s="15"/>
      <c r="P155" s="15"/>
      <c r="Q155" s="15" t="s">
        <v>1809</v>
      </c>
      <c r="R155" s="15" t="s">
        <v>6</v>
      </c>
      <c r="S155" s="22"/>
    </row>
    <row r="156" spans="1:19">
      <c r="A156" s="15" t="s">
        <v>36</v>
      </c>
      <c r="B156" s="15" t="s">
        <v>39</v>
      </c>
      <c r="C156" s="15" t="s">
        <v>82</v>
      </c>
      <c r="D156" s="15" t="s">
        <v>83</v>
      </c>
      <c r="E156" s="15" t="s">
        <v>154</v>
      </c>
      <c r="F156" s="15" t="s">
        <v>154</v>
      </c>
      <c r="G156" s="22"/>
      <c r="H156" s="22"/>
      <c r="I156" s="22"/>
      <c r="J156" s="15" t="s">
        <v>2394</v>
      </c>
      <c r="K156" s="15" t="s">
        <v>2398</v>
      </c>
      <c r="L156" s="15" t="s">
        <v>2399</v>
      </c>
      <c r="M156" s="15" t="s">
        <v>2397</v>
      </c>
      <c r="N156" s="15" t="s">
        <v>1082</v>
      </c>
      <c r="O156" s="15"/>
      <c r="P156" s="15"/>
      <c r="Q156" s="15" t="s">
        <v>1809</v>
      </c>
      <c r="R156" s="15" t="s">
        <v>6</v>
      </c>
      <c r="S156" s="22"/>
    </row>
    <row r="157" spans="1:19">
      <c r="A157" s="15" t="s">
        <v>36</v>
      </c>
      <c r="B157" s="15" t="s">
        <v>39</v>
      </c>
      <c r="C157" s="15" t="s">
        <v>82</v>
      </c>
      <c r="D157" s="15" t="s">
        <v>83</v>
      </c>
      <c r="E157" s="15" t="s">
        <v>154</v>
      </c>
      <c r="F157" s="15" t="s">
        <v>154</v>
      </c>
      <c r="G157" s="22"/>
      <c r="H157" s="22"/>
      <c r="I157" s="22"/>
      <c r="J157" s="15" t="s">
        <v>2394</v>
      </c>
      <c r="K157" s="15" t="s">
        <v>2400</v>
      </c>
      <c r="L157" s="15" t="s">
        <v>2401</v>
      </c>
      <c r="M157" s="15" t="s">
        <v>2397</v>
      </c>
      <c r="N157" s="15" t="s">
        <v>1082</v>
      </c>
      <c r="O157" s="15"/>
      <c r="P157" s="15"/>
      <c r="Q157" s="15" t="s">
        <v>1809</v>
      </c>
      <c r="R157" s="15" t="s">
        <v>6</v>
      </c>
      <c r="S157" s="22"/>
    </row>
    <row r="158" spans="1:19">
      <c r="A158" s="15" t="s">
        <v>36</v>
      </c>
      <c r="B158" s="15" t="s">
        <v>39</v>
      </c>
      <c r="C158" s="15" t="s">
        <v>82</v>
      </c>
      <c r="D158" s="15" t="s">
        <v>83</v>
      </c>
      <c r="E158" s="15" t="s">
        <v>154</v>
      </c>
      <c r="F158" s="15" t="s">
        <v>154</v>
      </c>
      <c r="G158" s="22"/>
      <c r="H158" s="22"/>
      <c r="I158" s="22"/>
      <c r="J158" s="15" t="s">
        <v>2394</v>
      </c>
      <c r="K158" s="15" t="s">
        <v>2402</v>
      </c>
      <c r="L158" s="15" t="s">
        <v>1976</v>
      </c>
      <c r="M158" s="15" t="s">
        <v>338</v>
      </c>
      <c r="N158" s="15" t="s">
        <v>2416</v>
      </c>
      <c r="O158" s="15"/>
      <c r="P158" s="15"/>
      <c r="Q158" s="15" t="s">
        <v>1809</v>
      </c>
      <c r="R158" s="15" t="s">
        <v>6</v>
      </c>
      <c r="S158" s="22"/>
    </row>
    <row r="159" spans="1:19">
      <c r="A159" s="15" t="s">
        <v>36</v>
      </c>
      <c r="B159" s="15" t="s">
        <v>39</v>
      </c>
      <c r="C159" s="15" t="s">
        <v>82</v>
      </c>
      <c r="D159" s="15" t="s">
        <v>83</v>
      </c>
      <c r="E159" s="15" t="s">
        <v>154</v>
      </c>
      <c r="F159" s="15" t="s">
        <v>154</v>
      </c>
      <c r="G159" s="22"/>
      <c r="H159" s="22"/>
      <c r="I159" s="22"/>
      <c r="J159" s="15" t="s">
        <v>2394</v>
      </c>
      <c r="K159" s="15" t="s">
        <v>2405</v>
      </c>
      <c r="L159" s="15" t="s">
        <v>1982</v>
      </c>
      <c r="M159" s="15" t="s">
        <v>838</v>
      </c>
      <c r="N159" s="15" t="s">
        <v>2416</v>
      </c>
      <c r="O159" s="15"/>
      <c r="P159" s="15"/>
      <c r="Q159" s="15" t="s">
        <v>1809</v>
      </c>
      <c r="R159" s="15" t="s">
        <v>6</v>
      </c>
      <c r="S159" s="22"/>
    </row>
    <row r="160" spans="1:19">
      <c r="A160" s="15" t="s">
        <v>36</v>
      </c>
      <c r="B160" s="15" t="s">
        <v>39</v>
      </c>
      <c r="C160" s="15" t="s">
        <v>82</v>
      </c>
      <c r="D160" s="15" t="s">
        <v>83</v>
      </c>
      <c r="E160" s="15" t="s">
        <v>154</v>
      </c>
      <c r="F160" s="15" t="s">
        <v>154</v>
      </c>
      <c r="G160" s="22"/>
      <c r="H160" s="22"/>
      <c r="I160" s="22"/>
      <c r="J160" s="15" t="s">
        <v>2394</v>
      </c>
      <c r="K160" s="15" t="s">
        <v>2407</v>
      </c>
      <c r="L160" s="15" t="s">
        <v>2408</v>
      </c>
      <c r="M160" s="15" t="s">
        <v>2368</v>
      </c>
      <c r="N160" s="15" t="s">
        <v>136</v>
      </c>
      <c r="O160" s="15" t="s">
        <v>2354</v>
      </c>
      <c r="P160" s="15" t="s">
        <v>331</v>
      </c>
      <c r="Q160" s="15" t="s">
        <v>1809</v>
      </c>
      <c r="R160" s="15" t="s">
        <v>6</v>
      </c>
      <c r="S160" s="22"/>
    </row>
    <row r="161" spans="1:19">
      <c r="A161" s="15" t="s">
        <v>36</v>
      </c>
      <c r="B161" s="15" t="s">
        <v>40</v>
      </c>
      <c r="C161" s="15" t="s">
        <v>82</v>
      </c>
      <c r="D161" s="15" t="s">
        <v>83</v>
      </c>
      <c r="E161" s="15" t="s">
        <v>104</v>
      </c>
      <c r="F161" s="15" t="s">
        <v>104</v>
      </c>
      <c r="G161" s="15" t="s">
        <v>243</v>
      </c>
      <c r="H161" s="15" t="s">
        <v>244</v>
      </c>
      <c r="I161" s="22"/>
      <c r="J161" s="22"/>
      <c r="K161" s="22"/>
      <c r="L161" s="22"/>
      <c r="M161" s="22"/>
      <c r="N161" s="22"/>
      <c r="O161" s="22"/>
      <c r="P161" s="22"/>
      <c r="Q161" s="22"/>
      <c r="R161" s="22"/>
      <c r="S161" s="22"/>
    </row>
    <row r="162" spans="1:19">
      <c r="A162" s="15" t="s">
        <v>36</v>
      </c>
      <c r="B162" s="15" t="s">
        <v>40</v>
      </c>
      <c r="C162" s="15" t="s">
        <v>82</v>
      </c>
      <c r="D162" s="15" t="s">
        <v>83</v>
      </c>
      <c r="E162" s="15" t="s">
        <v>104</v>
      </c>
      <c r="F162" s="15" t="s">
        <v>104</v>
      </c>
      <c r="G162" s="22"/>
      <c r="H162" s="22"/>
      <c r="I162" s="22"/>
      <c r="J162" s="15" t="s">
        <v>2394</v>
      </c>
      <c r="K162" s="15" t="s">
        <v>2395</v>
      </c>
      <c r="L162" s="15" t="s">
        <v>2396</v>
      </c>
      <c r="M162" s="15" t="s">
        <v>2397</v>
      </c>
      <c r="N162" s="15" t="s">
        <v>1990</v>
      </c>
      <c r="O162" s="15"/>
      <c r="P162" s="15"/>
      <c r="Q162" s="15" t="s">
        <v>1809</v>
      </c>
      <c r="R162" s="15" t="s">
        <v>6</v>
      </c>
      <c r="S162" s="22"/>
    </row>
    <row r="163" spans="1:19">
      <c r="A163" s="15" t="s">
        <v>36</v>
      </c>
      <c r="B163" s="15" t="s">
        <v>40</v>
      </c>
      <c r="C163" s="15" t="s">
        <v>82</v>
      </c>
      <c r="D163" s="15" t="s">
        <v>83</v>
      </c>
      <c r="E163" s="15" t="s">
        <v>104</v>
      </c>
      <c r="F163" s="15" t="s">
        <v>104</v>
      </c>
      <c r="G163" s="22"/>
      <c r="H163" s="22"/>
      <c r="I163" s="22"/>
      <c r="J163" s="15" t="s">
        <v>2394</v>
      </c>
      <c r="K163" s="15" t="s">
        <v>2398</v>
      </c>
      <c r="L163" s="15" t="s">
        <v>2399</v>
      </c>
      <c r="M163" s="15" t="s">
        <v>2397</v>
      </c>
      <c r="N163" s="15" t="s">
        <v>2299</v>
      </c>
      <c r="O163" s="15"/>
      <c r="P163" s="15"/>
      <c r="Q163" s="15" t="s">
        <v>1809</v>
      </c>
      <c r="R163" s="15" t="s">
        <v>6</v>
      </c>
      <c r="S163" s="22"/>
    </row>
    <row r="164" spans="1:19">
      <c r="A164" s="15" t="s">
        <v>36</v>
      </c>
      <c r="B164" s="15" t="s">
        <v>40</v>
      </c>
      <c r="C164" s="15" t="s">
        <v>82</v>
      </c>
      <c r="D164" s="15" t="s">
        <v>83</v>
      </c>
      <c r="E164" s="15" t="s">
        <v>104</v>
      </c>
      <c r="F164" s="15" t="s">
        <v>104</v>
      </c>
      <c r="G164" s="22"/>
      <c r="H164" s="22"/>
      <c r="I164" s="22"/>
      <c r="J164" s="15" t="s">
        <v>2394</v>
      </c>
      <c r="K164" s="15" t="s">
        <v>2400</v>
      </c>
      <c r="L164" s="15" t="s">
        <v>2401</v>
      </c>
      <c r="M164" s="15" t="s">
        <v>2397</v>
      </c>
      <c r="N164" s="15" t="s">
        <v>2299</v>
      </c>
      <c r="O164" s="15"/>
      <c r="P164" s="15"/>
      <c r="Q164" s="15" t="s">
        <v>1809</v>
      </c>
      <c r="R164" s="15" t="s">
        <v>6</v>
      </c>
      <c r="S164" s="22"/>
    </row>
    <row r="165" spans="1:19">
      <c r="A165" s="15" t="s">
        <v>36</v>
      </c>
      <c r="B165" s="15" t="s">
        <v>40</v>
      </c>
      <c r="C165" s="15" t="s">
        <v>82</v>
      </c>
      <c r="D165" s="15" t="s">
        <v>83</v>
      </c>
      <c r="E165" s="15" t="s">
        <v>104</v>
      </c>
      <c r="F165" s="15" t="s">
        <v>104</v>
      </c>
      <c r="G165" s="22"/>
      <c r="H165" s="22"/>
      <c r="I165" s="22"/>
      <c r="J165" s="15" t="s">
        <v>2394</v>
      </c>
      <c r="K165" s="15" t="s">
        <v>2402</v>
      </c>
      <c r="L165" s="15" t="s">
        <v>1976</v>
      </c>
      <c r="M165" s="15" t="s">
        <v>1590</v>
      </c>
      <c r="N165" s="15" t="s">
        <v>2416</v>
      </c>
      <c r="O165" s="15"/>
      <c r="P165" s="15"/>
      <c r="Q165" s="15" t="s">
        <v>1873</v>
      </c>
      <c r="R165" s="15" t="s">
        <v>821</v>
      </c>
      <c r="S165" s="22"/>
    </row>
    <row r="166" spans="1:19">
      <c r="A166" s="15" t="s">
        <v>36</v>
      </c>
      <c r="B166" s="15" t="s">
        <v>40</v>
      </c>
      <c r="C166" s="15" t="s">
        <v>82</v>
      </c>
      <c r="D166" s="15" t="s">
        <v>83</v>
      </c>
      <c r="E166" s="15" t="s">
        <v>104</v>
      </c>
      <c r="F166" s="15" t="s">
        <v>104</v>
      </c>
      <c r="G166" s="22"/>
      <c r="H166" s="22"/>
      <c r="I166" s="22"/>
      <c r="J166" s="15" t="s">
        <v>2394</v>
      </c>
      <c r="K166" s="15" t="s">
        <v>2405</v>
      </c>
      <c r="L166" s="15" t="s">
        <v>1982</v>
      </c>
      <c r="M166" s="15" t="s">
        <v>481</v>
      </c>
      <c r="N166" s="15" t="s">
        <v>2416</v>
      </c>
      <c r="O166" s="15"/>
      <c r="P166" s="15"/>
      <c r="Q166" s="15" t="s">
        <v>1873</v>
      </c>
      <c r="R166" s="15" t="s">
        <v>821</v>
      </c>
      <c r="S166" s="22"/>
    </row>
    <row r="167" spans="1:19">
      <c r="A167" s="15" t="s">
        <v>36</v>
      </c>
      <c r="B167" s="15" t="s">
        <v>40</v>
      </c>
      <c r="C167" s="15" t="s">
        <v>82</v>
      </c>
      <c r="D167" s="15" t="s">
        <v>83</v>
      </c>
      <c r="E167" s="15" t="s">
        <v>104</v>
      </c>
      <c r="F167" s="15" t="s">
        <v>104</v>
      </c>
      <c r="G167" s="22"/>
      <c r="H167" s="22"/>
      <c r="I167" s="22"/>
      <c r="J167" s="15" t="s">
        <v>2394</v>
      </c>
      <c r="K167" s="15" t="s">
        <v>2407</v>
      </c>
      <c r="L167" s="15" t="s">
        <v>2408</v>
      </c>
      <c r="M167" s="15" t="s">
        <v>2368</v>
      </c>
      <c r="N167" s="15" t="s">
        <v>136</v>
      </c>
      <c r="O167" s="15" t="s">
        <v>2354</v>
      </c>
      <c r="P167" s="15" t="s">
        <v>331</v>
      </c>
      <c r="Q167" s="15" t="s">
        <v>1809</v>
      </c>
      <c r="R167" s="15" t="s">
        <v>6</v>
      </c>
      <c r="S167" s="22"/>
    </row>
    <row r="168" spans="1:19">
      <c r="A168" s="15" t="s">
        <v>36</v>
      </c>
      <c r="B168" s="15" t="s">
        <v>40</v>
      </c>
      <c r="C168" s="15" t="s">
        <v>261</v>
      </c>
      <c r="D168" s="15" t="s">
        <v>262</v>
      </c>
      <c r="E168" s="15" t="s">
        <v>288</v>
      </c>
      <c r="F168" s="15" t="s">
        <v>288</v>
      </c>
      <c r="G168" s="15" t="s">
        <v>243</v>
      </c>
      <c r="H168" s="15" t="s">
        <v>244</v>
      </c>
      <c r="I168" s="22"/>
      <c r="J168" s="22"/>
      <c r="K168" s="22"/>
      <c r="L168" s="22"/>
      <c r="M168" s="22"/>
      <c r="N168" s="22"/>
      <c r="O168" s="22"/>
      <c r="P168" s="22"/>
      <c r="Q168" s="22"/>
      <c r="R168" s="22"/>
      <c r="S168" s="22"/>
    </row>
    <row r="169" spans="1:19">
      <c r="A169" s="15" t="s">
        <v>36</v>
      </c>
      <c r="B169" s="15" t="s">
        <v>40</v>
      </c>
      <c r="C169" s="15" t="s">
        <v>261</v>
      </c>
      <c r="D169" s="15" t="s">
        <v>262</v>
      </c>
      <c r="E169" s="15" t="s">
        <v>288</v>
      </c>
      <c r="F169" s="15" t="s">
        <v>288</v>
      </c>
      <c r="G169" s="22"/>
      <c r="H169" s="22"/>
      <c r="I169" s="22"/>
      <c r="J169" s="15" t="s">
        <v>2394</v>
      </c>
      <c r="K169" s="15" t="s">
        <v>2395</v>
      </c>
      <c r="L169" s="15" t="s">
        <v>2396</v>
      </c>
      <c r="M169" s="15" t="s">
        <v>2397</v>
      </c>
      <c r="N169" s="15" t="s">
        <v>1990</v>
      </c>
      <c r="O169" s="15"/>
      <c r="P169" s="15"/>
      <c r="Q169" s="15" t="s">
        <v>1809</v>
      </c>
      <c r="R169" s="15" t="s">
        <v>6</v>
      </c>
      <c r="S169" s="22"/>
    </row>
    <row r="170" spans="1:19">
      <c r="A170" s="15" t="s">
        <v>36</v>
      </c>
      <c r="B170" s="15" t="s">
        <v>40</v>
      </c>
      <c r="C170" s="15" t="s">
        <v>261</v>
      </c>
      <c r="D170" s="15" t="s">
        <v>262</v>
      </c>
      <c r="E170" s="15" t="s">
        <v>288</v>
      </c>
      <c r="F170" s="15" t="s">
        <v>288</v>
      </c>
      <c r="G170" s="22"/>
      <c r="H170" s="22"/>
      <c r="I170" s="22"/>
      <c r="J170" s="15" t="s">
        <v>2394</v>
      </c>
      <c r="K170" s="15" t="s">
        <v>2398</v>
      </c>
      <c r="L170" s="15" t="s">
        <v>2399</v>
      </c>
      <c r="M170" s="15" t="s">
        <v>2397</v>
      </c>
      <c r="N170" s="15" t="s">
        <v>2299</v>
      </c>
      <c r="O170" s="15"/>
      <c r="P170" s="15"/>
      <c r="Q170" s="15" t="s">
        <v>1809</v>
      </c>
      <c r="R170" s="15" t="s">
        <v>6</v>
      </c>
      <c r="S170" s="22"/>
    </row>
    <row r="171" spans="1:19">
      <c r="A171" s="15" t="s">
        <v>36</v>
      </c>
      <c r="B171" s="15" t="s">
        <v>40</v>
      </c>
      <c r="C171" s="15" t="s">
        <v>261</v>
      </c>
      <c r="D171" s="15" t="s">
        <v>262</v>
      </c>
      <c r="E171" s="15" t="s">
        <v>288</v>
      </c>
      <c r="F171" s="15" t="s">
        <v>288</v>
      </c>
      <c r="G171" s="22"/>
      <c r="H171" s="22"/>
      <c r="I171" s="22"/>
      <c r="J171" s="15" t="s">
        <v>2394</v>
      </c>
      <c r="K171" s="15" t="s">
        <v>2400</v>
      </c>
      <c r="L171" s="15" t="s">
        <v>2401</v>
      </c>
      <c r="M171" s="15" t="s">
        <v>2397</v>
      </c>
      <c r="N171" s="15" t="s">
        <v>2299</v>
      </c>
      <c r="O171" s="15"/>
      <c r="P171" s="15"/>
      <c r="Q171" s="15" t="s">
        <v>1809</v>
      </c>
      <c r="R171" s="15" t="s">
        <v>6</v>
      </c>
      <c r="S171" s="22"/>
    </row>
    <row r="172" spans="1:19">
      <c r="A172" s="15" t="s">
        <v>36</v>
      </c>
      <c r="B172" s="15" t="s">
        <v>40</v>
      </c>
      <c r="C172" s="15" t="s">
        <v>261</v>
      </c>
      <c r="D172" s="15" t="s">
        <v>262</v>
      </c>
      <c r="E172" s="15" t="s">
        <v>288</v>
      </c>
      <c r="F172" s="15" t="s">
        <v>288</v>
      </c>
      <c r="G172" s="22"/>
      <c r="H172" s="22"/>
      <c r="I172" s="22"/>
      <c r="J172" s="15" t="s">
        <v>2394</v>
      </c>
      <c r="K172" s="15" t="s">
        <v>2402</v>
      </c>
      <c r="L172" s="15" t="s">
        <v>1976</v>
      </c>
      <c r="M172" s="15" t="s">
        <v>331</v>
      </c>
      <c r="N172" s="15" t="s">
        <v>2416</v>
      </c>
      <c r="O172" s="15"/>
      <c r="P172" s="15"/>
      <c r="Q172" s="15" t="s">
        <v>1809</v>
      </c>
      <c r="R172" s="15" t="s">
        <v>6</v>
      </c>
      <c r="S172" s="22"/>
    </row>
    <row r="173" spans="1:19">
      <c r="A173" s="15" t="s">
        <v>36</v>
      </c>
      <c r="B173" s="15" t="s">
        <v>40</v>
      </c>
      <c r="C173" s="15" t="s">
        <v>261</v>
      </c>
      <c r="D173" s="15" t="s">
        <v>262</v>
      </c>
      <c r="E173" s="15" t="s">
        <v>288</v>
      </c>
      <c r="F173" s="15" t="s">
        <v>288</v>
      </c>
      <c r="G173" s="22"/>
      <c r="H173" s="22"/>
      <c r="I173" s="22"/>
      <c r="J173" s="15" t="s">
        <v>2394</v>
      </c>
      <c r="K173" s="15" t="s">
        <v>2405</v>
      </c>
      <c r="L173" s="15" t="s">
        <v>1982</v>
      </c>
      <c r="M173" s="15" t="s">
        <v>280</v>
      </c>
      <c r="N173" s="15" t="s">
        <v>2416</v>
      </c>
      <c r="O173" s="15"/>
      <c r="P173" s="15"/>
      <c r="Q173" s="15" t="s">
        <v>1809</v>
      </c>
      <c r="R173" s="15" t="s">
        <v>6</v>
      </c>
      <c r="S173" s="22"/>
    </row>
    <row r="174" spans="1:19">
      <c r="A174" s="15" t="s">
        <v>36</v>
      </c>
      <c r="B174" s="15" t="s">
        <v>40</v>
      </c>
      <c r="C174" s="15" t="s">
        <v>261</v>
      </c>
      <c r="D174" s="15" t="s">
        <v>262</v>
      </c>
      <c r="E174" s="15" t="s">
        <v>288</v>
      </c>
      <c r="F174" s="15" t="s">
        <v>288</v>
      </c>
      <c r="G174" s="22"/>
      <c r="H174" s="22"/>
      <c r="I174" s="22"/>
      <c r="J174" s="15" t="s">
        <v>2394</v>
      </c>
      <c r="K174" s="15" t="s">
        <v>2407</v>
      </c>
      <c r="L174" s="15" t="s">
        <v>2408</v>
      </c>
      <c r="M174" s="15" t="s">
        <v>2368</v>
      </c>
      <c r="N174" s="15" t="s">
        <v>136</v>
      </c>
      <c r="O174" s="15" t="s">
        <v>2354</v>
      </c>
      <c r="P174" s="15" t="s">
        <v>331</v>
      </c>
      <c r="Q174" s="15" t="s">
        <v>1809</v>
      </c>
      <c r="R174" s="15" t="s">
        <v>6</v>
      </c>
      <c r="S174" s="22"/>
    </row>
    <row r="175" spans="1:19">
      <c r="A175" s="15" t="s">
        <v>36</v>
      </c>
      <c r="B175" s="15" t="s">
        <v>40</v>
      </c>
      <c r="C175" s="15" t="s">
        <v>266</v>
      </c>
      <c r="D175" s="15" t="s">
        <v>267</v>
      </c>
      <c r="E175" s="15" t="s">
        <v>286</v>
      </c>
      <c r="F175" s="15"/>
      <c r="G175" s="15" t="s">
        <v>530</v>
      </c>
      <c r="H175" s="22"/>
      <c r="I175" s="22"/>
      <c r="J175" s="22"/>
      <c r="K175" s="22"/>
      <c r="L175" s="22"/>
      <c r="M175" s="22"/>
      <c r="N175" s="22"/>
      <c r="O175" s="22"/>
      <c r="P175" s="22"/>
      <c r="Q175" s="22"/>
      <c r="R175" s="22"/>
      <c r="S175" s="35" t="s">
        <v>3455</v>
      </c>
    </row>
    <row r="176" spans="1:19">
      <c r="A176" s="15" t="s">
        <v>36</v>
      </c>
      <c r="B176" s="15" t="s">
        <v>40</v>
      </c>
      <c r="C176" s="15" t="s">
        <v>272</v>
      </c>
      <c r="D176" s="15" t="s">
        <v>273</v>
      </c>
      <c r="E176" s="15" t="s">
        <v>290</v>
      </c>
      <c r="F176" s="15" t="s">
        <v>290</v>
      </c>
      <c r="G176" s="15" t="s">
        <v>243</v>
      </c>
      <c r="H176" s="15" t="s">
        <v>244</v>
      </c>
      <c r="I176" s="22"/>
      <c r="J176" s="22"/>
      <c r="K176" s="22"/>
      <c r="L176" s="22"/>
      <c r="M176" s="22"/>
      <c r="N176" s="22"/>
      <c r="O176" s="22"/>
      <c r="P176" s="22"/>
      <c r="Q176" s="22"/>
      <c r="R176" s="22"/>
      <c r="S176" s="22"/>
    </row>
    <row r="177" spans="1:19">
      <c r="A177" s="15" t="s">
        <v>36</v>
      </c>
      <c r="B177" s="15" t="s">
        <v>40</v>
      </c>
      <c r="C177" s="15" t="s">
        <v>272</v>
      </c>
      <c r="D177" s="15" t="s">
        <v>273</v>
      </c>
      <c r="E177" s="15" t="s">
        <v>290</v>
      </c>
      <c r="F177" s="15" t="s">
        <v>290</v>
      </c>
      <c r="G177" s="22"/>
      <c r="H177" s="22"/>
      <c r="I177" s="22"/>
      <c r="J177" s="15" t="s">
        <v>2394</v>
      </c>
      <c r="K177" s="15" t="s">
        <v>2395</v>
      </c>
      <c r="L177" s="15" t="s">
        <v>2396</v>
      </c>
      <c r="M177" s="15" t="s">
        <v>2397</v>
      </c>
      <c r="N177" s="15" t="s">
        <v>1990</v>
      </c>
      <c r="O177" s="15"/>
      <c r="P177" s="15"/>
      <c r="Q177" s="15" t="s">
        <v>1809</v>
      </c>
      <c r="R177" s="15" t="s">
        <v>6</v>
      </c>
      <c r="S177" s="22"/>
    </row>
    <row r="178" spans="1:19">
      <c r="A178" s="15" t="s">
        <v>36</v>
      </c>
      <c r="B178" s="15" t="s">
        <v>40</v>
      </c>
      <c r="C178" s="15" t="s">
        <v>272</v>
      </c>
      <c r="D178" s="15" t="s">
        <v>273</v>
      </c>
      <c r="E178" s="15" t="s">
        <v>290</v>
      </c>
      <c r="F178" s="15" t="s">
        <v>290</v>
      </c>
      <c r="G178" s="22"/>
      <c r="H178" s="22"/>
      <c r="I178" s="22"/>
      <c r="J178" s="15" t="s">
        <v>2394</v>
      </c>
      <c r="K178" s="15" t="s">
        <v>2398</v>
      </c>
      <c r="L178" s="15" t="s">
        <v>2399</v>
      </c>
      <c r="M178" s="15" t="s">
        <v>2397</v>
      </c>
      <c r="N178" s="15" t="s">
        <v>2299</v>
      </c>
      <c r="O178" s="15"/>
      <c r="P178" s="15"/>
      <c r="Q178" s="15" t="s">
        <v>1809</v>
      </c>
      <c r="R178" s="15" t="s">
        <v>6</v>
      </c>
      <c r="S178" s="22"/>
    </row>
    <row r="179" spans="1:19">
      <c r="A179" s="15" t="s">
        <v>36</v>
      </c>
      <c r="B179" s="15" t="s">
        <v>40</v>
      </c>
      <c r="C179" s="15" t="s">
        <v>272</v>
      </c>
      <c r="D179" s="15" t="s">
        <v>273</v>
      </c>
      <c r="E179" s="15" t="s">
        <v>290</v>
      </c>
      <c r="F179" s="15" t="s">
        <v>290</v>
      </c>
      <c r="G179" s="22"/>
      <c r="H179" s="22"/>
      <c r="I179" s="22"/>
      <c r="J179" s="15" t="s">
        <v>2394</v>
      </c>
      <c r="K179" s="15" t="s">
        <v>2400</v>
      </c>
      <c r="L179" s="15" t="s">
        <v>2401</v>
      </c>
      <c r="M179" s="15" t="s">
        <v>2397</v>
      </c>
      <c r="N179" s="15" t="s">
        <v>2299</v>
      </c>
      <c r="O179" s="15"/>
      <c r="P179" s="15"/>
      <c r="Q179" s="15" t="s">
        <v>1809</v>
      </c>
      <c r="R179" s="15" t="s">
        <v>6</v>
      </c>
      <c r="S179" s="22"/>
    </row>
    <row r="180" spans="1:19">
      <c r="A180" s="15" t="s">
        <v>36</v>
      </c>
      <c r="B180" s="15" t="s">
        <v>40</v>
      </c>
      <c r="C180" s="15" t="s">
        <v>272</v>
      </c>
      <c r="D180" s="15" t="s">
        <v>273</v>
      </c>
      <c r="E180" s="15" t="s">
        <v>290</v>
      </c>
      <c r="F180" s="15" t="s">
        <v>290</v>
      </c>
      <c r="G180" s="22"/>
      <c r="H180" s="22"/>
      <c r="I180" s="22"/>
      <c r="J180" s="15" t="s">
        <v>2394</v>
      </c>
      <c r="K180" s="15" t="s">
        <v>2402</v>
      </c>
      <c r="L180" s="15" t="s">
        <v>1976</v>
      </c>
      <c r="M180" s="45" t="s">
        <v>1085</v>
      </c>
      <c r="N180" s="15" t="s">
        <v>2416</v>
      </c>
      <c r="O180" s="15"/>
      <c r="P180" s="15"/>
      <c r="Q180" s="15" t="s">
        <v>1809</v>
      </c>
      <c r="R180" s="15" t="s">
        <v>6</v>
      </c>
      <c r="S180" s="22"/>
    </row>
    <row r="181" spans="1:19">
      <c r="A181" s="15" t="s">
        <v>36</v>
      </c>
      <c r="B181" s="15" t="s">
        <v>40</v>
      </c>
      <c r="C181" s="15" t="s">
        <v>272</v>
      </c>
      <c r="D181" s="15" t="s">
        <v>273</v>
      </c>
      <c r="E181" s="15" t="s">
        <v>290</v>
      </c>
      <c r="F181" s="15" t="s">
        <v>290</v>
      </c>
      <c r="G181" s="22"/>
      <c r="H181" s="22"/>
      <c r="I181" s="22"/>
      <c r="J181" s="15" t="s">
        <v>2394</v>
      </c>
      <c r="K181" s="15" t="s">
        <v>2405</v>
      </c>
      <c r="L181" s="15" t="s">
        <v>1982</v>
      </c>
      <c r="M181" s="45" t="s">
        <v>1439</v>
      </c>
      <c r="N181" s="15" t="s">
        <v>2416</v>
      </c>
      <c r="O181" s="15"/>
      <c r="P181" s="15"/>
      <c r="Q181" s="15" t="s">
        <v>1809</v>
      </c>
      <c r="R181" s="15" t="s">
        <v>6</v>
      </c>
      <c r="S181" s="22"/>
    </row>
    <row r="182" spans="1:19">
      <c r="A182" s="15" t="s">
        <v>36</v>
      </c>
      <c r="B182" s="15" t="s">
        <v>40</v>
      </c>
      <c r="C182" s="15" t="s">
        <v>272</v>
      </c>
      <c r="D182" s="15" t="s">
        <v>273</v>
      </c>
      <c r="E182" s="15" t="s">
        <v>290</v>
      </c>
      <c r="F182" s="15" t="s">
        <v>290</v>
      </c>
      <c r="G182" s="22"/>
      <c r="H182" s="22"/>
      <c r="I182" s="22"/>
      <c r="J182" s="15" t="s">
        <v>2394</v>
      </c>
      <c r="K182" s="15" t="s">
        <v>2407</v>
      </c>
      <c r="L182" s="15" t="s">
        <v>2408</v>
      </c>
      <c r="M182" s="15" t="s">
        <v>2418</v>
      </c>
      <c r="N182" s="15" t="s">
        <v>136</v>
      </c>
      <c r="O182" s="15" t="s">
        <v>2354</v>
      </c>
      <c r="P182" s="15" t="s">
        <v>331</v>
      </c>
      <c r="Q182" s="15" t="s">
        <v>1809</v>
      </c>
      <c r="R182" s="15" t="s">
        <v>6</v>
      </c>
      <c r="S182" s="22"/>
    </row>
    <row r="183" spans="1:19">
      <c r="A183" s="15" t="s">
        <v>36</v>
      </c>
      <c r="B183" s="15" t="s">
        <v>42</v>
      </c>
      <c r="C183" s="15" t="s">
        <v>82</v>
      </c>
      <c r="D183" s="15" t="s">
        <v>83</v>
      </c>
      <c r="E183" s="15" t="s">
        <v>161</v>
      </c>
      <c r="F183" s="15" t="s">
        <v>161</v>
      </c>
      <c r="G183" s="15" t="s">
        <v>243</v>
      </c>
      <c r="H183" s="15" t="s">
        <v>244</v>
      </c>
      <c r="I183" s="22"/>
      <c r="J183" s="22"/>
      <c r="K183" s="22"/>
      <c r="L183" s="22"/>
      <c r="M183" s="22"/>
      <c r="N183" s="22"/>
      <c r="O183" s="22"/>
      <c r="P183" s="22"/>
      <c r="Q183" s="22"/>
      <c r="R183" s="22"/>
      <c r="S183" s="22"/>
    </row>
    <row r="184" spans="1:19">
      <c r="A184" s="15" t="s">
        <v>36</v>
      </c>
      <c r="B184" s="15" t="s">
        <v>42</v>
      </c>
      <c r="C184" s="15" t="s">
        <v>82</v>
      </c>
      <c r="D184" s="15" t="s">
        <v>83</v>
      </c>
      <c r="E184" s="15" t="s">
        <v>161</v>
      </c>
      <c r="F184" s="15" t="s">
        <v>161</v>
      </c>
      <c r="G184" s="22"/>
      <c r="H184" s="22"/>
      <c r="I184" s="22"/>
      <c r="J184" s="15" t="s">
        <v>2394</v>
      </c>
      <c r="K184" s="15" t="s">
        <v>2395</v>
      </c>
      <c r="L184" s="15" t="s">
        <v>2396</v>
      </c>
      <c r="M184" s="15" t="s">
        <v>2397</v>
      </c>
      <c r="N184" s="15" t="s">
        <v>1990</v>
      </c>
      <c r="O184" s="15"/>
      <c r="P184" s="15"/>
      <c r="Q184" s="15" t="s">
        <v>1809</v>
      </c>
      <c r="R184" s="15" t="s">
        <v>6</v>
      </c>
      <c r="S184" s="22"/>
    </row>
    <row r="185" spans="1:19">
      <c r="A185" s="15" t="s">
        <v>36</v>
      </c>
      <c r="B185" s="15" t="s">
        <v>42</v>
      </c>
      <c r="C185" s="15" t="s">
        <v>82</v>
      </c>
      <c r="D185" s="15" t="s">
        <v>83</v>
      </c>
      <c r="E185" s="15" t="s">
        <v>161</v>
      </c>
      <c r="F185" s="15" t="s">
        <v>161</v>
      </c>
      <c r="G185" s="22"/>
      <c r="H185" s="22"/>
      <c r="I185" s="22"/>
      <c r="J185" s="15" t="s">
        <v>2394</v>
      </c>
      <c r="K185" s="15" t="s">
        <v>2398</v>
      </c>
      <c r="L185" s="15" t="s">
        <v>2399</v>
      </c>
      <c r="M185" s="15" t="s">
        <v>2397</v>
      </c>
      <c r="N185" s="15" t="s">
        <v>2299</v>
      </c>
      <c r="O185" s="15"/>
      <c r="P185" s="15"/>
      <c r="Q185" s="15" t="s">
        <v>1809</v>
      </c>
      <c r="R185" s="15" t="s">
        <v>6</v>
      </c>
      <c r="S185" s="22"/>
    </row>
    <row r="186" spans="1:19">
      <c r="A186" s="15" t="s">
        <v>36</v>
      </c>
      <c r="B186" s="15" t="s">
        <v>42</v>
      </c>
      <c r="C186" s="15" t="s">
        <v>82</v>
      </c>
      <c r="D186" s="15" t="s">
        <v>83</v>
      </c>
      <c r="E186" s="15" t="s">
        <v>161</v>
      </c>
      <c r="F186" s="15" t="s">
        <v>161</v>
      </c>
      <c r="G186" s="22"/>
      <c r="H186" s="22"/>
      <c r="I186" s="22"/>
      <c r="J186" s="15" t="s">
        <v>2394</v>
      </c>
      <c r="K186" s="15" t="s">
        <v>2400</v>
      </c>
      <c r="L186" s="15" t="s">
        <v>2401</v>
      </c>
      <c r="M186" s="15" t="s">
        <v>2397</v>
      </c>
      <c r="N186" s="15" t="s">
        <v>2299</v>
      </c>
      <c r="O186" s="15"/>
      <c r="P186" s="15"/>
      <c r="Q186" s="15" t="s">
        <v>1809</v>
      </c>
      <c r="R186" s="15" t="s">
        <v>6</v>
      </c>
      <c r="S186" s="22"/>
    </row>
    <row r="187" spans="1:19">
      <c r="A187" s="15" t="s">
        <v>36</v>
      </c>
      <c r="B187" s="15" t="s">
        <v>42</v>
      </c>
      <c r="C187" s="15" t="s">
        <v>82</v>
      </c>
      <c r="D187" s="15" t="s">
        <v>83</v>
      </c>
      <c r="E187" s="15" t="s">
        <v>161</v>
      </c>
      <c r="F187" s="15" t="s">
        <v>161</v>
      </c>
      <c r="G187" s="22"/>
      <c r="H187" s="22"/>
      <c r="I187" s="22"/>
      <c r="J187" s="15" t="s">
        <v>2394</v>
      </c>
      <c r="K187" s="15" t="s">
        <v>2402</v>
      </c>
      <c r="L187" s="15" t="s">
        <v>1976</v>
      </c>
      <c r="M187" s="15" t="s">
        <v>280</v>
      </c>
      <c r="N187" s="15" t="s">
        <v>2416</v>
      </c>
      <c r="O187" s="15"/>
      <c r="P187" s="15"/>
      <c r="Q187" s="15" t="s">
        <v>1809</v>
      </c>
      <c r="R187" s="15" t="s">
        <v>6</v>
      </c>
      <c r="S187" s="22"/>
    </row>
    <row r="188" spans="1:19">
      <c r="A188" s="15" t="s">
        <v>36</v>
      </c>
      <c r="B188" s="15" t="s">
        <v>42</v>
      </c>
      <c r="C188" s="15" t="s">
        <v>82</v>
      </c>
      <c r="D188" s="15" t="s">
        <v>83</v>
      </c>
      <c r="E188" s="15" t="s">
        <v>161</v>
      </c>
      <c r="F188" s="15" t="s">
        <v>161</v>
      </c>
      <c r="G188" s="22"/>
      <c r="H188" s="22"/>
      <c r="I188" s="22"/>
      <c r="J188" s="15" t="s">
        <v>2394</v>
      </c>
      <c r="K188" s="15" t="s">
        <v>2405</v>
      </c>
      <c r="L188" s="15" t="s">
        <v>1982</v>
      </c>
      <c r="M188" s="15" t="s">
        <v>329</v>
      </c>
      <c r="N188" s="15" t="s">
        <v>2416</v>
      </c>
      <c r="O188" s="15"/>
      <c r="P188" s="15"/>
      <c r="Q188" s="15" t="s">
        <v>1809</v>
      </c>
      <c r="R188" s="15" t="s">
        <v>6</v>
      </c>
      <c r="S188" s="22"/>
    </row>
    <row r="189" spans="1:19">
      <c r="A189" s="15" t="s">
        <v>36</v>
      </c>
      <c r="B189" s="15" t="s">
        <v>42</v>
      </c>
      <c r="C189" s="15" t="s">
        <v>82</v>
      </c>
      <c r="D189" s="15" t="s">
        <v>83</v>
      </c>
      <c r="E189" s="15" t="s">
        <v>161</v>
      </c>
      <c r="F189" s="15" t="s">
        <v>161</v>
      </c>
      <c r="G189" s="22"/>
      <c r="H189" s="22"/>
      <c r="I189" s="22"/>
      <c r="J189" s="15" t="s">
        <v>2394</v>
      </c>
      <c r="K189" s="15" t="s">
        <v>2407</v>
      </c>
      <c r="L189" s="15" t="s">
        <v>2408</v>
      </c>
      <c r="M189" s="15" t="s">
        <v>2368</v>
      </c>
      <c r="N189" s="15" t="s">
        <v>136</v>
      </c>
      <c r="O189" s="15" t="s">
        <v>2354</v>
      </c>
      <c r="P189" s="15" t="s">
        <v>331</v>
      </c>
      <c r="Q189" s="15" t="s">
        <v>1809</v>
      </c>
      <c r="R189" s="15" t="s">
        <v>6</v>
      </c>
      <c r="S189" s="22"/>
    </row>
    <row r="190" spans="1:19">
      <c r="A190" s="15" t="s">
        <v>36</v>
      </c>
      <c r="B190" s="15" t="s">
        <v>43</v>
      </c>
      <c r="C190" s="15" t="s">
        <v>82</v>
      </c>
      <c r="D190" s="15" t="s">
        <v>83</v>
      </c>
      <c r="E190" s="15" t="s">
        <v>164</v>
      </c>
      <c r="F190" s="15" t="s">
        <v>164</v>
      </c>
      <c r="G190" s="15" t="s">
        <v>243</v>
      </c>
      <c r="H190" s="15" t="s">
        <v>244</v>
      </c>
      <c r="I190" s="22"/>
      <c r="J190" s="22"/>
      <c r="K190" s="22"/>
      <c r="L190" s="22"/>
      <c r="M190" s="22"/>
      <c r="N190" s="22"/>
      <c r="O190" s="22"/>
      <c r="P190" s="22"/>
      <c r="Q190" s="22"/>
      <c r="R190" s="22"/>
      <c r="S190" s="22"/>
    </row>
    <row r="191" spans="1:19">
      <c r="A191" s="15" t="s">
        <v>36</v>
      </c>
      <c r="B191" s="15" t="s">
        <v>43</v>
      </c>
      <c r="C191" s="15" t="s">
        <v>82</v>
      </c>
      <c r="D191" s="15" t="s">
        <v>83</v>
      </c>
      <c r="E191" s="15" t="s">
        <v>164</v>
      </c>
      <c r="F191" s="15" t="s">
        <v>164</v>
      </c>
      <c r="G191" s="22"/>
      <c r="H191" s="22"/>
      <c r="I191" s="22"/>
      <c r="J191" s="15" t="s">
        <v>2394</v>
      </c>
      <c r="K191" s="15" t="s">
        <v>2395</v>
      </c>
      <c r="L191" s="15" t="s">
        <v>2396</v>
      </c>
      <c r="M191" s="15" t="s">
        <v>2091</v>
      </c>
      <c r="N191" s="15" t="s">
        <v>1990</v>
      </c>
      <c r="O191" s="15"/>
      <c r="P191" s="15"/>
      <c r="Q191" s="15" t="s">
        <v>1873</v>
      </c>
      <c r="R191" s="15" t="s">
        <v>821</v>
      </c>
      <c r="S191" s="22"/>
    </row>
    <row r="192" spans="1:19">
      <c r="A192" s="15" t="s">
        <v>36</v>
      </c>
      <c r="B192" s="15" t="s">
        <v>43</v>
      </c>
      <c r="C192" s="15" t="s">
        <v>82</v>
      </c>
      <c r="D192" s="15" t="s">
        <v>83</v>
      </c>
      <c r="E192" s="15" t="s">
        <v>164</v>
      </c>
      <c r="F192" s="15" t="s">
        <v>164</v>
      </c>
      <c r="G192" s="22"/>
      <c r="H192" s="22"/>
      <c r="I192" s="22"/>
      <c r="J192" s="15" t="s">
        <v>2394</v>
      </c>
      <c r="K192" s="15" t="s">
        <v>2398</v>
      </c>
      <c r="L192" s="15" t="s">
        <v>2399</v>
      </c>
      <c r="M192" s="15" t="s">
        <v>2397</v>
      </c>
      <c r="N192" s="15" t="s">
        <v>2299</v>
      </c>
      <c r="O192" s="15"/>
      <c r="P192" s="15"/>
      <c r="Q192" s="15" t="s">
        <v>1809</v>
      </c>
      <c r="R192" s="15" t="s">
        <v>6</v>
      </c>
      <c r="S192" s="22"/>
    </row>
    <row r="193" spans="1:19">
      <c r="A193" s="15" t="s">
        <v>36</v>
      </c>
      <c r="B193" s="15" t="s">
        <v>43</v>
      </c>
      <c r="C193" s="15" t="s">
        <v>82</v>
      </c>
      <c r="D193" s="15" t="s">
        <v>83</v>
      </c>
      <c r="E193" s="15" t="s">
        <v>164</v>
      </c>
      <c r="F193" s="15" t="s">
        <v>164</v>
      </c>
      <c r="G193" s="22"/>
      <c r="H193" s="22"/>
      <c r="I193" s="22"/>
      <c r="J193" s="15" t="s">
        <v>2394</v>
      </c>
      <c r="K193" s="15" t="s">
        <v>2400</v>
      </c>
      <c r="L193" s="15" t="s">
        <v>2401</v>
      </c>
      <c r="M193" s="15" t="s">
        <v>2397</v>
      </c>
      <c r="N193" s="15" t="s">
        <v>2299</v>
      </c>
      <c r="O193" s="15"/>
      <c r="P193" s="15"/>
      <c r="Q193" s="15" t="s">
        <v>1809</v>
      </c>
      <c r="R193" s="15" t="s">
        <v>6</v>
      </c>
      <c r="S193" s="22"/>
    </row>
    <row r="194" spans="1:19">
      <c r="A194" s="15" t="s">
        <v>36</v>
      </c>
      <c r="B194" s="15" t="s">
        <v>43</v>
      </c>
      <c r="C194" s="15" t="s">
        <v>82</v>
      </c>
      <c r="D194" s="15" t="s">
        <v>83</v>
      </c>
      <c r="E194" s="15" t="s">
        <v>164</v>
      </c>
      <c r="F194" s="15" t="s">
        <v>164</v>
      </c>
      <c r="G194" s="22"/>
      <c r="H194" s="22"/>
      <c r="I194" s="22"/>
      <c r="J194" s="15" t="s">
        <v>2394</v>
      </c>
      <c r="K194" s="15" t="s">
        <v>2402</v>
      </c>
      <c r="L194" s="15" t="s">
        <v>1976</v>
      </c>
      <c r="M194" s="15" t="s">
        <v>338</v>
      </c>
      <c r="N194" s="15" t="s">
        <v>2416</v>
      </c>
      <c r="O194" s="15"/>
      <c r="P194" s="15"/>
      <c r="Q194" s="15" t="s">
        <v>1809</v>
      </c>
      <c r="R194" s="15" t="s">
        <v>6</v>
      </c>
      <c r="S194" s="22"/>
    </row>
    <row r="195" spans="1:19">
      <c r="A195" s="15" t="s">
        <v>36</v>
      </c>
      <c r="B195" s="15" t="s">
        <v>43</v>
      </c>
      <c r="C195" s="15" t="s">
        <v>82</v>
      </c>
      <c r="D195" s="15" t="s">
        <v>83</v>
      </c>
      <c r="E195" s="15" t="s">
        <v>164</v>
      </c>
      <c r="F195" s="15" t="s">
        <v>164</v>
      </c>
      <c r="G195" s="22"/>
      <c r="H195" s="22"/>
      <c r="I195" s="22"/>
      <c r="J195" s="15" t="s">
        <v>2394</v>
      </c>
      <c r="K195" s="15" t="s">
        <v>2405</v>
      </c>
      <c r="L195" s="15" t="s">
        <v>1982</v>
      </c>
      <c r="M195" s="15" t="s">
        <v>735</v>
      </c>
      <c r="N195" s="15" t="s">
        <v>2416</v>
      </c>
      <c r="O195" s="15"/>
      <c r="P195" s="15"/>
      <c r="Q195" s="15" t="s">
        <v>1873</v>
      </c>
      <c r="R195" s="15" t="s">
        <v>821</v>
      </c>
      <c r="S195" s="22"/>
    </row>
    <row r="196" spans="1:19">
      <c r="A196" s="15" t="s">
        <v>36</v>
      </c>
      <c r="B196" s="15" t="s">
        <v>43</v>
      </c>
      <c r="C196" s="15" t="s">
        <v>82</v>
      </c>
      <c r="D196" s="15" t="s">
        <v>83</v>
      </c>
      <c r="E196" s="15" t="s">
        <v>164</v>
      </c>
      <c r="F196" s="15" t="s">
        <v>164</v>
      </c>
      <c r="G196" s="22"/>
      <c r="H196" s="22"/>
      <c r="I196" s="22"/>
      <c r="J196" s="15" t="s">
        <v>2394</v>
      </c>
      <c r="K196" s="15" t="s">
        <v>2407</v>
      </c>
      <c r="L196" s="15" t="s">
        <v>2408</v>
      </c>
      <c r="M196" s="15" t="s">
        <v>2089</v>
      </c>
      <c r="N196" s="15" t="s">
        <v>136</v>
      </c>
      <c r="O196" s="15" t="s">
        <v>2354</v>
      </c>
      <c r="P196" s="15" t="s">
        <v>331</v>
      </c>
      <c r="Q196" s="15" t="s">
        <v>1809</v>
      </c>
      <c r="R196" s="15" t="s">
        <v>6</v>
      </c>
      <c r="S196" s="22"/>
    </row>
    <row r="197" spans="1:19">
      <c r="A197" s="15" t="s">
        <v>36</v>
      </c>
      <c r="B197" s="15" t="s">
        <v>43</v>
      </c>
      <c r="C197" s="15" t="s">
        <v>261</v>
      </c>
      <c r="D197" s="15" t="s">
        <v>262</v>
      </c>
      <c r="E197" s="15" t="s">
        <v>219</v>
      </c>
      <c r="F197" s="15" t="s">
        <v>219</v>
      </c>
      <c r="G197" s="15" t="s">
        <v>243</v>
      </c>
      <c r="H197" s="15" t="s">
        <v>244</v>
      </c>
      <c r="I197" s="22"/>
      <c r="J197" s="22"/>
      <c r="K197" s="22"/>
      <c r="L197" s="22"/>
      <c r="M197" s="22"/>
      <c r="N197" s="22"/>
      <c r="O197" s="22"/>
      <c r="P197" s="22"/>
      <c r="Q197" s="22"/>
      <c r="R197" s="22"/>
      <c r="S197" s="22"/>
    </row>
    <row r="198" spans="1:19">
      <c r="A198" s="15" t="s">
        <v>36</v>
      </c>
      <c r="B198" s="15" t="s">
        <v>43</v>
      </c>
      <c r="C198" s="15" t="s">
        <v>261</v>
      </c>
      <c r="D198" s="15" t="s">
        <v>262</v>
      </c>
      <c r="E198" s="15" t="s">
        <v>219</v>
      </c>
      <c r="F198" s="15" t="s">
        <v>219</v>
      </c>
      <c r="G198" s="22"/>
      <c r="H198" s="22"/>
      <c r="I198" s="22"/>
      <c r="J198" s="15" t="s">
        <v>2394</v>
      </c>
      <c r="K198" s="15" t="s">
        <v>2395</v>
      </c>
      <c r="L198" s="15" t="s">
        <v>2396</v>
      </c>
      <c r="M198" s="15" t="s">
        <v>2420</v>
      </c>
      <c r="N198" s="15" t="s">
        <v>1990</v>
      </c>
      <c r="O198" s="15"/>
      <c r="P198" s="15"/>
      <c r="Q198" s="15" t="s">
        <v>1873</v>
      </c>
      <c r="R198" s="15" t="s">
        <v>821</v>
      </c>
      <c r="S198" s="22"/>
    </row>
    <row r="199" spans="1:19">
      <c r="A199" s="15" t="s">
        <v>36</v>
      </c>
      <c r="B199" s="15" t="s">
        <v>43</v>
      </c>
      <c r="C199" s="15" t="s">
        <v>261</v>
      </c>
      <c r="D199" s="15" t="s">
        <v>262</v>
      </c>
      <c r="E199" s="15" t="s">
        <v>219</v>
      </c>
      <c r="F199" s="15" t="s">
        <v>219</v>
      </c>
      <c r="G199" s="22"/>
      <c r="H199" s="22"/>
      <c r="I199" s="22"/>
      <c r="J199" s="15" t="s">
        <v>2394</v>
      </c>
      <c r="K199" s="15" t="s">
        <v>2398</v>
      </c>
      <c r="L199" s="15" t="s">
        <v>2399</v>
      </c>
      <c r="M199" s="15" t="s">
        <v>2397</v>
      </c>
      <c r="N199" s="15" t="s">
        <v>2299</v>
      </c>
      <c r="O199" s="15"/>
      <c r="P199" s="15"/>
      <c r="Q199" s="15" t="s">
        <v>1809</v>
      </c>
      <c r="R199" s="15" t="s">
        <v>6</v>
      </c>
      <c r="S199" s="22"/>
    </row>
    <row r="200" spans="1:19">
      <c r="A200" s="15" t="s">
        <v>36</v>
      </c>
      <c r="B200" s="15" t="s">
        <v>43</v>
      </c>
      <c r="C200" s="15" t="s">
        <v>261</v>
      </c>
      <c r="D200" s="15" t="s">
        <v>262</v>
      </c>
      <c r="E200" s="15" t="s">
        <v>219</v>
      </c>
      <c r="F200" s="15" t="s">
        <v>219</v>
      </c>
      <c r="G200" s="22"/>
      <c r="H200" s="22"/>
      <c r="I200" s="22"/>
      <c r="J200" s="15" t="s">
        <v>2394</v>
      </c>
      <c r="K200" s="15" t="s">
        <v>2400</v>
      </c>
      <c r="L200" s="15" t="s">
        <v>2401</v>
      </c>
      <c r="M200" s="15" t="s">
        <v>2397</v>
      </c>
      <c r="N200" s="15" t="s">
        <v>2299</v>
      </c>
      <c r="O200" s="15"/>
      <c r="P200" s="15"/>
      <c r="Q200" s="15" t="s">
        <v>1809</v>
      </c>
      <c r="R200" s="15" t="s">
        <v>6</v>
      </c>
      <c r="S200" s="22"/>
    </row>
    <row r="201" spans="1:19">
      <c r="A201" s="15" t="s">
        <v>36</v>
      </c>
      <c r="B201" s="15" t="s">
        <v>43</v>
      </c>
      <c r="C201" s="15" t="s">
        <v>261</v>
      </c>
      <c r="D201" s="15" t="s">
        <v>262</v>
      </c>
      <c r="E201" s="15" t="s">
        <v>219</v>
      </c>
      <c r="F201" s="15" t="s">
        <v>219</v>
      </c>
      <c r="G201" s="22"/>
      <c r="H201" s="22"/>
      <c r="I201" s="22"/>
      <c r="J201" s="15" t="s">
        <v>2394</v>
      </c>
      <c r="K201" s="15" t="s">
        <v>2402</v>
      </c>
      <c r="L201" s="15" t="s">
        <v>1976</v>
      </c>
      <c r="M201" s="15" t="s">
        <v>244</v>
      </c>
      <c r="N201" s="15" t="s">
        <v>2416</v>
      </c>
      <c r="O201" s="15"/>
      <c r="P201" s="15"/>
      <c r="Q201" s="15" t="s">
        <v>1809</v>
      </c>
      <c r="R201" s="15" t="s">
        <v>6</v>
      </c>
      <c r="S201" s="22"/>
    </row>
    <row r="202" spans="1:19">
      <c r="A202" s="15" t="s">
        <v>36</v>
      </c>
      <c r="B202" s="15" t="s">
        <v>43</v>
      </c>
      <c r="C202" s="15" t="s">
        <v>261</v>
      </c>
      <c r="D202" s="15" t="s">
        <v>262</v>
      </c>
      <c r="E202" s="15" t="s">
        <v>219</v>
      </c>
      <c r="F202" s="15" t="s">
        <v>219</v>
      </c>
      <c r="G202" s="22"/>
      <c r="H202" s="22"/>
      <c r="I202" s="22"/>
      <c r="J202" s="15" t="s">
        <v>2394</v>
      </c>
      <c r="K202" s="15" t="s">
        <v>2405</v>
      </c>
      <c r="L202" s="15" t="s">
        <v>1982</v>
      </c>
      <c r="M202" s="15" t="s">
        <v>846</v>
      </c>
      <c r="N202" s="15" t="s">
        <v>2416</v>
      </c>
      <c r="O202" s="15"/>
      <c r="P202" s="15"/>
      <c r="Q202" s="15" t="s">
        <v>1809</v>
      </c>
      <c r="R202" s="15" t="s">
        <v>6</v>
      </c>
      <c r="S202" s="22"/>
    </row>
    <row r="203" spans="1:19">
      <c r="A203" s="15" t="s">
        <v>36</v>
      </c>
      <c r="B203" s="15" t="s">
        <v>43</v>
      </c>
      <c r="C203" s="15" t="s">
        <v>261</v>
      </c>
      <c r="D203" s="15" t="s">
        <v>262</v>
      </c>
      <c r="E203" s="15" t="s">
        <v>219</v>
      </c>
      <c r="F203" s="15" t="s">
        <v>219</v>
      </c>
      <c r="G203" s="22"/>
      <c r="H203" s="22"/>
      <c r="I203" s="22"/>
      <c r="J203" s="15" t="s">
        <v>2394</v>
      </c>
      <c r="K203" s="15" t="s">
        <v>2407</v>
      </c>
      <c r="L203" s="15" t="s">
        <v>2408</v>
      </c>
      <c r="M203" s="15" t="s">
        <v>2368</v>
      </c>
      <c r="N203" s="15" t="s">
        <v>136</v>
      </c>
      <c r="O203" s="15" t="s">
        <v>2354</v>
      </c>
      <c r="P203" s="15" t="s">
        <v>331</v>
      </c>
      <c r="Q203" s="15" t="s">
        <v>1809</v>
      </c>
      <c r="R203" s="15" t="s">
        <v>6</v>
      </c>
      <c r="S203" s="22"/>
    </row>
    <row r="204" spans="1:19">
      <c r="A204" s="15" t="s">
        <v>36</v>
      </c>
      <c r="B204" s="15" t="s">
        <v>43</v>
      </c>
      <c r="C204" s="15" t="s">
        <v>266</v>
      </c>
      <c r="D204" s="15" t="s">
        <v>267</v>
      </c>
      <c r="E204" s="15" t="s">
        <v>291</v>
      </c>
      <c r="F204" s="15" t="s">
        <v>291</v>
      </c>
      <c r="G204" s="15" t="s">
        <v>243</v>
      </c>
      <c r="H204" s="15" t="s">
        <v>244</v>
      </c>
      <c r="I204" s="22"/>
      <c r="J204" s="22"/>
      <c r="K204" s="22"/>
      <c r="L204" s="22"/>
      <c r="M204" s="22"/>
      <c r="N204" s="22"/>
      <c r="O204" s="22"/>
      <c r="P204" s="22"/>
      <c r="Q204" s="22"/>
      <c r="R204" s="22"/>
      <c r="S204" s="22"/>
    </row>
    <row r="205" spans="1:19">
      <c r="A205" s="15" t="s">
        <v>36</v>
      </c>
      <c r="B205" s="15" t="s">
        <v>43</v>
      </c>
      <c r="C205" s="15" t="s">
        <v>266</v>
      </c>
      <c r="D205" s="15" t="s">
        <v>267</v>
      </c>
      <c r="E205" s="15" t="s">
        <v>291</v>
      </c>
      <c r="F205" s="15" t="s">
        <v>291</v>
      </c>
      <c r="G205" s="22"/>
      <c r="H205" s="22"/>
      <c r="I205" s="22"/>
      <c r="J205" s="15" t="s">
        <v>2394</v>
      </c>
      <c r="K205" s="15" t="s">
        <v>2395</v>
      </c>
      <c r="L205" s="15" t="s">
        <v>2396</v>
      </c>
      <c r="M205" s="15" t="s">
        <v>247</v>
      </c>
      <c r="N205" s="15" t="s">
        <v>1990</v>
      </c>
      <c r="O205" s="15"/>
      <c r="P205" s="15"/>
      <c r="Q205" s="15" t="s">
        <v>1873</v>
      </c>
      <c r="R205" s="15" t="s">
        <v>821</v>
      </c>
      <c r="S205" s="22"/>
    </row>
    <row r="206" spans="1:19">
      <c r="A206" s="15" t="s">
        <v>36</v>
      </c>
      <c r="B206" s="15" t="s">
        <v>43</v>
      </c>
      <c r="C206" s="15" t="s">
        <v>266</v>
      </c>
      <c r="D206" s="15" t="s">
        <v>267</v>
      </c>
      <c r="E206" s="15" t="s">
        <v>291</v>
      </c>
      <c r="F206" s="15" t="s">
        <v>291</v>
      </c>
      <c r="G206" s="22"/>
      <c r="H206" s="22"/>
      <c r="I206" s="22"/>
      <c r="J206" s="15" t="s">
        <v>2394</v>
      </c>
      <c r="K206" s="15" t="s">
        <v>2398</v>
      </c>
      <c r="L206" s="15" t="s">
        <v>2399</v>
      </c>
      <c r="M206" s="15" t="s">
        <v>2397</v>
      </c>
      <c r="N206" s="15" t="s">
        <v>2299</v>
      </c>
      <c r="O206" s="15"/>
      <c r="P206" s="15"/>
      <c r="Q206" s="15" t="s">
        <v>1809</v>
      </c>
      <c r="R206" s="15" t="s">
        <v>6</v>
      </c>
      <c r="S206" s="22"/>
    </row>
    <row r="207" spans="1:19">
      <c r="A207" s="15" t="s">
        <v>36</v>
      </c>
      <c r="B207" s="15" t="s">
        <v>43</v>
      </c>
      <c r="C207" s="15" t="s">
        <v>266</v>
      </c>
      <c r="D207" s="15" t="s">
        <v>267</v>
      </c>
      <c r="E207" s="15" t="s">
        <v>291</v>
      </c>
      <c r="F207" s="15" t="s">
        <v>291</v>
      </c>
      <c r="G207" s="22"/>
      <c r="H207" s="22"/>
      <c r="I207" s="22"/>
      <c r="J207" s="15" t="s">
        <v>2394</v>
      </c>
      <c r="K207" s="15" t="s">
        <v>2400</v>
      </c>
      <c r="L207" s="15" t="s">
        <v>2401</v>
      </c>
      <c r="M207" s="15" t="s">
        <v>2397</v>
      </c>
      <c r="N207" s="15" t="s">
        <v>2299</v>
      </c>
      <c r="O207" s="15"/>
      <c r="P207" s="15"/>
      <c r="Q207" s="15" t="s">
        <v>1809</v>
      </c>
      <c r="R207" s="15" t="s">
        <v>6</v>
      </c>
      <c r="S207" s="22"/>
    </row>
    <row r="208" spans="1:19">
      <c r="A208" s="15" t="s">
        <v>36</v>
      </c>
      <c r="B208" s="15" t="s">
        <v>43</v>
      </c>
      <c r="C208" s="15" t="s">
        <v>266</v>
      </c>
      <c r="D208" s="15" t="s">
        <v>267</v>
      </c>
      <c r="E208" s="15" t="s">
        <v>291</v>
      </c>
      <c r="F208" s="15" t="s">
        <v>291</v>
      </c>
      <c r="G208" s="22"/>
      <c r="H208" s="22"/>
      <c r="I208" s="22"/>
      <c r="J208" s="15" t="s">
        <v>2394</v>
      </c>
      <c r="K208" s="15" t="s">
        <v>2402</v>
      </c>
      <c r="L208" s="15" t="s">
        <v>1976</v>
      </c>
      <c r="M208" s="15" t="s">
        <v>838</v>
      </c>
      <c r="N208" s="15" t="s">
        <v>2416</v>
      </c>
      <c r="O208" s="15"/>
      <c r="P208" s="15"/>
      <c r="Q208" s="15" t="s">
        <v>1809</v>
      </c>
      <c r="R208" s="15" t="s">
        <v>6</v>
      </c>
      <c r="S208" s="22"/>
    </row>
    <row r="209" spans="1:19">
      <c r="A209" s="15" t="s">
        <v>36</v>
      </c>
      <c r="B209" s="15" t="s">
        <v>43</v>
      </c>
      <c r="C209" s="15" t="s">
        <v>266</v>
      </c>
      <c r="D209" s="15" t="s">
        <v>267</v>
      </c>
      <c r="E209" s="15" t="s">
        <v>291</v>
      </c>
      <c r="F209" s="15" t="s">
        <v>291</v>
      </c>
      <c r="G209" s="22"/>
      <c r="H209" s="22"/>
      <c r="I209" s="22"/>
      <c r="J209" s="15" t="s">
        <v>2394</v>
      </c>
      <c r="K209" s="15" t="s">
        <v>2405</v>
      </c>
      <c r="L209" s="15" t="s">
        <v>1982</v>
      </c>
      <c r="M209" s="15" t="s">
        <v>331</v>
      </c>
      <c r="N209" s="15" t="s">
        <v>2416</v>
      </c>
      <c r="O209" s="15"/>
      <c r="P209" s="15"/>
      <c r="Q209" s="15" t="s">
        <v>1809</v>
      </c>
      <c r="R209" s="15" t="s">
        <v>6</v>
      </c>
      <c r="S209" s="22"/>
    </row>
    <row r="210" spans="1:19">
      <c r="A210" s="15" t="s">
        <v>36</v>
      </c>
      <c r="B210" s="15" t="s">
        <v>43</v>
      </c>
      <c r="C210" s="15" t="s">
        <v>266</v>
      </c>
      <c r="D210" s="15" t="s">
        <v>267</v>
      </c>
      <c r="E210" s="15" t="s">
        <v>291</v>
      </c>
      <c r="F210" s="15" t="s">
        <v>291</v>
      </c>
      <c r="G210" s="22"/>
      <c r="H210" s="22"/>
      <c r="I210" s="22"/>
      <c r="J210" s="15" t="s">
        <v>2394</v>
      </c>
      <c r="K210" s="15" t="s">
        <v>2407</v>
      </c>
      <c r="L210" s="15" t="s">
        <v>2408</v>
      </c>
      <c r="M210" s="15" t="s">
        <v>2419</v>
      </c>
      <c r="N210" s="15" t="s">
        <v>136</v>
      </c>
      <c r="O210" s="15" t="s">
        <v>2354</v>
      </c>
      <c r="P210" s="15" t="s">
        <v>331</v>
      </c>
      <c r="Q210" s="15" t="s">
        <v>1809</v>
      </c>
      <c r="R210" s="15" t="s">
        <v>6</v>
      </c>
      <c r="S210" s="22"/>
    </row>
    <row r="211" spans="1:19">
      <c r="A211" s="15" t="s">
        <v>36</v>
      </c>
      <c r="B211" s="15" t="s">
        <v>45</v>
      </c>
      <c r="C211" s="15" t="s">
        <v>82</v>
      </c>
      <c r="D211" s="15" t="s">
        <v>83</v>
      </c>
      <c r="E211" s="15" t="s">
        <v>170</v>
      </c>
      <c r="F211" s="15" t="s">
        <v>298</v>
      </c>
      <c r="G211" s="15" t="s">
        <v>243</v>
      </c>
      <c r="H211" s="15" t="s">
        <v>244</v>
      </c>
      <c r="I211" s="22"/>
      <c r="J211" s="22"/>
      <c r="K211" s="22"/>
      <c r="L211" s="22"/>
      <c r="M211" s="22"/>
      <c r="N211" s="22"/>
      <c r="O211" s="22"/>
      <c r="P211" s="22"/>
      <c r="Q211" s="22"/>
      <c r="R211" s="22"/>
      <c r="S211" s="22"/>
    </row>
    <row r="212" spans="1:19">
      <c r="A212" s="15" t="s">
        <v>36</v>
      </c>
      <c r="B212" s="15" t="s">
        <v>45</v>
      </c>
      <c r="C212" s="15" t="s">
        <v>82</v>
      </c>
      <c r="D212" s="15" t="s">
        <v>83</v>
      </c>
      <c r="E212" s="15" t="s">
        <v>170</v>
      </c>
      <c r="F212" s="15" t="s">
        <v>298</v>
      </c>
      <c r="G212" s="22"/>
      <c r="H212" s="22"/>
      <c r="I212" s="22"/>
      <c r="J212" s="15" t="s">
        <v>2394</v>
      </c>
      <c r="K212" s="15" t="s">
        <v>2395</v>
      </c>
      <c r="L212" s="15" t="s">
        <v>2396</v>
      </c>
      <c r="M212" s="15" t="s">
        <v>2397</v>
      </c>
      <c r="N212" s="15" t="s">
        <v>1990</v>
      </c>
      <c r="O212" s="15"/>
      <c r="P212" s="15"/>
      <c r="Q212" s="15" t="s">
        <v>1809</v>
      </c>
      <c r="R212" s="15" t="s">
        <v>6</v>
      </c>
      <c r="S212" s="22"/>
    </row>
    <row r="213" spans="1:19">
      <c r="A213" s="15" t="s">
        <v>36</v>
      </c>
      <c r="B213" s="15" t="s">
        <v>45</v>
      </c>
      <c r="C213" s="15" t="s">
        <v>82</v>
      </c>
      <c r="D213" s="15" t="s">
        <v>83</v>
      </c>
      <c r="E213" s="15" t="s">
        <v>170</v>
      </c>
      <c r="F213" s="15" t="s">
        <v>298</v>
      </c>
      <c r="G213" s="22"/>
      <c r="H213" s="22"/>
      <c r="I213" s="22"/>
      <c r="J213" s="15" t="s">
        <v>2394</v>
      </c>
      <c r="K213" s="15" t="s">
        <v>2398</v>
      </c>
      <c r="L213" s="15" t="s">
        <v>2399</v>
      </c>
      <c r="M213" s="15" t="s">
        <v>2397</v>
      </c>
      <c r="N213" s="15" t="s">
        <v>2299</v>
      </c>
      <c r="O213" s="15"/>
      <c r="P213" s="15"/>
      <c r="Q213" s="15" t="s">
        <v>1809</v>
      </c>
      <c r="R213" s="15" t="s">
        <v>6</v>
      </c>
      <c r="S213" s="22"/>
    </row>
    <row r="214" spans="1:19">
      <c r="A214" s="15" t="s">
        <v>36</v>
      </c>
      <c r="B214" s="15" t="s">
        <v>45</v>
      </c>
      <c r="C214" s="15" t="s">
        <v>82</v>
      </c>
      <c r="D214" s="15" t="s">
        <v>83</v>
      </c>
      <c r="E214" s="15" t="s">
        <v>170</v>
      </c>
      <c r="F214" s="15" t="s">
        <v>298</v>
      </c>
      <c r="G214" s="22"/>
      <c r="H214" s="22"/>
      <c r="I214" s="22"/>
      <c r="J214" s="15" t="s">
        <v>2394</v>
      </c>
      <c r="K214" s="15" t="s">
        <v>2400</v>
      </c>
      <c r="L214" s="15" t="s">
        <v>2401</v>
      </c>
      <c r="M214" s="15" t="s">
        <v>2397</v>
      </c>
      <c r="N214" s="15" t="s">
        <v>2299</v>
      </c>
      <c r="O214" s="15"/>
      <c r="P214" s="15"/>
      <c r="Q214" s="15" t="s">
        <v>1809</v>
      </c>
      <c r="R214" s="15" t="s">
        <v>6</v>
      </c>
      <c r="S214" s="22"/>
    </row>
    <row r="215" spans="1:19">
      <c r="A215" s="15" t="s">
        <v>36</v>
      </c>
      <c r="B215" s="15" t="s">
        <v>45</v>
      </c>
      <c r="C215" s="15" t="s">
        <v>82</v>
      </c>
      <c r="D215" s="15" t="s">
        <v>83</v>
      </c>
      <c r="E215" s="15" t="s">
        <v>170</v>
      </c>
      <c r="F215" s="15" t="s">
        <v>298</v>
      </c>
      <c r="G215" s="22"/>
      <c r="H215" s="22"/>
      <c r="I215" s="22"/>
      <c r="J215" s="15" t="s">
        <v>2394</v>
      </c>
      <c r="K215" s="15" t="s">
        <v>2402</v>
      </c>
      <c r="L215" s="15" t="s">
        <v>1976</v>
      </c>
      <c r="M215" s="15" t="s">
        <v>244</v>
      </c>
      <c r="N215" s="15" t="s">
        <v>2416</v>
      </c>
      <c r="O215" s="15"/>
      <c r="P215" s="15"/>
      <c r="Q215" s="15" t="s">
        <v>1809</v>
      </c>
      <c r="R215" s="15" t="s">
        <v>6</v>
      </c>
      <c r="S215" s="22"/>
    </row>
    <row r="216" spans="1:19">
      <c r="A216" s="15" t="s">
        <v>36</v>
      </c>
      <c r="B216" s="15" t="s">
        <v>45</v>
      </c>
      <c r="C216" s="15" t="s">
        <v>82</v>
      </c>
      <c r="D216" s="15" t="s">
        <v>83</v>
      </c>
      <c r="E216" s="15" t="s">
        <v>170</v>
      </c>
      <c r="F216" s="15" t="s">
        <v>298</v>
      </c>
      <c r="G216" s="22"/>
      <c r="H216" s="22"/>
      <c r="I216" s="22"/>
      <c r="J216" s="15" t="s">
        <v>2394</v>
      </c>
      <c r="K216" s="15" t="s">
        <v>2405</v>
      </c>
      <c r="L216" s="15" t="s">
        <v>1982</v>
      </c>
      <c r="M216" s="15" t="s">
        <v>244</v>
      </c>
      <c r="N216" s="15" t="s">
        <v>2416</v>
      </c>
      <c r="O216" s="15"/>
      <c r="P216" s="15"/>
      <c r="Q216" s="15" t="s">
        <v>1809</v>
      </c>
      <c r="R216" s="15" t="s">
        <v>6</v>
      </c>
      <c r="S216" s="22"/>
    </row>
    <row r="217" spans="1:19">
      <c r="A217" s="15" t="s">
        <v>36</v>
      </c>
      <c r="B217" s="15" t="s">
        <v>45</v>
      </c>
      <c r="C217" s="15" t="s">
        <v>82</v>
      </c>
      <c r="D217" s="15" t="s">
        <v>83</v>
      </c>
      <c r="E217" s="15" t="s">
        <v>170</v>
      </c>
      <c r="F217" s="15" t="s">
        <v>298</v>
      </c>
      <c r="G217" s="22"/>
      <c r="H217" s="22"/>
      <c r="I217" s="22"/>
      <c r="J217" s="15" t="s">
        <v>2394</v>
      </c>
      <c r="K217" s="15" t="s">
        <v>2407</v>
      </c>
      <c r="L217" s="15" t="s">
        <v>2408</v>
      </c>
      <c r="M217" s="15" t="s">
        <v>2418</v>
      </c>
      <c r="N217" s="15" t="s">
        <v>136</v>
      </c>
      <c r="O217" s="15" t="s">
        <v>2354</v>
      </c>
      <c r="P217" s="15" t="s">
        <v>331</v>
      </c>
      <c r="Q217" s="15" t="s">
        <v>1809</v>
      </c>
      <c r="R217" s="15" t="s">
        <v>6</v>
      </c>
      <c r="S217" s="22"/>
    </row>
    <row r="218" spans="1:19">
      <c r="A218" s="15" t="s">
        <v>47</v>
      </c>
      <c r="B218" s="15" t="s">
        <v>48</v>
      </c>
      <c r="C218" s="15" t="s">
        <v>82</v>
      </c>
      <c r="D218" s="15" t="s">
        <v>83</v>
      </c>
      <c r="E218" s="15" t="s">
        <v>175</v>
      </c>
      <c r="F218" s="15" t="s">
        <v>1482</v>
      </c>
      <c r="G218" s="15" t="s">
        <v>243</v>
      </c>
      <c r="H218" s="15" t="s">
        <v>244</v>
      </c>
      <c r="I218" s="22"/>
      <c r="J218" s="22"/>
      <c r="K218" s="22"/>
      <c r="L218" s="22"/>
      <c r="M218" s="22"/>
      <c r="N218" s="22"/>
      <c r="O218" s="22"/>
      <c r="P218" s="22"/>
      <c r="Q218" s="22"/>
      <c r="R218" s="22"/>
      <c r="S218" s="22"/>
    </row>
    <row r="219" spans="1:19">
      <c r="A219" s="15" t="s">
        <v>47</v>
      </c>
      <c r="B219" s="15" t="s">
        <v>48</v>
      </c>
      <c r="C219" s="15" t="s">
        <v>82</v>
      </c>
      <c r="D219" s="15" t="s">
        <v>83</v>
      </c>
      <c r="E219" s="15" t="s">
        <v>175</v>
      </c>
      <c r="F219" s="15" t="s">
        <v>1482</v>
      </c>
      <c r="G219" s="22"/>
      <c r="H219" s="22"/>
      <c r="I219" s="22"/>
      <c r="J219" s="15" t="s">
        <v>2394</v>
      </c>
      <c r="K219" s="15" t="s">
        <v>2395</v>
      </c>
      <c r="L219" s="15" t="s">
        <v>2396</v>
      </c>
      <c r="M219" s="15" t="s">
        <v>2421</v>
      </c>
      <c r="N219" s="15" t="s">
        <v>1082</v>
      </c>
      <c r="O219" s="15"/>
      <c r="P219" s="15"/>
      <c r="Q219" s="15" t="s">
        <v>1809</v>
      </c>
      <c r="R219" s="15" t="s">
        <v>6</v>
      </c>
      <c r="S219" s="22"/>
    </row>
    <row r="220" spans="1:19">
      <c r="A220" s="15" t="s">
        <v>47</v>
      </c>
      <c r="B220" s="15" t="s">
        <v>48</v>
      </c>
      <c r="C220" s="15" t="s">
        <v>82</v>
      </c>
      <c r="D220" s="15" t="s">
        <v>83</v>
      </c>
      <c r="E220" s="15" t="s">
        <v>175</v>
      </c>
      <c r="F220" s="15" t="s">
        <v>1482</v>
      </c>
      <c r="G220" s="22"/>
      <c r="H220" s="22"/>
      <c r="I220" s="22"/>
      <c r="J220" s="15" t="s">
        <v>2394</v>
      </c>
      <c r="K220" s="15" t="s">
        <v>2398</v>
      </c>
      <c r="L220" s="15" t="s">
        <v>2399</v>
      </c>
      <c r="M220" s="15" t="s">
        <v>2421</v>
      </c>
      <c r="N220" s="15" t="s">
        <v>1082</v>
      </c>
      <c r="O220" s="15"/>
      <c r="P220" s="15"/>
      <c r="Q220" s="15" t="s">
        <v>1809</v>
      </c>
      <c r="R220" s="15" t="s">
        <v>6</v>
      </c>
      <c r="S220" s="22"/>
    </row>
    <row r="221" spans="1:19">
      <c r="A221" s="15" t="s">
        <v>47</v>
      </c>
      <c r="B221" s="15" t="s">
        <v>48</v>
      </c>
      <c r="C221" s="15" t="s">
        <v>82</v>
      </c>
      <c r="D221" s="15" t="s">
        <v>83</v>
      </c>
      <c r="E221" s="15" t="s">
        <v>175</v>
      </c>
      <c r="F221" s="15" t="s">
        <v>1482</v>
      </c>
      <c r="G221" s="22"/>
      <c r="H221" s="22"/>
      <c r="I221" s="22"/>
      <c r="J221" s="15" t="s">
        <v>2394</v>
      </c>
      <c r="K221" s="15" t="s">
        <v>2400</v>
      </c>
      <c r="L221" s="15" t="s">
        <v>2401</v>
      </c>
      <c r="M221" s="15" t="s">
        <v>2421</v>
      </c>
      <c r="N221" s="15" t="s">
        <v>1082</v>
      </c>
      <c r="O221" s="15"/>
      <c r="P221" s="15"/>
      <c r="Q221" s="15" t="s">
        <v>1809</v>
      </c>
      <c r="R221" s="15" t="s">
        <v>6</v>
      </c>
      <c r="S221" s="22"/>
    </row>
    <row r="222" spans="1:19">
      <c r="A222" s="15" t="s">
        <v>47</v>
      </c>
      <c r="B222" s="15" t="s">
        <v>48</v>
      </c>
      <c r="C222" s="15" t="s">
        <v>82</v>
      </c>
      <c r="D222" s="15" t="s">
        <v>83</v>
      </c>
      <c r="E222" s="15" t="s">
        <v>175</v>
      </c>
      <c r="F222" s="15" t="s">
        <v>1482</v>
      </c>
      <c r="G222" s="22"/>
      <c r="H222" s="22"/>
      <c r="I222" s="22"/>
      <c r="J222" s="15" t="s">
        <v>2394</v>
      </c>
      <c r="K222" s="15" t="s">
        <v>2402</v>
      </c>
      <c r="L222" s="15" t="s">
        <v>1976</v>
      </c>
      <c r="M222" s="15" t="s">
        <v>329</v>
      </c>
      <c r="N222" s="15" t="s">
        <v>2416</v>
      </c>
      <c r="O222" s="15"/>
      <c r="P222" s="15"/>
      <c r="Q222" s="15" t="s">
        <v>1809</v>
      </c>
      <c r="R222" s="15" t="s">
        <v>6</v>
      </c>
      <c r="S222" s="22"/>
    </row>
    <row r="223" spans="1:19">
      <c r="A223" s="15" t="s">
        <v>47</v>
      </c>
      <c r="B223" s="15" t="s">
        <v>48</v>
      </c>
      <c r="C223" s="15" t="s">
        <v>82</v>
      </c>
      <c r="D223" s="15" t="s">
        <v>83</v>
      </c>
      <c r="E223" s="15" t="s">
        <v>175</v>
      </c>
      <c r="F223" s="15" t="s">
        <v>1482</v>
      </c>
      <c r="G223" s="22"/>
      <c r="H223" s="22"/>
      <c r="I223" s="22"/>
      <c r="J223" s="15" t="s">
        <v>2394</v>
      </c>
      <c r="K223" s="15" t="s">
        <v>2405</v>
      </c>
      <c r="L223" s="15" t="s">
        <v>1982</v>
      </c>
      <c r="M223" s="15" t="s">
        <v>329</v>
      </c>
      <c r="N223" s="15" t="s">
        <v>2416</v>
      </c>
      <c r="O223" s="15"/>
      <c r="P223" s="15"/>
      <c r="Q223" s="15" t="s">
        <v>1809</v>
      </c>
      <c r="R223" s="15" t="s">
        <v>6</v>
      </c>
      <c r="S223" s="22"/>
    </row>
    <row r="224" spans="1:19">
      <c r="A224" s="15" t="s">
        <v>47</v>
      </c>
      <c r="B224" s="15" t="s">
        <v>48</v>
      </c>
      <c r="C224" s="15" t="s">
        <v>82</v>
      </c>
      <c r="D224" s="15" t="s">
        <v>83</v>
      </c>
      <c r="E224" s="15" t="s">
        <v>175</v>
      </c>
      <c r="F224" s="15" t="s">
        <v>1482</v>
      </c>
      <c r="G224" s="22"/>
      <c r="H224" s="22"/>
      <c r="I224" s="22"/>
      <c r="J224" s="15" t="s">
        <v>2394</v>
      </c>
      <c r="K224" s="15" t="s">
        <v>2407</v>
      </c>
      <c r="L224" s="15" t="s">
        <v>2408</v>
      </c>
      <c r="M224" s="15" t="s">
        <v>1788</v>
      </c>
      <c r="N224" s="15" t="s">
        <v>136</v>
      </c>
      <c r="O224" s="15" t="s">
        <v>1466</v>
      </c>
      <c r="P224" s="15" t="s">
        <v>331</v>
      </c>
      <c r="Q224" s="15" t="s">
        <v>1809</v>
      </c>
      <c r="R224" s="15" t="s">
        <v>6</v>
      </c>
      <c r="S224" s="22"/>
    </row>
    <row r="225" spans="1:19">
      <c r="A225" s="15" t="s">
        <v>47</v>
      </c>
      <c r="B225" s="15" t="s">
        <v>48</v>
      </c>
      <c r="C225" s="15" t="s">
        <v>261</v>
      </c>
      <c r="D225" s="15" t="s">
        <v>262</v>
      </c>
      <c r="E225" s="15" t="s">
        <v>292</v>
      </c>
      <c r="F225" s="15"/>
      <c r="G225" s="15" t="s">
        <v>279</v>
      </c>
      <c r="H225" s="15" t="s">
        <v>280</v>
      </c>
      <c r="I225" s="15" t="s">
        <v>2184</v>
      </c>
      <c r="J225" s="22"/>
      <c r="K225" s="22"/>
      <c r="L225" s="22"/>
      <c r="M225" s="22"/>
      <c r="N225" s="22"/>
      <c r="O225" s="22"/>
      <c r="P225" s="22"/>
      <c r="Q225" s="22"/>
      <c r="R225" s="22"/>
      <c r="S225" s="22"/>
    </row>
    <row r="226" spans="1:19">
      <c r="A226" s="15" t="s">
        <v>47</v>
      </c>
      <c r="B226" s="15" t="s">
        <v>50</v>
      </c>
      <c r="C226" s="15" t="s">
        <v>82</v>
      </c>
      <c r="D226" s="15" t="s">
        <v>83</v>
      </c>
      <c r="E226" s="15" t="s">
        <v>178</v>
      </c>
      <c r="F226" s="15" t="s">
        <v>283</v>
      </c>
      <c r="G226" s="15" t="s">
        <v>243</v>
      </c>
      <c r="H226" s="15" t="s">
        <v>244</v>
      </c>
      <c r="I226" s="22"/>
      <c r="J226" s="22"/>
      <c r="K226" s="22"/>
      <c r="L226" s="22"/>
      <c r="M226" s="22"/>
      <c r="N226" s="22"/>
      <c r="O226" s="22"/>
      <c r="P226" s="22"/>
      <c r="Q226" s="22"/>
      <c r="R226" s="22"/>
      <c r="S226" s="22"/>
    </row>
    <row r="227" spans="1:19">
      <c r="A227" s="15" t="s">
        <v>47</v>
      </c>
      <c r="B227" s="15" t="s">
        <v>50</v>
      </c>
      <c r="C227" s="15" t="s">
        <v>82</v>
      </c>
      <c r="D227" s="15" t="s">
        <v>83</v>
      </c>
      <c r="E227" s="15" t="s">
        <v>178</v>
      </c>
      <c r="F227" s="15" t="s">
        <v>283</v>
      </c>
      <c r="G227" s="22"/>
      <c r="H227" s="22"/>
      <c r="I227" s="22"/>
      <c r="J227" s="15" t="s">
        <v>2394</v>
      </c>
      <c r="K227" s="15" t="s">
        <v>2395</v>
      </c>
      <c r="L227" s="15" t="s">
        <v>2396</v>
      </c>
      <c r="M227" s="15" t="s">
        <v>2421</v>
      </c>
      <c r="N227" s="15" t="s">
        <v>1082</v>
      </c>
      <c r="O227" s="15"/>
      <c r="P227" s="15"/>
      <c r="Q227" s="15" t="s">
        <v>1809</v>
      </c>
      <c r="R227" s="15" t="s">
        <v>6</v>
      </c>
      <c r="S227" s="22"/>
    </row>
    <row r="228" spans="1:19">
      <c r="A228" s="15" t="s">
        <v>47</v>
      </c>
      <c r="B228" s="15" t="s">
        <v>50</v>
      </c>
      <c r="C228" s="15" t="s">
        <v>82</v>
      </c>
      <c r="D228" s="15" t="s">
        <v>83</v>
      </c>
      <c r="E228" s="15" t="s">
        <v>178</v>
      </c>
      <c r="F228" s="15" t="s">
        <v>283</v>
      </c>
      <c r="G228" s="22"/>
      <c r="H228" s="22"/>
      <c r="I228" s="22"/>
      <c r="J228" s="15" t="s">
        <v>2394</v>
      </c>
      <c r="K228" s="15" t="s">
        <v>2398</v>
      </c>
      <c r="L228" s="15" t="s">
        <v>2399</v>
      </c>
      <c r="M228" s="15" t="s">
        <v>2421</v>
      </c>
      <c r="N228" s="15" t="s">
        <v>1082</v>
      </c>
      <c r="O228" s="15"/>
      <c r="P228" s="15"/>
      <c r="Q228" s="15" t="s">
        <v>1809</v>
      </c>
      <c r="R228" s="15" t="s">
        <v>6</v>
      </c>
      <c r="S228" s="22"/>
    </row>
    <row r="229" spans="1:19">
      <c r="A229" s="15" t="s">
        <v>47</v>
      </c>
      <c r="B229" s="15" t="s">
        <v>50</v>
      </c>
      <c r="C229" s="15" t="s">
        <v>82</v>
      </c>
      <c r="D229" s="15" t="s">
        <v>83</v>
      </c>
      <c r="E229" s="15" t="s">
        <v>178</v>
      </c>
      <c r="F229" s="15" t="s">
        <v>283</v>
      </c>
      <c r="G229" s="22"/>
      <c r="H229" s="22"/>
      <c r="I229" s="22"/>
      <c r="J229" s="15" t="s">
        <v>2394</v>
      </c>
      <c r="K229" s="15" t="s">
        <v>2400</v>
      </c>
      <c r="L229" s="15" t="s">
        <v>2401</v>
      </c>
      <c r="M229" s="15" t="s">
        <v>2421</v>
      </c>
      <c r="N229" s="15" t="s">
        <v>1082</v>
      </c>
      <c r="O229" s="15"/>
      <c r="P229" s="15"/>
      <c r="Q229" s="15" t="s">
        <v>1809</v>
      </c>
      <c r="R229" s="15" t="s">
        <v>6</v>
      </c>
      <c r="S229" s="22"/>
    </row>
    <row r="230" spans="1:19">
      <c r="A230" s="15" t="s">
        <v>47</v>
      </c>
      <c r="B230" s="15" t="s">
        <v>50</v>
      </c>
      <c r="C230" s="15" t="s">
        <v>82</v>
      </c>
      <c r="D230" s="15" t="s">
        <v>83</v>
      </c>
      <c r="E230" s="15" t="s">
        <v>178</v>
      </c>
      <c r="F230" s="15" t="s">
        <v>283</v>
      </c>
      <c r="G230" s="22"/>
      <c r="H230" s="22"/>
      <c r="I230" s="22"/>
      <c r="J230" s="15" t="s">
        <v>2394</v>
      </c>
      <c r="K230" s="15" t="s">
        <v>2402</v>
      </c>
      <c r="L230" s="15" t="s">
        <v>1976</v>
      </c>
      <c r="M230" s="15" t="s">
        <v>331</v>
      </c>
      <c r="N230" s="15" t="s">
        <v>2416</v>
      </c>
      <c r="O230" s="15"/>
      <c r="P230" s="15"/>
      <c r="Q230" s="15" t="s">
        <v>1809</v>
      </c>
      <c r="R230" s="15" t="s">
        <v>6</v>
      </c>
      <c r="S230" s="22"/>
    </row>
    <row r="231" spans="1:19">
      <c r="A231" s="15" t="s">
        <v>47</v>
      </c>
      <c r="B231" s="15" t="s">
        <v>50</v>
      </c>
      <c r="C231" s="15" t="s">
        <v>82</v>
      </c>
      <c r="D231" s="15" t="s">
        <v>83</v>
      </c>
      <c r="E231" s="15" t="s">
        <v>178</v>
      </c>
      <c r="F231" s="15" t="s">
        <v>283</v>
      </c>
      <c r="G231" s="22"/>
      <c r="H231" s="22"/>
      <c r="I231" s="22"/>
      <c r="J231" s="15" t="s">
        <v>2394</v>
      </c>
      <c r="K231" s="15" t="s">
        <v>2405</v>
      </c>
      <c r="L231" s="15" t="s">
        <v>1982</v>
      </c>
      <c r="M231" s="15" t="s">
        <v>329</v>
      </c>
      <c r="N231" s="15" t="s">
        <v>2416</v>
      </c>
      <c r="O231" s="15"/>
      <c r="P231" s="15"/>
      <c r="Q231" s="15" t="s">
        <v>1809</v>
      </c>
      <c r="R231" s="15" t="s">
        <v>6</v>
      </c>
      <c r="S231" s="22"/>
    </row>
    <row r="232" spans="1:19">
      <c r="A232" s="15" t="s">
        <v>47</v>
      </c>
      <c r="B232" s="15" t="s">
        <v>50</v>
      </c>
      <c r="C232" s="15" t="s">
        <v>82</v>
      </c>
      <c r="D232" s="15" t="s">
        <v>83</v>
      </c>
      <c r="E232" s="15" t="s">
        <v>178</v>
      </c>
      <c r="F232" s="15" t="s">
        <v>283</v>
      </c>
      <c r="G232" s="22"/>
      <c r="H232" s="22"/>
      <c r="I232" s="22"/>
      <c r="J232" s="15" t="s">
        <v>2394</v>
      </c>
      <c r="K232" s="15" t="s">
        <v>2407</v>
      </c>
      <c r="L232" s="15" t="s">
        <v>2408</v>
      </c>
      <c r="M232" s="15" t="s">
        <v>2368</v>
      </c>
      <c r="N232" s="15" t="s">
        <v>136</v>
      </c>
      <c r="O232" s="15" t="s">
        <v>1466</v>
      </c>
      <c r="P232" s="15" t="s">
        <v>331</v>
      </c>
      <c r="Q232" s="15" t="s">
        <v>1809</v>
      </c>
      <c r="R232" s="15" t="s">
        <v>6</v>
      </c>
      <c r="S232" s="22"/>
    </row>
    <row r="233" spans="1:19">
      <c r="A233" s="15" t="s">
        <v>47</v>
      </c>
      <c r="B233" s="15" t="s">
        <v>50</v>
      </c>
      <c r="C233" s="15" t="s">
        <v>261</v>
      </c>
      <c r="D233" s="15" t="s">
        <v>262</v>
      </c>
      <c r="E233" s="15" t="s">
        <v>186</v>
      </c>
      <c r="F233" s="15" t="s">
        <v>186</v>
      </c>
      <c r="G233" s="15" t="s">
        <v>243</v>
      </c>
      <c r="H233" s="15" t="s">
        <v>244</v>
      </c>
      <c r="I233" s="22"/>
      <c r="J233" s="22"/>
      <c r="K233" s="22"/>
      <c r="L233" s="22"/>
      <c r="M233" s="22"/>
      <c r="N233" s="22"/>
      <c r="O233" s="22"/>
      <c r="P233" s="22"/>
      <c r="Q233" s="22"/>
      <c r="R233" s="22"/>
      <c r="S233" s="22"/>
    </row>
    <row r="234" spans="1:19">
      <c r="A234" s="15" t="s">
        <v>47</v>
      </c>
      <c r="B234" s="15" t="s">
        <v>50</v>
      </c>
      <c r="C234" s="15" t="s">
        <v>261</v>
      </c>
      <c r="D234" s="15" t="s">
        <v>262</v>
      </c>
      <c r="E234" s="15" t="s">
        <v>186</v>
      </c>
      <c r="F234" s="15" t="s">
        <v>186</v>
      </c>
      <c r="G234" s="22"/>
      <c r="H234" s="22"/>
      <c r="I234" s="22"/>
      <c r="J234" s="15" t="s">
        <v>2394</v>
      </c>
      <c r="K234" s="15" t="s">
        <v>2395</v>
      </c>
      <c r="L234" s="15" t="s">
        <v>2396</v>
      </c>
      <c r="M234" s="15" t="s">
        <v>2421</v>
      </c>
      <c r="N234" s="15" t="s">
        <v>1082</v>
      </c>
      <c r="O234" s="15"/>
      <c r="P234" s="15"/>
      <c r="Q234" s="15" t="s">
        <v>1809</v>
      </c>
      <c r="R234" s="15" t="s">
        <v>6</v>
      </c>
      <c r="S234" s="22"/>
    </row>
    <row r="235" spans="1:19">
      <c r="A235" s="15" t="s">
        <v>47</v>
      </c>
      <c r="B235" s="15" t="s">
        <v>50</v>
      </c>
      <c r="C235" s="15" t="s">
        <v>261</v>
      </c>
      <c r="D235" s="15" t="s">
        <v>262</v>
      </c>
      <c r="E235" s="15" t="s">
        <v>186</v>
      </c>
      <c r="F235" s="15" t="s">
        <v>186</v>
      </c>
      <c r="G235" s="22"/>
      <c r="H235" s="22"/>
      <c r="I235" s="22"/>
      <c r="J235" s="15" t="s">
        <v>2394</v>
      </c>
      <c r="K235" s="15" t="s">
        <v>2398</v>
      </c>
      <c r="L235" s="15" t="s">
        <v>2399</v>
      </c>
      <c r="M235" s="15" t="s">
        <v>2421</v>
      </c>
      <c r="N235" s="15" t="s">
        <v>1082</v>
      </c>
      <c r="O235" s="15"/>
      <c r="P235" s="15"/>
      <c r="Q235" s="15" t="s">
        <v>1809</v>
      </c>
      <c r="R235" s="15" t="s">
        <v>6</v>
      </c>
      <c r="S235" s="22"/>
    </row>
    <row r="236" spans="1:19">
      <c r="A236" s="15" t="s">
        <v>47</v>
      </c>
      <c r="B236" s="15" t="s">
        <v>50</v>
      </c>
      <c r="C236" s="15" t="s">
        <v>261</v>
      </c>
      <c r="D236" s="15" t="s">
        <v>262</v>
      </c>
      <c r="E236" s="15" t="s">
        <v>186</v>
      </c>
      <c r="F236" s="15" t="s">
        <v>186</v>
      </c>
      <c r="G236" s="22"/>
      <c r="H236" s="22"/>
      <c r="I236" s="22"/>
      <c r="J236" s="15" t="s">
        <v>2394</v>
      </c>
      <c r="K236" s="15" t="s">
        <v>2400</v>
      </c>
      <c r="L236" s="15" t="s">
        <v>2401</v>
      </c>
      <c r="M236" s="15" t="s">
        <v>2421</v>
      </c>
      <c r="N236" s="15" t="s">
        <v>1082</v>
      </c>
      <c r="O236" s="15"/>
      <c r="P236" s="15"/>
      <c r="Q236" s="15" t="s">
        <v>1809</v>
      </c>
      <c r="R236" s="15" t="s">
        <v>6</v>
      </c>
      <c r="S236" s="22"/>
    </row>
    <row r="237" spans="1:19">
      <c r="A237" s="15" t="s">
        <v>47</v>
      </c>
      <c r="B237" s="15" t="s">
        <v>50</v>
      </c>
      <c r="C237" s="15" t="s">
        <v>261</v>
      </c>
      <c r="D237" s="15" t="s">
        <v>262</v>
      </c>
      <c r="E237" s="15" t="s">
        <v>186</v>
      </c>
      <c r="F237" s="15" t="s">
        <v>186</v>
      </c>
      <c r="G237" s="22"/>
      <c r="H237" s="22"/>
      <c r="I237" s="22"/>
      <c r="J237" s="15" t="s">
        <v>2394</v>
      </c>
      <c r="K237" s="15" t="s">
        <v>2402</v>
      </c>
      <c r="L237" s="15" t="s">
        <v>1976</v>
      </c>
      <c r="M237" s="15" t="s">
        <v>812</v>
      </c>
      <c r="N237" s="15" t="s">
        <v>2416</v>
      </c>
      <c r="O237" s="15"/>
      <c r="P237" s="15"/>
      <c r="Q237" s="15" t="s">
        <v>1809</v>
      </c>
      <c r="R237" s="15" t="s">
        <v>6</v>
      </c>
      <c r="S237" s="22"/>
    </row>
    <row r="238" spans="1:19">
      <c r="A238" s="15" t="s">
        <v>47</v>
      </c>
      <c r="B238" s="15" t="s">
        <v>50</v>
      </c>
      <c r="C238" s="15" t="s">
        <v>261</v>
      </c>
      <c r="D238" s="15" t="s">
        <v>262</v>
      </c>
      <c r="E238" s="15" t="s">
        <v>186</v>
      </c>
      <c r="F238" s="15" t="s">
        <v>186</v>
      </c>
      <c r="G238" s="22"/>
      <c r="H238" s="22"/>
      <c r="I238" s="22"/>
      <c r="J238" s="15" t="s">
        <v>2394</v>
      </c>
      <c r="K238" s="15" t="s">
        <v>2405</v>
      </c>
      <c r="L238" s="15" t="s">
        <v>1982</v>
      </c>
      <c r="M238" s="15" t="s">
        <v>280</v>
      </c>
      <c r="N238" s="15" t="s">
        <v>2416</v>
      </c>
      <c r="O238" s="15"/>
      <c r="P238" s="15"/>
      <c r="Q238" s="15" t="s">
        <v>1809</v>
      </c>
      <c r="R238" s="15" t="s">
        <v>6</v>
      </c>
      <c r="S238" s="22"/>
    </row>
    <row r="239" spans="1:19">
      <c r="A239" s="15" t="s">
        <v>47</v>
      </c>
      <c r="B239" s="15" t="s">
        <v>50</v>
      </c>
      <c r="C239" s="15" t="s">
        <v>261</v>
      </c>
      <c r="D239" s="15" t="s">
        <v>262</v>
      </c>
      <c r="E239" s="15" t="s">
        <v>186</v>
      </c>
      <c r="F239" s="15" t="s">
        <v>186</v>
      </c>
      <c r="G239" s="22"/>
      <c r="H239" s="22"/>
      <c r="I239" s="22"/>
      <c r="J239" s="15" t="s">
        <v>2394</v>
      </c>
      <c r="K239" s="15" t="s">
        <v>2407</v>
      </c>
      <c r="L239" s="15" t="s">
        <v>2408</v>
      </c>
      <c r="M239" s="15" t="s">
        <v>1492</v>
      </c>
      <c r="N239" s="15" t="s">
        <v>136</v>
      </c>
      <c r="O239" s="15" t="s">
        <v>1466</v>
      </c>
      <c r="P239" s="15" t="s">
        <v>331</v>
      </c>
      <c r="Q239" s="15" t="s">
        <v>1809</v>
      </c>
      <c r="R239" s="15" t="s">
        <v>6</v>
      </c>
      <c r="S239" s="22"/>
    </row>
    <row r="240" spans="1:19">
      <c r="A240" s="15" t="s">
        <v>47</v>
      </c>
      <c r="B240" s="15" t="s">
        <v>49</v>
      </c>
      <c r="C240" s="15" t="s">
        <v>82</v>
      </c>
      <c r="D240" s="15" t="s">
        <v>83</v>
      </c>
      <c r="E240" s="15" t="s">
        <v>178</v>
      </c>
      <c r="F240" s="15" t="s">
        <v>898</v>
      </c>
      <c r="G240" s="15" t="s">
        <v>243</v>
      </c>
      <c r="H240" s="15" t="s">
        <v>244</v>
      </c>
      <c r="I240" s="22"/>
      <c r="J240" s="22"/>
      <c r="K240" s="22"/>
      <c r="L240" s="22"/>
      <c r="M240" s="22"/>
      <c r="N240" s="22"/>
      <c r="O240" s="22"/>
      <c r="P240" s="22"/>
      <c r="Q240" s="22"/>
      <c r="R240" s="22"/>
      <c r="S240" s="22"/>
    </row>
    <row r="241" spans="1:19">
      <c r="A241" s="15" t="s">
        <v>47</v>
      </c>
      <c r="B241" s="15" t="s">
        <v>49</v>
      </c>
      <c r="C241" s="15" t="s">
        <v>82</v>
      </c>
      <c r="D241" s="15" t="s">
        <v>83</v>
      </c>
      <c r="E241" s="15" t="s">
        <v>178</v>
      </c>
      <c r="F241" s="15" t="s">
        <v>898</v>
      </c>
      <c r="G241" s="22"/>
      <c r="H241" s="22"/>
      <c r="I241" s="22"/>
      <c r="J241" s="15" t="s">
        <v>2394</v>
      </c>
      <c r="K241" s="15" t="s">
        <v>2395</v>
      </c>
      <c r="L241" s="15" t="s">
        <v>2396</v>
      </c>
      <c r="M241" s="15" t="s">
        <v>2421</v>
      </c>
      <c r="N241" s="15" t="s">
        <v>1082</v>
      </c>
      <c r="O241" s="15"/>
      <c r="P241" s="15"/>
      <c r="Q241" s="15" t="s">
        <v>1809</v>
      </c>
      <c r="R241" s="15" t="s">
        <v>6</v>
      </c>
      <c r="S241" s="22"/>
    </row>
    <row r="242" spans="1:19">
      <c r="A242" s="15" t="s">
        <v>47</v>
      </c>
      <c r="B242" s="15" t="s">
        <v>49</v>
      </c>
      <c r="C242" s="15" t="s">
        <v>82</v>
      </c>
      <c r="D242" s="15" t="s">
        <v>83</v>
      </c>
      <c r="E242" s="15" t="s">
        <v>178</v>
      </c>
      <c r="F242" s="15" t="s">
        <v>898</v>
      </c>
      <c r="G242" s="22"/>
      <c r="H242" s="22"/>
      <c r="I242" s="22"/>
      <c r="J242" s="15" t="s">
        <v>2394</v>
      </c>
      <c r="K242" s="15" t="s">
        <v>2398</v>
      </c>
      <c r="L242" s="15" t="s">
        <v>2399</v>
      </c>
      <c r="M242" s="15" t="s">
        <v>2422</v>
      </c>
      <c r="N242" s="15" t="s">
        <v>1082</v>
      </c>
      <c r="O242" s="15"/>
      <c r="P242" s="15"/>
      <c r="Q242" s="15" t="s">
        <v>1873</v>
      </c>
      <c r="R242" s="15" t="s">
        <v>821</v>
      </c>
      <c r="S242" s="22"/>
    </row>
    <row r="243" spans="1:19">
      <c r="A243" s="15" t="s">
        <v>47</v>
      </c>
      <c r="B243" s="15" t="s">
        <v>49</v>
      </c>
      <c r="C243" s="15" t="s">
        <v>82</v>
      </c>
      <c r="D243" s="15" t="s">
        <v>83</v>
      </c>
      <c r="E243" s="15" t="s">
        <v>178</v>
      </c>
      <c r="F243" s="15" t="s">
        <v>898</v>
      </c>
      <c r="G243" s="22"/>
      <c r="H243" s="22"/>
      <c r="I243" s="22"/>
      <c r="J243" s="15" t="s">
        <v>2394</v>
      </c>
      <c r="K243" s="15" t="s">
        <v>2400</v>
      </c>
      <c r="L243" s="15" t="s">
        <v>2401</v>
      </c>
      <c r="M243" s="15" t="s">
        <v>2421</v>
      </c>
      <c r="N243" s="15" t="s">
        <v>1082</v>
      </c>
      <c r="O243" s="15"/>
      <c r="P243" s="15"/>
      <c r="Q243" s="15" t="s">
        <v>1809</v>
      </c>
      <c r="R243" s="15" t="s">
        <v>6</v>
      </c>
      <c r="S243" s="22"/>
    </row>
    <row r="244" spans="1:19">
      <c r="A244" s="15" t="s">
        <v>47</v>
      </c>
      <c r="B244" s="15" t="s">
        <v>49</v>
      </c>
      <c r="C244" s="15" t="s">
        <v>82</v>
      </c>
      <c r="D244" s="15" t="s">
        <v>83</v>
      </c>
      <c r="E244" s="15" t="s">
        <v>178</v>
      </c>
      <c r="F244" s="15" t="s">
        <v>898</v>
      </c>
      <c r="G244" s="22"/>
      <c r="H244" s="22"/>
      <c r="I244" s="22"/>
      <c r="J244" s="15" t="s">
        <v>2394</v>
      </c>
      <c r="K244" s="15" t="s">
        <v>2402</v>
      </c>
      <c r="L244" s="15" t="s">
        <v>1976</v>
      </c>
      <c r="M244" s="15" t="s">
        <v>329</v>
      </c>
      <c r="N244" s="15" t="s">
        <v>2416</v>
      </c>
      <c r="O244" s="15"/>
      <c r="P244" s="15"/>
      <c r="Q244" s="15" t="s">
        <v>1809</v>
      </c>
      <c r="R244" s="15" t="s">
        <v>6</v>
      </c>
      <c r="S244" s="22"/>
    </row>
    <row r="245" spans="1:19">
      <c r="A245" s="15" t="s">
        <v>47</v>
      </c>
      <c r="B245" s="15" t="s">
        <v>49</v>
      </c>
      <c r="C245" s="15" t="s">
        <v>82</v>
      </c>
      <c r="D245" s="15" t="s">
        <v>83</v>
      </c>
      <c r="E245" s="15" t="s">
        <v>178</v>
      </c>
      <c r="F245" s="15" t="s">
        <v>898</v>
      </c>
      <c r="G245" s="22"/>
      <c r="H245" s="22"/>
      <c r="I245" s="22"/>
      <c r="J245" s="15" t="s">
        <v>2394</v>
      </c>
      <c r="K245" s="15" t="s">
        <v>2405</v>
      </c>
      <c r="L245" s="15" t="s">
        <v>1982</v>
      </c>
      <c r="M245" s="15" t="s">
        <v>329</v>
      </c>
      <c r="N245" s="15" t="s">
        <v>2416</v>
      </c>
      <c r="O245" s="15"/>
      <c r="P245" s="15"/>
      <c r="Q245" s="15" t="s">
        <v>1809</v>
      </c>
      <c r="R245" s="15" t="s">
        <v>6</v>
      </c>
      <c r="S245" s="22"/>
    </row>
    <row r="246" spans="1:19">
      <c r="A246" s="15" t="s">
        <v>47</v>
      </c>
      <c r="B246" s="15" t="s">
        <v>49</v>
      </c>
      <c r="C246" s="15" t="s">
        <v>82</v>
      </c>
      <c r="D246" s="15" t="s">
        <v>83</v>
      </c>
      <c r="E246" s="15" t="s">
        <v>178</v>
      </c>
      <c r="F246" s="15" t="s">
        <v>898</v>
      </c>
      <c r="G246" s="22"/>
      <c r="H246" s="22"/>
      <c r="I246" s="22"/>
      <c r="J246" s="15" t="s">
        <v>2394</v>
      </c>
      <c r="K246" s="15" t="s">
        <v>2407</v>
      </c>
      <c r="L246" s="15" t="s">
        <v>2408</v>
      </c>
      <c r="M246" s="15" t="s">
        <v>2368</v>
      </c>
      <c r="N246" s="15" t="s">
        <v>136</v>
      </c>
      <c r="O246" s="15" t="s">
        <v>1466</v>
      </c>
      <c r="P246" s="15" t="s">
        <v>331</v>
      </c>
      <c r="Q246" s="15" t="s">
        <v>1809</v>
      </c>
      <c r="R246" s="15" t="s">
        <v>6</v>
      </c>
      <c r="S246" s="22"/>
    </row>
    <row r="247" spans="1:19">
      <c r="A247" s="15" t="s">
        <v>47</v>
      </c>
      <c r="B247" s="15" t="s">
        <v>49</v>
      </c>
      <c r="C247" s="15" t="s">
        <v>261</v>
      </c>
      <c r="D247" s="15" t="s">
        <v>262</v>
      </c>
      <c r="E247" s="15" t="s">
        <v>293</v>
      </c>
      <c r="F247" s="15" t="s">
        <v>293</v>
      </c>
      <c r="G247" s="15" t="s">
        <v>243</v>
      </c>
      <c r="H247" s="15" t="s">
        <v>244</v>
      </c>
      <c r="I247" s="22"/>
      <c r="J247" s="22"/>
      <c r="K247" s="22"/>
      <c r="L247" s="22"/>
      <c r="M247" s="22"/>
      <c r="N247" s="22"/>
      <c r="O247" s="22"/>
      <c r="P247" s="22"/>
      <c r="Q247" s="22"/>
      <c r="R247" s="22"/>
      <c r="S247" s="22"/>
    </row>
    <row r="248" spans="1:19">
      <c r="A248" s="15" t="s">
        <v>47</v>
      </c>
      <c r="B248" s="15" t="s">
        <v>49</v>
      </c>
      <c r="C248" s="15" t="s">
        <v>261</v>
      </c>
      <c r="D248" s="15" t="s">
        <v>262</v>
      </c>
      <c r="E248" s="15" t="s">
        <v>293</v>
      </c>
      <c r="F248" s="15" t="s">
        <v>293</v>
      </c>
      <c r="G248" s="22"/>
      <c r="H248" s="22"/>
      <c r="I248" s="22"/>
      <c r="J248" s="15" t="s">
        <v>2394</v>
      </c>
      <c r="K248" s="15" t="s">
        <v>2395</v>
      </c>
      <c r="L248" s="15" t="s">
        <v>2396</v>
      </c>
      <c r="M248" s="15" t="s">
        <v>2421</v>
      </c>
      <c r="N248" s="15" t="s">
        <v>1082</v>
      </c>
      <c r="O248" s="15"/>
      <c r="P248" s="15"/>
      <c r="Q248" s="15" t="s">
        <v>1809</v>
      </c>
      <c r="R248" s="15" t="s">
        <v>6</v>
      </c>
      <c r="S248" s="22"/>
    </row>
    <row r="249" spans="1:19">
      <c r="A249" s="15" t="s">
        <v>47</v>
      </c>
      <c r="B249" s="15" t="s">
        <v>49</v>
      </c>
      <c r="C249" s="15" t="s">
        <v>261</v>
      </c>
      <c r="D249" s="15" t="s">
        <v>262</v>
      </c>
      <c r="E249" s="15" t="s">
        <v>293</v>
      </c>
      <c r="F249" s="15" t="s">
        <v>293</v>
      </c>
      <c r="G249" s="22"/>
      <c r="H249" s="22"/>
      <c r="I249" s="22"/>
      <c r="J249" s="15" t="s">
        <v>2394</v>
      </c>
      <c r="K249" s="15" t="s">
        <v>2398</v>
      </c>
      <c r="L249" s="15" t="s">
        <v>2399</v>
      </c>
      <c r="M249" s="15" t="s">
        <v>2421</v>
      </c>
      <c r="N249" s="15" t="s">
        <v>1082</v>
      </c>
      <c r="O249" s="15"/>
      <c r="P249" s="15"/>
      <c r="Q249" s="15" t="s">
        <v>1809</v>
      </c>
      <c r="R249" s="15" t="s">
        <v>6</v>
      </c>
      <c r="S249" s="22"/>
    </row>
    <row r="250" spans="1:19">
      <c r="A250" s="15" t="s">
        <v>47</v>
      </c>
      <c r="B250" s="15" t="s">
        <v>49</v>
      </c>
      <c r="C250" s="15" t="s">
        <v>261</v>
      </c>
      <c r="D250" s="15" t="s">
        <v>262</v>
      </c>
      <c r="E250" s="15" t="s">
        <v>293</v>
      </c>
      <c r="F250" s="15" t="s">
        <v>293</v>
      </c>
      <c r="G250" s="22"/>
      <c r="H250" s="22"/>
      <c r="I250" s="22"/>
      <c r="J250" s="15" t="s">
        <v>2394</v>
      </c>
      <c r="K250" s="15" t="s">
        <v>2400</v>
      </c>
      <c r="L250" s="15" t="s">
        <v>2401</v>
      </c>
      <c r="M250" s="15" t="s">
        <v>2421</v>
      </c>
      <c r="N250" s="15" t="s">
        <v>1082</v>
      </c>
      <c r="O250" s="15"/>
      <c r="P250" s="15"/>
      <c r="Q250" s="15" t="s">
        <v>1809</v>
      </c>
      <c r="R250" s="15" t="s">
        <v>6</v>
      </c>
      <c r="S250" s="22"/>
    </row>
    <row r="251" spans="1:19">
      <c r="A251" s="15" t="s">
        <v>47</v>
      </c>
      <c r="B251" s="15" t="s">
        <v>49</v>
      </c>
      <c r="C251" s="15" t="s">
        <v>261</v>
      </c>
      <c r="D251" s="15" t="s">
        <v>262</v>
      </c>
      <c r="E251" s="15" t="s">
        <v>293</v>
      </c>
      <c r="F251" s="15" t="s">
        <v>293</v>
      </c>
      <c r="G251" s="22"/>
      <c r="H251" s="22"/>
      <c r="I251" s="22"/>
      <c r="J251" s="15" t="s">
        <v>2394</v>
      </c>
      <c r="K251" s="15" t="s">
        <v>2402</v>
      </c>
      <c r="L251" s="15" t="s">
        <v>1976</v>
      </c>
      <c r="M251" s="15" t="s">
        <v>846</v>
      </c>
      <c r="N251" s="15" t="s">
        <v>2416</v>
      </c>
      <c r="O251" s="15"/>
      <c r="P251" s="15"/>
      <c r="Q251" s="15" t="s">
        <v>1809</v>
      </c>
      <c r="R251" s="15" t="s">
        <v>6</v>
      </c>
      <c r="S251" s="22"/>
    </row>
    <row r="252" spans="1:19">
      <c r="A252" s="15" t="s">
        <v>47</v>
      </c>
      <c r="B252" s="15" t="s">
        <v>49</v>
      </c>
      <c r="C252" s="15" t="s">
        <v>261</v>
      </c>
      <c r="D252" s="15" t="s">
        <v>262</v>
      </c>
      <c r="E252" s="15" t="s">
        <v>293</v>
      </c>
      <c r="F252" s="15" t="s">
        <v>293</v>
      </c>
      <c r="G252" s="22"/>
      <c r="H252" s="22"/>
      <c r="I252" s="22"/>
      <c r="J252" s="15" t="s">
        <v>2394</v>
      </c>
      <c r="K252" s="15" t="s">
        <v>2405</v>
      </c>
      <c r="L252" s="15" t="s">
        <v>1982</v>
      </c>
      <c r="M252" s="15" t="s">
        <v>329</v>
      </c>
      <c r="N252" s="15" t="s">
        <v>2416</v>
      </c>
      <c r="O252" s="15"/>
      <c r="P252" s="15"/>
      <c r="Q252" s="15" t="s">
        <v>1809</v>
      </c>
      <c r="R252" s="15" t="s">
        <v>6</v>
      </c>
      <c r="S252" s="22"/>
    </row>
    <row r="253" spans="1:19">
      <c r="A253" s="15" t="s">
        <v>47</v>
      </c>
      <c r="B253" s="15" t="s">
        <v>49</v>
      </c>
      <c r="C253" s="15" t="s">
        <v>261</v>
      </c>
      <c r="D253" s="15" t="s">
        <v>262</v>
      </c>
      <c r="E253" s="15" t="s">
        <v>293</v>
      </c>
      <c r="F253" s="15" t="s">
        <v>293</v>
      </c>
      <c r="G253" s="22"/>
      <c r="H253" s="22"/>
      <c r="I253" s="22"/>
      <c r="J253" s="15" t="s">
        <v>2394</v>
      </c>
      <c r="K253" s="15" t="s">
        <v>2407</v>
      </c>
      <c r="L253" s="15" t="s">
        <v>2408</v>
      </c>
      <c r="M253" s="15" t="s">
        <v>2368</v>
      </c>
      <c r="N253" s="15" t="s">
        <v>136</v>
      </c>
      <c r="O253" s="15" t="s">
        <v>1466</v>
      </c>
      <c r="P253" s="15" t="s">
        <v>331</v>
      </c>
      <c r="Q253" s="15" t="s">
        <v>1809</v>
      </c>
      <c r="R253" s="15" t="s">
        <v>6</v>
      </c>
      <c r="S253" s="22"/>
    </row>
    <row r="254" spans="1:19">
      <c r="A254" s="15" t="s">
        <v>47</v>
      </c>
      <c r="B254" s="15" t="s">
        <v>49</v>
      </c>
      <c r="C254" s="15" t="s">
        <v>266</v>
      </c>
      <c r="D254" s="15" t="s">
        <v>267</v>
      </c>
      <c r="E254" s="15" t="s">
        <v>231</v>
      </c>
      <c r="F254" s="15" t="s">
        <v>231</v>
      </c>
      <c r="G254" s="15" t="s">
        <v>243</v>
      </c>
      <c r="H254" s="15" t="s">
        <v>244</v>
      </c>
      <c r="I254" s="22"/>
      <c r="J254" s="22"/>
      <c r="K254" s="22"/>
      <c r="L254" s="22"/>
      <c r="M254" s="22"/>
      <c r="N254" s="22"/>
      <c r="O254" s="22"/>
      <c r="P254" s="22"/>
      <c r="Q254" s="22"/>
      <c r="R254" s="22"/>
      <c r="S254" s="22"/>
    </row>
    <row r="255" spans="1:19">
      <c r="A255" s="15" t="s">
        <v>47</v>
      </c>
      <c r="B255" s="15" t="s">
        <v>49</v>
      </c>
      <c r="C255" s="15" t="s">
        <v>266</v>
      </c>
      <c r="D255" s="15" t="s">
        <v>267</v>
      </c>
      <c r="E255" s="15" t="s">
        <v>231</v>
      </c>
      <c r="F255" s="15" t="s">
        <v>231</v>
      </c>
      <c r="G255" s="22"/>
      <c r="H255" s="22"/>
      <c r="I255" s="22"/>
      <c r="J255" s="15" t="s">
        <v>2394</v>
      </c>
      <c r="K255" s="15" t="s">
        <v>2395</v>
      </c>
      <c r="L255" s="15" t="s">
        <v>2396</v>
      </c>
      <c r="M255" s="15" t="s">
        <v>2421</v>
      </c>
      <c r="N255" s="15" t="s">
        <v>1082</v>
      </c>
      <c r="O255" s="15"/>
      <c r="P255" s="15"/>
      <c r="Q255" s="15" t="s">
        <v>1809</v>
      </c>
      <c r="R255" s="15" t="s">
        <v>6</v>
      </c>
      <c r="S255" s="22"/>
    </row>
    <row r="256" spans="1:19">
      <c r="A256" s="15" t="s">
        <v>47</v>
      </c>
      <c r="B256" s="15" t="s">
        <v>49</v>
      </c>
      <c r="C256" s="15" t="s">
        <v>266</v>
      </c>
      <c r="D256" s="15" t="s">
        <v>267</v>
      </c>
      <c r="E256" s="15" t="s">
        <v>231</v>
      </c>
      <c r="F256" s="15" t="s">
        <v>231</v>
      </c>
      <c r="G256" s="22"/>
      <c r="H256" s="22"/>
      <c r="I256" s="22"/>
      <c r="J256" s="15" t="s">
        <v>2394</v>
      </c>
      <c r="K256" s="15" t="s">
        <v>2398</v>
      </c>
      <c r="L256" s="15" t="s">
        <v>2399</v>
      </c>
      <c r="M256" s="15" t="s">
        <v>2421</v>
      </c>
      <c r="N256" s="15" t="s">
        <v>1082</v>
      </c>
      <c r="O256" s="15"/>
      <c r="P256" s="15"/>
      <c r="Q256" s="15" t="s">
        <v>1809</v>
      </c>
      <c r="R256" s="15" t="s">
        <v>6</v>
      </c>
      <c r="S256" s="22"/>
    </row>
    <row r="257" spans="1:19">
      <c r="A257" s="15" t="s">
        <v>47</v>
      </c>
      <c r="B257" s="15" t="s">
        <v>49</v>
      </c>
      <c r="C257" s="15" t="s">
        <v>266</v>
      </c>
      <c r="D257" s="15" t="s">
        <v>267</v>
      </c>
      <c r="E257" s="15" t="s">
        <v>231</v>
      </c>
      <c r="F257" s="15" t="s">
        <v>231</v>
      </c>
      <c r="G257" s="22"/>
      <c r="H257" s="22"/>
      <c r="I257" s="22"/>
      <c r="J257" s="15" t="s">
        <v>2394</v>
      </c>
      <c r="K257" s="15" t="s">
        <v>2400</v>
      </c>
      <c r="L257" s="15" t="s">
        <v>2401</v>
      </c>
      <c r="M257" s="15" t="s">
        <v>2421</v>
      </c>
      <c r="N257" s="15" t="s">
        <v>1082</v>
      </c>
      <c r="O257" s="15"/>
      <c r="P257" s="15"/>
      <c r="Q257" s="15" t="s">
        <v>1809</v>
      </c>
      <c r="R257" s="15" t="s">
        <v>6</v>
      </c>
      <c r="S257" s="22"/>
    </row>
    <row r="258" spans="1:19">
      <c r="A258" s="15" t="s">
        <v>47</v>
      </c>
      <c r="B258" s="15" t="s">
        <v>49</v>
      </c>
      <c r="C258" s="15" t="s">
        <v>266</v>
      </c>
      <c r="D258" s="15" t="s">
        <v>267</v>
      </c>
      <c r="E258" s="15" t="s">
        <v>231</v>
      </c>
      <c r="F258" s="15" t="s">
        <v>231</v>
      </c>
      <c r="G258" s="22"/>
      <c r="H258" s="22"/>
      <c r="I258" s="22"/>
      <c r="J258" s="15" t="s">
        <v>2394</v>
      </c>
      <c r="K258" s="15" t="s">
        <v>2402</v>
      </c>
      <c r="L258" s="15" t="s">
        <v>1976</v>
      </c>
      <c r="M258" s="15" t="s">
        <v>244</v>
      </c>
      <c r="N258" s="15" t="s">
        <v>2416</v>
      </c>
      <c r="O258" s="15"/>
      <c r="P258" s="15"/>
      <c r="Q258" s="15" t="s">
        <v>1809</v>
      </c>
      <c r="R258" s="15" t="s">
        <v>6</v>
      </c>
      <c r="S258" s="22"/>
    </row>
    <row r="259" spans="1:19">
      <c r="A259" s="15" t="s">
        <v>47</v>
      </c>
      <c r="B259" s="15" t="s">
        <v>49</v>
      </c>
      <c r="C259" s="15" t="s">
        <v>266</v>
      </c>
      <c r="D259" s="15" t="s">
        <v>267</v>
      </c>
      <c r="E259" s="15" t="s">
        <v>231</v>
      </c>
      <c r="F259" s="15" t="s">
        <v>231</v>
      </c>
      <c r="G259" s="22"/>
      <c r="H259" s="22"/>
      <c r="I259" s="22"/>
      <c r="J259" s="15" t="s">
        <v>2394</v>
      </c>
      <c r="K259" s="15" t="s">
        <v>2405</v>
      </c>
      <c r="L259" s="15" t="s">
        <v>1982</v>
      </c>
      <c r="M259" s="15" t="s">
        <v>329</v>
      </c>
      <c r="N259" s="15" t="s">
        <v>2416</v>
      </c>
      <c r="O259" s="15"/>
      <c r="P259" s="15"/>
      <c r="Q259" s="15" t="s">
        <v>1809</v>
      </c>
      <c r="R259" s="15" t="s">
        <v>6</v>
      </c>
      <c r="S259" s="22"/>
    </row>
    <row r="260" spans="1:19">
      <c r="A260" s="15" t="s">
        <v>47</v>
      </c>
      <c r="B260" s="15" t="s">
        <v>49</v>
      </c>
      <c r="C260" s="15" t="s">
        <v>266</v>
      </c>
      <c r="D260" s="15" t="s">
        <v>267</v>
      </c>
      <c r="E260" s="15" t="s">
        <v>231</v>
      </c>
      <c r="F260" s="15" t="s">
        <v>231</v>
      </c>
      <c r="G260" s="22"/>
      <c r="H260" s="22"/>
      <c r="I260" s="22"/>
      <c r="J260" s="15" t="s">
        <v>2394</v>
      </c>
      <c r="K260" s="15" t="s">
        <v>2407</v>
      </c>
      <c r="L260" s="15" t="s">
        <v>2408</v>
      </c>
      <c r="M260" s="15" t="s">
        <v>2368</v>
      </c>
      <c r="N260" s="15" t="s">
        <v>136</v>
      </c>
      <c r="O260" s="15" t="s">
        <v>1466</v>
      </c>
      <c r="P260" s="15" t="s">
        <v>331</v>
      </c>
      <c r="Q260" s="15" t="s">
        <v>1809</v>
      </c>
      <c r="R260" s="15" t="s">
        <v>6</v>
      </c>
      <c r="S260" s="22"/>
    </row>
    <row r="261" spans="1:19">
      <c r="A261" s="15" t="s">
        <v>47</v>
      </c>
      <c r="B261" s="15" t="s">
        <v>51</v>
      </c>
      <c r="C261" s="15" t="s">
        <v>82</v>
      </c>
      <c r="D261" s="15" t="s">
        <v>83</v>
      </c>
      <c r="E261" s="15" t="s">
        <v>186</v>
      </c>
      <c r="F261" s="15" t="s">
        <v>186</v>
      </c>
      <c r="G261" s="15" t="s">
        <v>243</v>
      </c>
      <c r="H261" s="15" t="s">
        <v>244</v>
      </c>
      <c r="I261" s="22"/>
      <c r="J261" s="22"/>
      <c r="K261" s="22"/>
      <c r="L261" s="22"/>
      <c r="M261" s="22"/>
      <c r="N261" s="22"/>
      <c r="O261" s="22"/>
      <c r="P261" s="22"/>
      <c r="Q261" s="22"/>
      <c r="R261" s="22"/>
      <c r="S261" s="22"/>
    </row>
    <row r="262" spans="1:19">
      <c r="A262" s="15" t="s">
        <v>47</v>
      </c>
      <c r="B262" s="15" t="s">
        <v>51</v>
      </c>
      <c r="C262" s="15" t="s">
        <v>82</v>
      </c>
      <c r="D262" s="15" t="s">
        <v>83</v>
      </c>
      <c r="E262" s="15" t="s">
        <v>186</v>
      </c>
      <c r="F262" s="15" t="s">
        <v>186</v>
      </c>
      <c r="G262" s="22"/>
      <c r="H262" s="22"/>
      <c r="I262" s="22"/>
      <c r="J262" s="15" t="s">
        <v>2394</v>
      </c>
      <c r="K262" s="15" t="s">
        <v>2395</v>
      </c>
      <c r="L262" s="15" t="s">
        <v>2396</v>
      </c>
      <c r="M262" s="15" t="s">
        <v>2421</v>
      </c>
      <c r="N262" s="15" t="s">
        <v>1082</v>
      </c>
      <c r="O262" s="15"/>
      <c r="P262" s="15"/>
      <c r="Q262" s="15" t="s">
        <v>1809</v>
      </c>
      <c r="R262" s="15" t="s">
        <v>6</v>
      </c>
      <c r="S262" s="22"/>
    </row>
    <row r="263" spans="1:19">
      <c r="A263" s="15" t="s">
        <v>47</v>
      </c>
      <c r="B263" s="15" t="s">
        <v>51</v>
      </c>
      <c r="C263" s="15" t="s">
        <v>82</v>
      </c>
      <c r="D263" s="15" t="s">
        <v>83</v>
      </c>
      <c r="E263" s="15" t="s">
        <v>186</v>
      </c>
      <c r="F263" s="15" t="s">
        <v>186</v>
      </c>
      <c r="G263" s="22"/>
      <c r="H263" s="22"/>
      <c r="I263" s="22"/>
      <c r="J263" s="15" t="s">
        <v>2394</v>
      </c>
      <c r="K263" s="15" t="s">
        <v>2398</v>
      </c>
      <c r="L263" s="15" t="s">
        <v>2399</v>
      </c>
      <c r="M263" s="15" t="s">
        <v>2421</v>
      </c>
      <c r="N263" s="15" t="s">
        <v>1082</v>
      </c>
      <c r="O263" s="15"/>
      <c r="P263" s="15"/>
      <c r="Q263" s="15" t="s">
        <v>1809</v>
      </c>
      <c r="R263" s="15" t="s">
        <v>6</v>
      </c>
      <c r="S263" s="22"/>
    </row>
    <row r="264" spans="1:19">
      <c r="A264" s="15" t="s">
        <v>47</v>
      </c>
      <c r="B264" s="15" t="s">
        <v>51</v>
      </c>
      <c r="C264" s="15" t="s">
        <v>82</v>
      </c>
      <c r="D264" s="15" t="s">
        <v>83</v>
      </c>
      <c r="E264" s="15" t="s">
        <v>186</v>
      </c>
      <c r="F264" s="15" t="s">
        <v>186</v>
      </c>
      <c r="G264" s="22"/>
      <c r="H264" s="22"/>
      <c r="I264" s="22"/>
      <c r="J264" s="15" t="s">
        <v>2394</v>
      </c>
      <c r="K264" s="15" t="s">
        <v>2400</v>
      </c>
      <c r="L264" s="15" t="s">
        <v>2401</v>
      </c>
      <c r="M264" s="15" t="s">
        <v>2421</v>
      </c>
      <c r="N264" s="15" t="s">
        <v>1082</v>
      </c>
      <c r="O264" s="15"/>
      <c r="P264" s="15"/>
      <c r="Q264" s="15" t="s">
        <v>1809</v>
      </c>
      <c r="R264" s="15" t="s">
        <v>6</v>
      </c>
      <c r="S264" s="22"/>
    </row>
    <row r="265" spans="1:19">
      <c r="A265" s="15" t="s">
        <v>47</v>
      </c>
      <c r="B265" s="15" t="s">
        <v>51</v>
      </c>
      <c r="C265" s="15" t="s">
        <v>82</v>
      </c>
      <c r="D265" s="15" t="s">
        <v>83</v>
      </c>
      <c r="E265" s="15" t="s">
        <v>186</v>
      </c>
      <c r="F265" s="15" t="s">
        <v>186</v>
      </c>
      <c r="G265" s="22"/>
      <c r="H265" s="22"/>
      <c r="I265" s="22"/>
      <c r="J265" s="15" t="s">
        <v>2394</v>
      </c>
      <c r="K265" s="15" t="s">
        <v>2402</v>
      </c>
      <c r="L265" s="15" t="s">
        <v>1976</v>
      </c>
      <c r="M265" s="15" t="s">
        <v>244</v>
      </c>
      <c r="N265" s="15" t="s">
        <v>2416</v>
      </c>
      <c r="O265" s="15"/>
      <c r="P265" s="15"/>
      <c r="Q265" s="15" t="s">
        <v>1809</v>
      </c>
      <c r="R265" s="15" t="s">
        <v>6</v>
      </c>
      <c r="S265" s="22"/>
    </row>
    <row r="266" spans="1:19">
      <c r="A266" s="15" t="s">
        <v>47</v>
      </c>
      <c r="B266" s="15" t="s">
        <v>51</v>
      </c>
      <c r="C266" s="15" t="s">
        <v>82</v>
      </c>
      <c r="D266" s="15" t="s">
        <v>83</v>
      </c>
      <c r="E266" s="15" t="s">
        <v>186</v>
      </c>
      <c r="F266" s="15" t="s">
        <v>186</v>
      </c>
      <c r="G266" s="22"/>
      <c r="H266" s="22"/>
      <c r="I266" s="22"/>
      <c r="J266" s="15" t="s">
        <v>2394</v>
      </c>
      <c r="K266" s="15" t="s">
        <v>2405</v>
      </c>
      <c r="L266" s="15" t="s">
        <v>1982</v>
      </c>
      <c r="M266" s="15" t="s">
        <v>329</v>
      </c>
      <c r="N266" s="15" t="s">
        <v>2416</v>
      </c>
      <c r="O266" s="15"/>
      <c r="P266" s="15"/>
      <c r="Q266" s="15" t="s">
        <v>1809</v>
      </c>
      <c r="R266" s="15" t="s">
        <v>6</v>
      </c>
      <c r="S266" s="22"/>
    </row>
    <row r="267" spans="1:19">
      <c r="A267" s="15" t="s">
        <v>47</v>
      </c>
      <c r="B267" s="15" t="s">
        <v>51</v>
      </c>
      <c r="C267" s="15" t="s">
        <v>82</v>
      </c>
      <c r="D267" s="15" t="s">
        <v>83</v>
      </c>
      <c r="E267" s="15" t="s">
        <v>186</v>
      </c>
      <c r="F267" s="15" t="s">
        <v>186</v>
      </c>
      <c r="G267" s="22"/>
      <c r="H267" s="22"/>
      <c r="I267" s="22"/>
      <c r="J267" s="15" t="s">
        <v>2394</v>
      </c>
      <c r="K267" s="15" t="s">
        <v>2407</v>
      </c>
      <c r="L267" s="15" t="s">
        <v>2408</v>
      </c>
      <c r="M267" s="15" t="s">
        <v>1492</v>
      </c>
      <c r="N267" s="15" t="s">
        <v>136</v>
      </c>
      <c r="O267" s="15" t="s">
        <v>1466</v>
      </c>
      <c r="P267" s="15" t="s">
        <v>331</v>
      </c>
      <c r="Q267" s="15" t="s">
        <v>1809</v>
      </c>
      <c r="R267" s="15" t="s">
        <v>6</v>
      </c>
      <c r="S267" s="22"/>
    </row>
    <row r="268" spans="1:19">
      <c r="A268" s="15" t="s">
        <v>47</v>
      </c>
      <c r="B268" s="15" t="s">
        <v>51</v>
      </c>
      <c r="C268" s="15" t="s">
        <v>261</v>
      </c>
      <c r="D268" s="15" t="s">
        <v>262</v>
      </c>
      <c r="E268" s="15" t="s">
        <v>294</v>
      </c>
      <c r="F268" s="15" t="s">
        <v>294</v>
      </c>
      <c r="G268" s="15" t="s">
        <v>243</v>
      </c>
      <c r="H268" s="15" t="s">
        <v>244</v>
      </c>
      <c r="I268" s="22"/>
      <c r="J268" s="22"/>
      <c r="K268" s="22"/>
      <c r="L268" s="22"/>
      <c r="M268" s="22"/>
      <c r="N268" s="22"/>
      <c r="O268" s="22"/>
      <c r="P268" s="22"/>
      <c r="Q268" s="22"/>
      <c r="R268" s="22"/>
      <c r="S268" s="22"/>
    </row>
    <row r="269" spans="1:19">
      <c r="A269" s="15" t="s">
        <v>47</v>
      </c>
      <c r="B269" s="15" t="s">
        <v>51</v>
      </c>
      <c r="C269" s="15" t="s">
        <v>261</v>
      </c>
      <c r="D269" s="15" t="s">
        <v>262</v>
      </c>
      <c r="E269" s="15" t="s">
        <v>294</v>
      </c>
      <c r="F269" s="15" t="s">
        <v>294</v>
      </c>
      <c r="G269" s="22"/>
      <c r="H269" s="22"/>
      <c r="I269" s="22"/>
      <c r="J269" s="15" t="s">
        <v>2394</v>
      </c>
      <c r="K269" s="15" t="s">
        <v>2395</v>
      </c>
      <c r="L269" s="15" t="s">
        <v>2396</v>
      </c>
      <c r="M269" s="15" t="s">
        <v>2421</v>
      </c>
      <c r="N269" s="15" t="s">
        <v>1082</v>
      </c>
      <c r="O269" s="15"/>
      <c r="P269" s="15"/>
      <c r="Q269" s="15" t="s">
        <v>1809</v>
      </c>
      <c r="R269" s="15" t="s">
        <v>6</v>
      </c>
      <c r="S269" s="22"/>
    </row>
    <row r="270" spans="1:19">
      <c r="A270" s="15" t="s">
        <v>47</v>
      </c>
      <c r="B270" s="15" t="s">
        <v>51</v>
      </c>
      <c r="C270" s="15" t="s">
        <v>261</v>
      </c>
      <c r="D270" s="15" t="s">
        <v>262</v>
      </c>
      <c r="E270" s="15" t="s">
        <v>294</v>
      </c>
      <c r="F270" s="15" t="s">
        <v>294</v>
      </c>
      <c r="G270" s="22"/>
      <c r="H270" s="22"/>
      <c r="I270" s="22"/>
      <c r="J270" s="15" t="s">
        <v>2394</v>
      </c>
      <c r="K270" s="15" t="s">
        <v>2398</v>
      </c>
      <c r="L270" s="15" t="s">
        <v>2399</v>
      </c>
      <c r="M270" s="15" t="s">
        <v>2421</v>
      </c>
      <c r="N270" s="15" t="s">
        <v>1082</v>
      </c>
      <c r="O270" s="15"/>
      <c r="P270" s="15"/>
      <c r="Q270" s="15" t="s">
        <v>1809</v>
      </c>
      <c r="R270" s="15" t="s">
        <v>6</v>
      </c>
      <c r="S270" s="22"/>
    </row>
    <row r="271" spans="1:19">
      <c r="A271" s="15" t="s">
        <v>47</v>
      </c>
      <c r="B271" s="15" t="s">
        <v>51</v>
      </c>
      <c r="C271" s="15" t="s">
        <v>261</v>
      </c>
      <c r="D271" s="15" t="s">
        <v>262</v>
      </c>
      <c r="E271" s="15" t="s">
        <v>294</v>
      </c>
      <c r="F271" s="15" t="s">
        <v>294</v>
      </c>
      <c r="G271" s="22"/>
      <c r="H271" s="22"/>
      <c r="I271" s="22"/>
      <c r="J271" s="15" t="s">
        <v>2394</v>
      </c>
      <c r="K271" s="15" t="s">
        <v>2400</v>
      </c>
      <c r="L271" s="15" t="s">
        <v>2401</v>
      </c>
      <c r="M271" s="15" t="s">
        <v>2421</v>
      </c>
      <c r="N271" s="15" t="s">
        <v>1082</v>
      </c>
      <c r="O271" s="15"/>
      <c r="P271" s="15"/>
      <c r="Q271" s="15" t="s">
        <v>1809</v>
      </c>
      <c r="R271" s="15" t="s">
        <v>6</v>
      </c>
      <c r="S271" s="22"/>
    </row>
    <row r="272" spans="1:19">
      <c r="A272" s="15" t="s">
        <v>47</v>
      </c>
      <c r="B272" s="15" t="s">
        <v>51</v>
      </c>
      <c r="C272" s="15" t="s">
        <v>261</v>
      </c>
      <c r="D272" s="15" t="s">
        <v>262</v>
      </c>
      <c r="E272" s="15" t="s">
        <v>294</v>
      </c>
      <c r="F272" s="15" t="s">
        <v>294</v>
      </c>
      <c r="G272" s="22"/>
      <c r="H272" s="22"/>
      <c r="I272" s="22"/>
      <c r="J272" s="15" t="s">
        <v>2394</v>
      </c>
      <c r="K272" s="15" t="s">
        <v>2402</v>
      </c>
      <c r="L272" s="15" t="s">
        <v>1976</v>
      </c>
      <c r="M272" s="15" t="s">
        <v>329</v>
      </c>
      <c r="N272" s="15" t="s">
        <v>1082</v>
      </c>
      <c r="O272" s="15"/>
      <c r="P272" s="15"/>
      <c r="Q272" s="15" t="s">
        <v>1809</v>
      </c>
      <c r="R272" s="15" t="s">
        <v>6</v>
      </c>
      <c r="S272" s="22"/>
    </row>
    <row r="273" spans="1:19">
      <c r="A273" s="15" t="s">
        <v>47</v>
      </c>
      <c r="B273" s="15" t="s">
        <v>51</v>
      </c>
      <c r="C273" s="15" t="s">
        <v>261</v>
      </c>
      <c r="D273" s="15" t="s">
        <v>262</v>
      </c>
      <c r="E273" s="15" t="s">
        <v>294</v>
      </c>
      <c r="F273" s="15" t="s">
        <v>294</v>
      </c>
      <c r="G273" s="22"/>
      <c r="H273" s="22"/>
      <c r="I273" s="22"/>
      <c r="J273" s="15" t="s">
        <v>2394</v>
      </c>
      <c r="K273" s="15" t="s">
        <v>2405</v>
      </c>
      <c r="L273" s="15" t="s">
        <v>1982</v>
      </c>
      <c r="M273" s="15" t="s">
        <v>329</v>
      </c>
      <c r="N273" s="15" t="s">
        <v>1082</v>
      </c>
      <c r="O273" s="15"/>
      <c r="P273" s="15"/>
      <c r="Q273" s="15" t="s">
        <v>1809</v>
      </c>
      <c r="R273" s="15" t="s">
        <v>6</v>
      </c>
      <c r="S273" s="22"/>
    </row>
    <row r="274" spans="1:19">
      <c r="A274" s="15" t="s">
        <v>47</v>
      </c>
      <c r="B274" s="15" t="s">
        <v>51</v>
      </c>
      <c r="C274" s="15" t="s">
        <v>261</v>
      </c>
      <c r="D274" s="15" t="s">
        <v>262</v>
      </c>
      <c r="E274" s="15" t="s">
        <v>294</v>
      </c>
      <c r="F274" s="15" t="s">
        <v>294</v>
      </c>
      <c r="G274" s="22"/>
      <c r="H274" s="22"/>
      <c r="I274" s="22"/>
      <c r="J274" s="15" t="s">
        <v>2394</v>
      </c>
      <c r="K274" s="15" t="s">
        <v>2407</v>
      </c>
      <c r="L274" s="15" t="s">
        <v>2408</v>
      </c>
      <c r="M274" s="15" t="s">
        <v>1755</v>
      </c>
      <c r="N274" s="15" t="s">
        <v>136</v>
      </c>
      <c r="O274" s="15" t="s">
        <v>1466</v>
      </c>
      <c r="P274" s="15" t="s">
        <v>331</v>
      </c>
      <c r="Q274" s="15" t="s">
        <v>1809</v>
      </c>
      <c r="R274" s="15" t="s">
        <v>6</v>
      </c>
      <c r="S274" s="22"/>
    </row>
    <row r="275" spans="1:19">
      <c r="A275" s="15" t="s">
        <v>53</v>
      </c>
      <c r="B275" s="15" t="s">
        <v>55</v>
      </c>
      <c r="C275" s="15" t="s">
        <v>82</v>
      </c>
      <c r="D275" s="15" t="s">
        <v>83</v>
      </c>
      <c r="E275" s="15" t="s">
        <v>191</v>
      </c>
      <c r="F275" s="15" t="s">
        <v>191</v>
      </c>
      <c r="G275" s="15" t="s">
        <v>243</v>
      </c>
      <c r="H275" s="15" t="s">
        <v>244</v>
      </c>
      <c r="I275" s="22"/>
      <c r="J275" s="22"/>
      <c r="K275" s="22"/>
      <c r="L275" s="22"/>
      <c r="M275" s="22"/>
      <c r="N275" s="22"/>
      <c r="O275" s="22"/>
      <c r="P275" s="22"/>
      <c r="Q275" s="22"/>
      <c r="R275" s="22"/>
      <c r="S275" s="22"/>
    </row>
    <row r="276" spans="1:19">
      <c r="A276" s="15" t="s">
        <v>53</v>
      </c>
      <c r="B276" s="15" t="s">
        <v>55</v>
      </c>
      <c r="C276" s="15" t="s">
        <v>82</v>
      </c>
      <c r="D276" s="15" t="s">
        <v>83</v>
      </c>
      <c r="E276" s="15" t="s">
        <v>191</v>
      </c>
      <c r="F276" s="15" t="s">
        <v>191</v>
      </c>
      <c r="G276" s="22"/>
      <c r="H276" s="22"/>
      <c r="I276" s="22"/>
      <c r="J276" s="15" t="s">
        <v>2394</v>
      </c>
      <c r="K276" s="15" t="s">
        <v>2395</v>
      </c>
      <c r="L276" s="15" t="s">
        <v>2396</v>
      </c>
      <c r="M276" s="15" t="s">
        <v>2397</v>
      </c>
      <c r="N276" s="15" t="s">
        <v>1082</v>
      </c>
      <c r="O276" s="15"/>
      <c r="P276" s="15"/>
      <c r="Q276" s="15" t="s">
        <v>1809</v>
      </c>
      <c r="R276" s="15" t="s">
        <v>6</v>
      </c>
      <c r="S276" s="22"/>
    </row>
    <row r="277" spans="1:19">
      <c r="A277" s="15" t="s">
        <v>53</v>
      </c>
      <c r="B277" s="15" t="s">
        <v>55</v>
      </c>
      <c r="C277" s="15" t="s">
        <v>82</v>
      </c>
      <c r="D277" s="15" t="s">
        <v>83</v>
      </c>
      <c r="E277" s="15" t="s">
        <v>191</v>
      </c>
      <c r="F277" s="15" t="s">
        <v>191</v>
      </c>
      <c r="G277" s="22"/>
      <c r="H277" s="22"/>
      <c r="I277" s="22"/>
      <c r="J277" s="15" t="s">
        <v>2394</v>
      </c>
      <c r="K277" s="15" t="s">
        <v>2398</v>
      </c>
      <c r="L277" s="15" t="s">
        <v>2399</v>
      </c>
      <c r="M277" s="15" t="s">
        <v>2397</v>
      </c>
      <c r="N277" s="15" t="s">
        <v>1082</v>
      </c>
      <c r="O277" s="15"/>
      <c r="P277" s="15"/>
      <c r="Q277" s="15" t="s">
        <v>1809</v>
      </c>
      <c r="R277" s="15" t="s">
        <v>6</v>
      </c>
      <c r="S277" s="22"/>
    </row>
    <row r="278" spans="1:19">
      <c r="A278" s="15" t="s">
        <v>53</v>
      </c>
      <c r="B278" s="15" t="s">
        <v>55</v>
      </c>
      <c r="C278" s="15" t="s">
        <v>82</v>
      </c>
      <c r="D278" s="15" t="s">
        <v>83</v>
      </c>
      <c r="E278" s="15" t="s">
        <v>191</v>
      </c>
      <c r="F278" s="15" t="s">
        <v>191</v>
      </c>
      <c r="G278" s="22"/>
      <c r="H278" s="22"/>
      <c r="I278" s="22"/>
      <c r="J278" s="15" t="s">
        <v>2394</v>
      </c>
      <c r="K278" s="15" t="s">
        <v>2400</v>
      </c>
      <c r="L278" s="15" t="s">
        <v>2401</v>
      </c>
      <c r="M278" s="15" t="s">
        <v>2423</v>
      </c>
      <c r="N278" s="15" t="s">
        <v>1082</v>
      </c>
      <c r="O278" s="15"/>
      <c r="P278" s="15"/>
      <c r="Q278" s="15" t="s">
        <v>1873</v>
      </c>
      <c r="R278" s="15" t="s">
        <v>821</v>
      </c>
      <c r="S278" s="22"/>
    </row>
    <row r="279" spans="1:19">
      <c r="A279" s="15" t="s">
        <v>53</v>
      </c>
      <c r="B279" s="15" t="s">
        <v>55</v>
      </c>
      <c r="C279" s="15" t="s">
        <v>82</v>
      </c>
      <c r="D279" s="15" t="s">
        <v>83</v>
      </c>
      <c r="E279" s="15" t="s">
        <v>191</v>
      </c>
      <c r="F279" s="15" t="s">
        <v>191</v>
      </c>
      <c r="G279" s="22"/>
      <c r="H279" s="22"/>
      <c r="I279" s="22"/>
      <c r="J279" s="15" t="s">
        <v>2394</v>
      </c>
      <c r="K279" s="15" t="s">
        <v>2402</v>
      </c>
      <c r="L279" s="15" t="s">
        <v>1976</v>
      </c>
      <c r="M279" s="15" t="s">
        <v>820</v>
      </c>
      <c r="N279" s="15" t="s">
        <v>2416</v>
      </c>
      <c r="O279" s="15"/>
      <c r="P279" s="15"/>
      <c r="Q279" s="15" t="s">
        <v>1873</v>
      </c>
      <c r="R279" s="15" t="s">
        <v>821</v>
      </c>
      <c r="S279" s="22"/>
    </row>
    <row r="280" spans="1:19">
      <c r="A280" s="15" t="s">
        <v>53</v>
      </c>
      <c r="B280" s="15" t="s">
        <v>55</v>
      </c>
      <c r="C280" s="15" t="s">
        <v>82</v>
      </c>
      <c r="D280" s="15" t="s">
        <v>83</v>
      </c>
      <c r="E280" s="15" t="s">
        <v>191</v>
      </c>
      <c r="F280" s="15" t="s">
        <v>191</v>
      </c>
      <c r="G280" s="22"/>
      <c r="H280" s="22"/>
      <c r="I280" s="22"/>
      <c r="J280" s="15" t="s">
        <v>2394</v>
      </c>
      <c r="K280" s="15" t="s">
        <v>2405</v>
      </c>
      <c r="L280" s="15" t="s">
        <v>1982</v>
      </c>
      <c r="M280" s="15" t="s">
        <v>452</v>
      </c>
      <c r="N280" s="15" t="s">
        <v>2416</v>
      </c>
      <c r="O280" s="15"/>
      <c r="P280" s="15"/>
      <c r="Q280" s="15" t="s">
        <v>1873</v>
      </c>
      <c r="R280" s="15" t="s">
        <v>821</v>
      </c>
      <c r="S280" s="22"/>
    </row>
    <row r="281" spans="1:19">
      <c r="A281" s="15" t="s">
        <v>53</v>
      </c>
      <c r="B281" s="15" t="s">
        <v>55</v>
      </c>
      <c r="C281" s="15" t="s">
        <v>82</v>
      </c>
      <c r="D281" s="15" t="s">
        <v>83</v>
      </c>
      <c r="E281" s="15" t="s">
        <v>191</v>
      </c>
      <c r="F281" s="15" t="s">
        <v>191</v>
      </c>
      <c r="G281" s="22"/>
      <c r="H281" s="22"/>
      <c r="I281" s="22"/>
      <c r="J281" s="15" t="s">
        <v>2394</v>
      </c>
      <c r="K281" s="15" t="s">
        <v>2407</v>
      </c>
      <c r="L281" s="15" t="s">
        <v>2408</v>
      </c>
      <c r="M281" s="15" t="s">
        <v>2419</v>
      </c>
      <c r="N281" s="15" t="s">
        <v>136</v>
      </c>
      <c r="O281" s="45"/>
      <c r="P281" s="45"/>
      <c r="Q281" s="15" t="s">
        <v>1809</v>
      </c>
      <c r="R281" s="15" t="s">
        <v>6</v>
      </c>
      <c r="S281" s="22"/>
    </row>
    <row r="282" spans="1:19">
      <c r="A282" s="15" t="s">
        <v>53</v>
      </c>
      <c r="B282" s="15" t="s">
        <v>55</v>
      </c>
      <c r="C282" s="15" t="s">
        <v>261</v>
      </c>
      <c r="D282" s="15" t="s">
        <v>262</v>
      </c>
      <c r="E282" s="15" t="s">
        <v>295</v>
      </c>
      <c r="F282" s="15" t="s">
        <v>360</v>
      </c>
      <c r="G282" s="15" t="s">
        <v>243</v>
      </c>
      <c r="H282" s="15" t="s">
        <v>244</v>
      </c>
      <c r="I282" s="22"/>
      <c r="J282" s="22"/>
      <c r="K282" s="22"/>
      <c r="L282" s="22"/>
      <c r="M282" s="22"/>
      <c r="N282" s="22"/>
      <c r="O282" s="22"/>
      <c r="P282" s="22"/>
      <c r="Q282" s="22"/>
      <c r="R282" s="22"/>
      <c r="S282" s="22"/>
    </row>
    <row r="283" spans="1:19">
      <c r="A283" s="15" t="s">
        <v>53</v>
      </c>
      <c r="B283" s="15" t="s">
        <v>55</v>
      </c>
      <c r="C283" s="15" t="s">
        <v>261</v>
      </c>
      <c r="D283" s="15" t="s">
        <v>262</v>
      </c>
      <c r="E283" s="15" t="s">
        <v>295</v>
      </c>
      <c r="F283" s="15" t="s">
        <v>360</v>
      </c>
      <c r="G283" s="22"/>
      <c r="H283" s="22"/>
      <c r="I283" s="22"/>
      <c r="J283" s="15" t="s">
        <v>2394</v>
      </c>
      <c r="K283" s="15" t="s">
        <v>2395</v>
      </c>
      <c r="L283" s="15" t="s">
        <v>2396</v>
      </c>
      <c r="M283" s="15" t="s">
        <v>2397</v>
      </c>
      <c r="N283" s="15" t="s">
        <v>1082</v>
      </c>
      <c r="O283" s="15"/>
      <c r="P283" s="15"/>
      <c r="Q283" s="15" t="s">
        <v>1809</v>
      </c>
      <c r="R283" s="15" t="s">
        <v>6</v>
      </c>
      <c r="S283" s="22"/>
    </row>
    <row r="284" spans="1:19">
      <c r="A284" s="15" t="s">
        <v>53</v>
      </c>
      <c r="B284" s="15" t="s">
        <v>55</v>
      </c>
      <c r="C284" s="15" t="s">
        <v>261</v>
      </c>
      <c r="D284" s="15" t="s">
        <v>262</v>
      </c>
      <c r="E284" s="15" t="s">
        <v>295</v>
      </c>
      <c r="F284" s="15" t="s">
        <v>360</v>
      </c>
      <c r="G284" s="22"/>
      <c r="H284" s="22"/>
      <c r="I284" s="22"/>
      <c r="J284" s="15" t="s">
        <v>2394</v>
      </c>
      <c r="K284" s="15" t="s">
        <v>2398</v>
      </c>
      <c r="L284" s="15" t="s">
        <v>2399</v>
      </c>
      <c r="M284" s="15" t="s">
        <v>2397</v>
      </c>
      <c r="N284" s="15" t="s">
        <v>1082</v>
      </c>
      <c r="O284" s="15"/>
      <c r="P284" s="15"/>
      <c r="Q284" s="15" t="s">
        <v>1809</v>
      </c>
      <c r="R284" s="15" t="s">
        <v>6</v>
      </c>
      <c r="S284" s="22"/>
    </row>
    <row r="285" spans="1:19">
      <c r="A285" s="15" t="s">
        <v>53</v>
      </c>
      <c r="B285" s="15" t="s">
        <v>55</v>
      </c>
      <c r="C285" s="15" t="s">
        <v>261</v>
      </c>
      <c r="D285" s="15" t="s">
        <v>262</v>
      </c>
      <c r="E285" s="15" t="s">
        <v>295</v>
      </c>
      <c r="F285" s="15" t="s">
        <v>360</v>
      </c>
      <c r="G285" s="22"/>
      <c r="H285" s="22"/>
      <c r="I285" s="22"/>
      <c r="J285" s="15" t="s">
        <v>2394</v>
      </c>
      <c r="K285" s="15" t="s">
        <v>2400</v>
      </c>
      <c r="L285" s="15" t="s">
        <v>2401</v>
      </c>
      <c r="M285" s="15" t="s">
        <v>2397</v>
      </c>
      <c r="N285" s="15" t="s">
        <v>1082</v>
      </c>
      <c r="O285" s="15"/>
      <c r="P285" s="15"/>
      <c r="Q285" s="15" t="s">
        <v>1809</v>
      </c>
      <c r="R285" s="15" t="s">
        <v>6</v>
      </c>
      <c r="S285" s="22"/>
    </row>
    <row r="286" spans="1:19">
      <c r="A286" s="15" t="s">
        <v>53</v>
      </c>
      <c r="B286" s="15" t="s">
        <v>55</v>
      </c>
      <c r="C286" s="15" t="s">
        <v>261</v>
      </c>
      <c r="D286" s="15" t="s">
        <v>262</v>
      </c>
      <c r="E286" s="15" t="s">
        <v>295</v>
      </c>
      <c r="F286" s="15" t="s">
        <v>360</v>
      </c>
      <c r="G286" s="22"/>
      <c r="H286" s="22"/>
      <c r="I286" s="22"/>
      <c r="J286" s="15" t="s">
        <v>2394</v>
      </c>
      <c r="K286" s="15" t="s">
        <v>2402</v>
      </c>
      <c r="L286" s="15" t="s">
        <v>1976</v>
      </c>
      <c r="M286" s="15" t="s">
        <v>820</v>
      </c>
      <c r="N286" s="15" t="s">
        <v>2416</v>
      </c>
      <c r="O286" s="15"/>
      <c r="P286" s="15"/>
      <c r="Q286" s="15" t="s">
        <v>1809</v>
      </c>
      <c r="R286" s="15" t="s">
        <v>6</v>
      </c>
      <c r="S286" s="22"/>
    </row>
    <row r="287" spans="1:19">
      <c r="A287" s="15" t="s">
        <v>53</v>
      </c>
      <c r="B287" s="15" t="s">
        <v>55</v>
      </c>
      <c r="C287" s="15" t="s">
        <v>261</v>
      </c>
      <c r="D287" s="15" t="s">
        <v>262</v>
      </c>
      <c r="E287" s="15" t="s">
        <v>295</v>
      </c>
      <c r="F287" s="15" t="s">
        <v>360</v>
      </c>
      <c r="G287" s="22"/>
      <c r="H287" s="22"/>
      <c r="I287" s="22"/>
      <c r="J287" s="15" t="s">
        <v>2394</v>
      </c>
      <c r="K287" s="15" t="s">
        <v>2405</v>
      </c>
      <c r="L287" s="15" t="s">
        <v>1982</v>
      </c>
      <c r="M287" s="15" t="s">
        <v>812</v>
      </c>
      <c r="N287" s="15" t="s">
        <v>2416</v>
      </c>
      <c r="O287" s="15"/>
      <c r="P287" s="15"/>
      <c r="Q287" s="15" t="s">
        <v>1809</v>
      </c>
      <c r="R287" s="15" t="s">
        <v>6</v>
      </c>
      <c r="S287" s="22"/>
    </row>
    <row r="288" spans="1:19">
      <c r="A288" s="15" t="s">
        <v>53</v>
      </c>
      <c r="B288" s="15" t="s">
        <v>55</v>
      </c>
      <c r="C288" s="15" t="s">
        <v>261</v>
      </c>
      <c r="D288" s="15" t="s">
        <v>262</v>
      </c>
      <c r="E288" s="15" t="s">
        <v>295</v>
      </c>
      <c r="F288" s="15" t="s">
        <v>360</v>
      </c>
      <c r="G288" s="22"/>
      <c r="H288" s="22"/>
      <c r="I288" s="22"/>
      <c r="J288" s="15" t="s">
        <v>2394</v>
      </c>
      <c r="K288" s="15" t="s">
        <v>2407</v>
      </c>
      <c r="L288" s="15" t="s">
        <v>2408</v>
      </c>
      <c r="M288" s="15" t="s">
        <v>1755</v>
      </c>
      <c r="N288" s="15" t="s">
        <v>136</v>
      </c>
      <c r="O288" s="15"/>
      <c r="P288" s="15"/>
      <c r="Q288" s="15" t="s">
        <v>1873</v>
      </c>
      <c r="R288" s="15" t="s">
        <v>821</v>
      </c>
      <c r="S288" s="22"/>
    </row>
    <row r="289" spans="1:19">
      <c r="A289" s="15" t="s">
        <v>53</v>
      </c>
      <c r="B289" s="15" t="s">
        <v>56</v>
      </c>
      <c r="C289" s="15" t="s">
        <v>82</v>
      </c>
      <c r="D289" s="15" t="s">
        <v>83</v>
      </c>
      <c r="E289" s="15" t="s">
        <v>191</v>
      </c>
      <c r="F289" s="15" t="s">
        <v>196</v>
      </c>
      <c r="G289" s="15" t="s">
        <v>243</v>
      </c>
      <c r="H289" s="15" t="s">
        <v>244</v>
      </c>
      <c r="I289" s="22"/>
      <c r="J289" s="22"/>
      <c r="K289" s="22"/>
      <c r="L289" s="22"/>
      <c r="M289" s="22"/>
      <c r="N289" s="22"/>
      <c r="O289" s="22"/>
      <c r="P289" s="22"/>
      <c r="Q289" s="22"/>
      <c r="R289" s="22"/>
      <c r="S289" s="22"/>
    </row>
    <row r="290" spans="1:19">
      <c r="A290" s="15" t="s">
        <v>53</v>
      </c>
      <c r="B290" s="15" t="s">
        <v>56</v>
      </c>
      <c r="C290" s="15" t="s">
        <v>82</v>
      </c>
      <c r="D290" s="15" t="s">
        <v>83</v>
      </c>
      <c r="E290" s="15" t="s">
        <v>191</v>
      </c>
      <c r="F290" s="15" t="s">
        <v>196</v>
      </c>
      <c r="G290" s="22"/>
      <c r="H290" s="22"/>
      <c r="I290" s="22"/>
      <c r="J290" s="15" t="s">
        <v>2394</v>
      </c>
      <c r="K290" s="15" t="s">
        <v>2395</v>
      </c>
      <c r="L290" s="15" t="s">
        <v>2396</v>
      </c>
      <c r="M290" s="15" t="s">
        <v>2397</v>
      </c>
      <c r="N290" s="15" t="s">
        <v>1082</v>
      </c>
      <c r="O290" s="15"/>
      <c r="P290" s="15"/>
      <c r="Q290" s="15" t="s">
        <v>1809</v>
      </c>
      <c r="R290" s="15" t="s">
        <v>6</v>
      </c>
      <c r="S290" s="22"/>
    </row>
    <row r="291" spans="1:19">
      <c r="A291" s="15" t="s">
        <v>53</v>
      </c>
      <c r="B291" s="15" t="s">
        <v>56</v>
      </c>
      <c r="C291" s="15" t="s">
        <v>82</v>
      </c>
      <c r="D291" s="15" t="s">
        <v>83</v>
      </c>
      <c r="E291" s="15" t="s">
        <v>191</v>
      </c>
      <c r="F291" s="15" t="s">
        <v>196</v>
      </c>
      <c r="G291" s="22"/>
      <c r="H291" s="22"/>
      <c r="I291" s="22"/>
      <c r="J291" s="15" t="s">
        <v>2394</v>
      </c>
      <c r="K291" s="15" t="s">
        <v>2398</v>
      </c>
      <c r="L291" s="15" t="s">
        <v>2399</v>
      </c>
      <c r="M291" s="15" t="s">
        <v>2397</v>
      </c>
      <c r="N291" s="15" t="s">
        <v>1082</v>
      </c>
      <c r="O291" s="15"/>
      <c r="P291" s="15"/>
      <c r="Q291" s="15" t="s">
        <v>1809</v>
      </c>
      <c r="R291" s="15" t="s">
        <v>6</v>
      </c>
      <c r="S291" s="22"/>
    </row>
    <row r="292" spans="1:19">
      <c r="A292" s="15" t="s">
        <v>53</v>
      </c>
      <c r="B292" s="15" t="s">
        <v>56</v>
      </c>
      <c r="C292" s="15" t="s">
        <v>82</v>
      </c>
      <c r="D292" s="15" t="s">
        <v>83</v>
      </c>
      <c r="E292" s="15" t="s">
        <v>191</v>
      </c>
      <c r="F292" s="15" t="s">
        <v>196</v>
      </c>
      <c r="G292" s="22"/>
      <c r="H292" s="22"/>
      <c r="I292" s="22"/>
      <c r="J292" s="15" t="s">
        <v>2394</v>
      </c>
      <c r="K292" s="15" t="s">
        <v>2400</v>
      </c>
      <c r="L292" s="15" t="s">
        <v>2401</v>
      </c>
      <c r="M292" s="15" t="s">
        <v>2397</v>
      </c>
      <c r="N292" s="15" t="s">
        <v>1082</v>
      </c>
      <c r="O292" s="15"/>
      <c r="P292" s="15"/>
      <c r="Q292" s="15" t="s">
        <v>1809</v>
      </c>
      <c r="R292" s="15" t="s">
        <v>6</v>
      </c>
      <c r="S292" s="22"/>
    </row>
    <row r="293" spans="1:19">
      <c r="A293" s="15" t="s">
        <v>53</v>
      </c>
      <c r="B293" s="15" t="s">
        <v>56</v>
      </c>
      <c r="C293" s="15" t="s">
        <v>82</v>
      </c>
      <c r="D293" s="15" t="s">
        <v>83</v>
      </c>
      <c r="E293" s="15" t="s">
        <v>191</v>
      </c>
      <c r="F293" s="15" t="s">
        <v>196</v>
      </c>
      <c r="G293" s="22"/>
      <c r="H293" s="22"/>
      <c r="I293" s="22"/>
      <c r="J293" s="15" t="s">
        <v>2394</v>
      </c>
      <c r="K293" s="15" t="s">
        <v>2402</v>
      </c>
      <c r="L293" s="15" t="s">
        <v>1976</v>
      </c>
      <c r="M293" s="15" t="s">
        <v>732</v>
      </c>
      <c r="N293" s="15" t="s">
        <v>2416</v>
      </c>
      <c r="O293" s="15"/>
      <c r="P293" s="15"/>
      <c r="Q293" s="15" t="s">
        <v>1809</v>
      </c>
      <c r="R293" s="15" t="s">
        <v>6</v>
      </c>
      <c r="S293" s="22"/>
    </row>
    <row r="294" spans="1:19">
      <c r="A294" s="15" t="s">
        <v>53</v>
      </c>
      <c r="B294" s="15" t="s">
        <v>56</v>
      </c>
      <c r="C294" s="15" t="s">
        <v>82</v>
      </c>
      <c r="D294" s="15" t="s">
        <v>83</v>
      </c>
      <c r="E294" s="15" t="s">
        <v>191</v>
      </c>
      <c r="F294" s="15" t="s">
        <v>196</v>
      </c>
      <c r="G294" s="22"/>
      <c r="H294" s="22"/>
      <c r="I294" s="22"/>
      <c r="J294" s="15" t="s">
        <v>2394</v>
      </c>
      <c r="K294" s="15" t="s">
        <v>2405</v>
      </c>
      <c r="L294" s="15" t="s">
        <v>1982</v>
      </c>
      <c r="M294" s="15" t="s">
        <v>820</v>
      </c>
      <c r="N294" s="15" t="s">
        <v>2416</v>
      </c>
      <c r="O294" s="15"/>
      <c r="P294" s="15"/>
      <c r="Q294" s="15" t="s">
        <v>1809</v>
      </c>
      <c r="R294" s="15" t="s">
        <v>6</v>
      </c>
      <c r="S294" s="22"/>
    </row>
    <row r="295" spans="1:19">
      <c r="A295" s="15" t="s">
        <v>53</v>
      </c>
      <c r="B295" s="15" t="s">
        <v>56</v>
      </c>
      <c r="C295" s="15" t="s">
        <v>82</v>
      </c>
      <c r="D295" s="15" t="s">
        <v>83</v>
      </c>
      <c r="E295" s="15" t="s">
        <v>191</v>
      </c>
      <c r="F295" s="15" t="s">
        <v>196</v>
      </c>
      <c r="G295" s="22"/>
      <c r="H295" s="22"/>
      <c r="I295" s="22"/>
      <c r="J295" s="15" t="s">
        <v>2394</v>
      </c>
      <c r="K295" s="15" t="s">
        <v>2407</v>
      </c>
      <c r="L295" s="15" t="s">
        <v>2408</v>
      </c>
      <c r="M295" s="15" t="s">
        <v>1755</v>
      </c>
      <c r="N295" s="15" t="s">
        <v>136</v>
      </c>
      <c r="O295" s="15"/>
      <c r="P295" s="15"/>
      <c r="Q295" s="15" t="s">
        <v>1873</v>
      </c>
      <c r="R295" s="15" t="s">
        <v>821</v>
      </c>
      <c r="S295" s="22"/>
    </row>
    <row r="296" spans="1:19">
      <c r="A296" s="15" t="s">
        <v>53</v>
      </c>
      <c r="B296" s="15" t="s">
        <v>56</v>
      </c>
      <c r="C296" s="15" t="s">
        <v>261</v>
      </c>
      <c r="D296" s="15" t="s">
        <v>262</v>
      </c>
      <c r="E296" s="15" t="s">
        <v>296</v>
      </c>
      <c r="F296" s="15" t="s">
        <v>296</v>
      </c>
      <c r="G296" s="15" t="s">
        <v>243</v>
      </c>
      <c r="H296" s="15" t="s">
        <v>244</v>
      </c>
      <c r="I296" s="22"/>
      <c r="J296" s="22"/>
      <c r="K296" s="22"/>
      <c r="L296" s="22"/>
      <c r="M296" s="22"/>
      <c r="N296" s="22"/>
      <c r="O296" s="22"/>
      <c r="P296" s="22"/>
      <c r="Q296" s="22"/>
      <c r="R296" s="22"/>
      <c r="S296" s="22"/>
    </row>
    <row r="297" spans="1:19">
      <c r="A297" s="15" t="s">
        <v>53</v>
      </c>
      <c r="B297" s="15" t="s">
        <v>56</v>
      </c>
      <c r="C297" s="15" t="s">
        <v>261</v>
      </c>
      <c r="D297" s="15" t="s">
        <v>262</v>
      </c>
      <c r="E297" s="15" t="s">
        <v>296</v>
      </c>
      <c r="F297" s="15" t="s">
        <v>296</v>
      </c>
      <c r="G297" s="22"/>
      <c r="H297" s="22"/>
      <c r="I297" s="22"/>
      <c r="J297" s="15" t="s">
        <v>2394</v>
      </c>
      <c r="K297" s="15" t="s">
        <v>2395</v>
      </c>
      <c r="L297" s="15" t="s">
        <v>2396</v>
      </c>
      <c r="M297" s="15" t="s">
        <v>2397</v>
      </c>
      <c r="N297" s="15" t="s">
        <v>1082</v>
      </c>
      <c r="O297" s="15"/>
      <c r="P297" s="15"/>
      <c r="Q297" s="15" t="s">
        <v>1809</v>
      </c>
      <c r="R297" s="15" t="s">
        <v>6</v>
      </c>
      <c r="S297" s="22"/>
    </row>
    <row r="298" spans="1:19">
      <c r="A298" s="15" t="s">
        <v>53</v>
      </c>
      <c r="B298" s="15" t="s">
        <v>56</v>
      </c>
      <c r="C298" s="15" t="s">
        <v>261</v>
      </c>
      <c r="D298" s="15" t="s">
        <v>262</v>
      </c>
      <c r="E298" s="15" t="s">
        <v>296</v>
      </c>
      <c r="F298" s="15" t="s">
        <v>296</v>
      </c>
      <c r="G298" s="22"/>
      <c r="H298" s="22"/>
      <c r="I298" s="22"/>
      <c r="J298" s="15" t="s">
        <v>2394</v>
      </c>
      <c r="K298" s="15" t="s">
        <v>2398</v>
      </c>
      <c r="L298" s="15" t="s">
        <v>2399</v>
      </c>
      <c r="M298" s="15" t="s">
        <v>2397</v>
      </c>
      <c r="N298" s="15" t="s">
        <v>1082</v>
      </c>
      <c r="O298" s="15"/>
      <c r="P298" s="15"/>
      <c r="Q298" s="15" t="s">
        <v>1809</v>
      </c>
      <c r="R298" s="15" t="s">
        <v>6</v>
      </c>
      <c r="S298" s="22"/>
    </row>
    <row r="299" spans="1:19">
      <c r="A299" s="15" t="s">
        <v>53</v>
      </c>
      <c r="B299" s="15" t="s">
        <v>56</v>
      </c>
      <c r="C299" s="15" t="s">
        <v>261</v>
      </c>
      <c r="D299" s="15" t="s">
        <v>262</v>
      </c>
      <c r="E299" s="15" t="s">
        <v>296</v>
      </c>
      <c r="F299" s="15" t="s">
        <v>296</v>
      </c>
      <c r="G299" s="22"/>
      <c r="H299" s="22"/>
      <c r="I299" s="22"/>
      <c r="J299" s="15" t="s">
        <v>2394</v>
      </c>
      <c r="K299" s="15" t="s">
        <v>2400</v>
      </c>
      <c r="L299" s="15" t="s">
        <v>2401</v>
      </c>
      <c r="M299" s="15" t="s">
        <v>2397</v>
      </c>
      <c r="N299" s="15" t="s">
        <v>2299</v>
      </c>
      <c r="O299" s="15"/>
      <c r="P299" s="15"/>
      <c r="Q299" s="15" t="s">
        <v>1809</v>
      </c>
      <c r="R299" s="15" t="s">
        <v>6</v>
      </c>
      <c r="S299" s="22"/>
    </row>
    <row r="300" spans="1:19">
      <c r="A300" s="15" t="s">
        <v>53</v>
      </c>
      <c r="B300" s="15" t="s">
        <v>56</v>
      </c>
      <c r="C300" s="15" t="s">
        <v>261</v>
      </c>
      <c r="D300" s="15" t="s">
        <v>262</v>
      </c>
      <c r="E300" s="15" t="s">
        <v>296</v>
      </c>
      <c r="F300" s="15" t="s">
        <v>296</v>
      </c>
      <c r="G300" s="22"/>
      <c r="H300" s="22"/>
      <c r="I300" s="22"/>
      <c r="J300" s="15" t="s">
        <v>2394</v>
      </c>
      <c r="K300" s="15" t="s">
        <v>2402</v>
      </c>
      <c r="L300" s="15" t="s">
        <v>1976</v>
      </c>
      <c r="M300" s="15" t="s">
        <v>454</v>
      </c>
      <c r="N300" s="15" t="s">
        <v>2424</v>
      </c>
      <c r="O300" s="15"/>
      <c r="P300" s="15"/>
      <c r="Q300" s="15" t="s">
        <v>1873</v>
      </c>
      <c r="R300" s="15" t="s">
        <v>821</v>
      </c>
      <c r="S300" s="22"/>
    </row>
    <row r="301" spans="1:19">
      <c r="A301" s="15" t="s">
        <v>53</v>
      </c>
      <c r="B301" s="15" t="s">
        <v>56</v>
      </c>
      <c r="C301" s="15" t="s">
        <v>261</v>
      </c>
      <c r="D301" s="15" t="s">
        <v>262</v>
      </c>
      <c r="E301" s="15" t="s">
        <v>296</v>
      </c>
      <c r="F301" s="15" t="s">
        <v>296</v>
      </c>
      <c r="G301" s="22"/>
      <c r="H301" s="22"/>
      <c r="I301" s="22"/>
      <c r="J301" s="15" t="s">
        <v>2394</v>
      </c>
      <c r="K301" s="15" t="s">
        <v>2405</v>
      </c>
      <c r="L301" s="15" t="s">
        <v>1982</v>
      </c>
      <c r="M301" s="15" t="s">
        <v>838</v>
      </c>
      <c r="N301" s="15" t="s">
        <v>2425</v>
      </c>
      <c r="O301" s="15"/>
      <c r="P301" s="15"/>
      <c r="Q301" s="15" t="s">
        <v>1809</v>
      </c>
      <c r="R301" s="15" t="s">
        <v>6</v>
      </c>
      <c r="S301" s="22"/>
    </row>
    <row r="302" spans="1:19">
      <c r="A302" s="15" t="s">
        <v>53</v>
      </c>
      <c r="B302" s="15" t="s">
        <v>56</v>
      </c>
      <c r="C302" s="15" t="s">
        <v>261</v>
      </c>
      <c r="D302" s="15" t="s">
        <v>262</v>
      </c>
      <c r="E302" s="15" t="s">
        <v>296</v>
      </c>
      <c r="F302" s="15" t="s">
        <v>296</v>
      </c>
      <c r="G302" s="22"/>
      <c r="H302" s="22"/>
      <c r="I302" s="22"/>
      <c r="J302" s="15" t="s">
        <v>2394</v>
      </c>
      <c r="K302" s="15" t="s">
        <v>2407</v>
      </c>
      <c r="L302" s="15" t="s">
        <v>2408</v>
      </c>
      <c r="M302" s="15" t="s">
        <v>2368</v>
      </c>
      <c r="N302" s="15" t="s">
        <v>136</v>
      </c>
      <c r="O302" s="15"/>
      <c r="P302" s="15"/>
      <c r="Q302" s="15" t="s">
        <v>1809</v>
      </c>
      <c r="R302" s="15" t="s">
        <v>6</v>
      </c>
      <c r="S302" s="22"/>
    </row>
    <row r="303" spans="1:19">
      <c r="A303" s="15" t="s">
        <v>53</v>
      </c>
      <c r="B303" s="15" t="s">
        <v>58</v>
      </c>
      <c r="C303" s="15" t="s">
        <v>82</v>
      </c>
      <c r="D303" s="15" t="s">
        <v>83</v>
      </c>
      <c r="E303" s="15" t="s">
        <v>196</v>
      </c>
      <c r="F303" s="15" t="s">
        <v>196</v>
      </c>
      <c r="G303" s="15" t="s">
        <v>243</v>
      </c>
      <c r="H303" s="15" t="s">
        <v>244</v>
      </c>
      <c r="I303" s="22"/>
      <c r="J303" s="22"/>
      <c r="K303" s="22"/>
      <c r="L303" s="22"/>
      <c r="M303" s="22"/>
      <c r="N303" s="22"/>
      <c r="O303" s="22"/>
      <c r="P303" s="22"/>
      <c r="Q303" s="22"/>
      <c r="R303" s="22"/>
      <c r="S303" s="22"/>
    </row>
    <row r="304" spans="1:19">
      <c r="A304" s="15" t="s">
        <v>53</v>
      </c>
      <c r="B304" s="15" t="s">
        <v>58</v>
      </c>
      <c r="C304" s="15" t="s">
        <v>82</v>
      </c>
      <c r="D304" s="15" t="s">
        <v>83</v>
      </c>
      <c r="E304" s="15" t="s">
        <v>196</v>
      </c>
      <c r="F304" s="15" t="s">
        <v>196</v>
      </c>
      <c r="G304" s="22"/>
      <c r="H304" s="22"/>
      <c r="I304" s="22"/>
      <c r="J304" s="15" t="s">
        <v>2394</v>
      </c>
      <c r="K304" s="15" t="s">
        <v>2395</v>
      </c>
      <c r="L304" s="15" t="s">
        <v>2396</v>
      </c>
      <c r="M304" s="15" t="s">
        <v>2397</v>
      </c>
      <c r="N304" s="15" t="s">
        <v>1082</v>
      </c>
      <c r="O304" s="15"/>
      <c r="P304" s="15"/>
      <c r="Q304" s="15" t="s">
        <v>1809</v>
      </c>
      <c r="R304" s="15" t="s">
        <v>6</v>
      </c>
      <c r="S304" s="22"/>
    </row>
    <row r="305" spans="1:19">
      <c r="A305" s="15" t="s">
        <v>53</v>
      </c>
      <c r="B305" s="15" t="s">
        <v>58</v>
      </c>
      <c r="C305" s="15" t="s">
        <v>82</v>
      </c>
      <c r="D305" s="15" t="s">
        <v>83</v>
      </c>
      <c r="E305" s="15" t="s">
        <v>196</v>
      </c>
      <c r="F305" s="15" t="s">
        <v>196</v>
      </c>
      <c r="G305" s="22"/>
      <c r="H305" s="22"/>
      <c r="I305" s="22"/>
      <c r="J305" s="15" t="s">
        <v>2394</v>
      </c>
      <c r="K305" s="15" t="s">
        <v>2398</v>
      </c>
      <c r="L305" s="15" t="s">
        <v>2399</v>
      </c>
      <c r="M305" s="15" t="s">
        <v>2397</v>
      </c>
      <c r="N305" s="15" t="s">
        <v>1082</v>
      </c>
      <c r="O305" s="15"/>
      <c r="P305" s="15"/>
      <c r="Q305" s="15" t="s">
        <v>1809</v>
      </c>
      <c r="R305" s="15" t="s">
        <v>6</v>
      </c>
      <c r="S305" s="22"/>
    </row>
    <row r="306" spans="1:19">
      <c r="A306" s="15" t="s">
        <v>53</v>
      </c>
      <c r="B306" s="15" t="s">
        <v>58</v>
      </c>
      <c r="C306" s="15" t="s">
        <v>82</v>
      </c>
      <c r="D306" s="15" t="s">
        <v>83</v>
      </c>
      <c r="E306" s="15" t="s">
        <v>196</v>
      </c>
      <c r="F306" s="15" t="s">
        <v>196</v>
      </c>
      <c r="G306" s="22"/>
      <c r="H306" s="22"/>
      <c r="I306" s="22"/>
      <c r="J306" s="15" t="s">
        <v>2394</v>
      </c>
      <c r="K306" s="15" t="s">
        <v>2400</v>
      </c>
      <c r="L306" s="15" t="s">
        <v>2401</v>
      </c>
      <c r="M306" s="15" t="s">
        <v>2397</v>
      </c>
      <c r="N306" s="15" t="s">
        <v>1082</v>
      </c>
      <c r="O306" s="15"/>
      <c r="P306" s="15"/>
      <c r="Q306" s="15" t="s">
        <v>1809</v>
      </c>
      <c r="R306" s="15" t="s">
        <v>6</v>
      </c>
      <c r="S306" s="22"/>
    </row>
    <row r="307" spans="1:19">
      <c r="A307" s="15" t="s">
        <v>53</v>
      </c>
      <c r="B307" s="15" t="s">
        <v>58</v>
      </c>
      <c r="C307" s="15" t="s">
        <v>82</v>
      </c>
      <c r="D307" s="15" t="s">
        <v>83</v>
      </c>
      <c r="E307" s="15" t="s">
        <v>196</v>
      </c>
      <c r="F307" s="15" t="s">
        <v>196</v>
      </c>
      <c r="G307" s="22"/>
      <c r="H307" s="22"/>
      <c r="I307" s="22"/>
      <c r="J307" s="15" t="s">
        <v>2394</v>
      </c>
      <c r="K307" s="15" t="s">
        <v>2402</v>
      </c>
      <c r="L307" s="15" t="s">
        <v>1976</v>
      </c>
      <c r="M307" s="15" t="s">
        <v>346</v>
      </c>
      <c r="N307" s="15" t="s">
        <v>2416</v>
      </c>
      <c r="O307" s="15"/>
      <c r="P307" s="15"/>
      <c r="Q307" s="15" t="s">
        <v>1873</v>
      </c>
      <c r="R307" s="15" t="s">
        <v>821</v>
      </c>
      <c r="S307" s="22"/>
    </row>
    <row r="308" spans="1:19">
      <c r="A308" s="15" t="s">
        <v>53</v>
      </c>
      <c r="B308" s="15" t="s">
        <v>58</v>
      </c>
      <c r="C308" s="15" t="s">
        <v>82</v>
      </c>
      <c r="D308" s="15" t="s">
        <v>83</v>
      </c>
      <c r="E308" s="15" t="s">
        <v>196</v>
      </c>
      <c r="F308" s="15" t="s">
        <v>196</v>
      </c>
      <c r="G308" s="22"/>
      <c r="H308" s="22"/>
      <c r="I308" s="22"/>
      <c r="J308" s="15" t="s">
        <v>2394</v>
      </c>
      <c r="K308" s="15" t="s">
        <v>2405</v>
      </c>
      <c r="L308" s="15" t="s">
        <v>1982</v>
      </c>
      <c r="M308" s="15" t="s">
        <v>331</v>
      </c>
      <c r="N308" s="15" t="s">
        <v>2416</v>
      </c>
      <c r="O308" s="15"/>
      <c r="P308" s="15"/>
      <c r="Q308" s="15" t="s">
        <v>1873</v>
      </c>
      <c r="R308" s="15" t="s">
        <v>821</v>
      </c>
      <c r="S308" s="22"/>
    </row>
    <row r="309" spans="1:19">
      <c r="A309" s="15" t="s">
        <v>53</v>
      </c>
      <c r="B309" s="15" t="s">
        <v>58</v>
      </c>
      <c r="C309" s="15" t="s">
        <v>82</v>
      </c>
      <c r="D309" s="15" t="s">
        <v>83</v>
      </c>
      <c r="E309" s="15" t="s">
        <v>196</v>
      </c>
      <c r="F309" s="15" t="s">
        <v>196</v>
      </c>
      <c r="G309" s="22"/>
      <c r="H309" s="22"/>
      <c r="I309" s="22"/>
      <c r="J309" s="15" t="s">
        <v>2394</v>
      </c>
      <c r="K309" s="15" t="s">
        <v>2407</v>
      </c>
      <c r="L309" s="15" t="s">
        <v>2408</v>
      </c>
      <c r="M309" s="15" t="s">
        <v>1755</v>
      </c>
      <c r="N309" s="15" t="s">
        <v>136</v>
      </c>
      <c r="O309" s="15"/>
      <c r="P309" s="15"/>
      <c r="Q309" s="15" t="s">
        <v>1873</v>
      </c>
      <c r="R309" s="15" t="s">
        <v>821</v>
      </c>
      <c r="S309" s="22"/>
    </row>
    <row r="310" spans="1:19">
      <c r="A310" s="15" t="s">
        <v>53</v>
      </c>
      <c r="B310" s="15" t="s">
        <v>58</v>
      </c>
      <c r="C310" s="15" t="s">
        <v>261</v>
      </c>
      <c r="D310" s="15" t="s">
        <v>262</v>
      </c>
      <c r="E310" s="15" t="s">
        <v>252</v>
      </c>
      <c r="F310" s="15" t="s">
        <v>252</v>
      </c>
      <c r="G310" s="15" t="s">
        <v>243</v>
      </c>
      <c r="H310" s="15" t="s">
        <v>244</v>
      </c>
      <c r="I310" s="22"/>
      <c r="J310" s="22"/>
      <c r="K310" s="22"/>
      <c r="L310" s="22"/>
      <c r="M310" s="22"/>
      <c r="N310" s="22"/>
      <c r="O310" s="22"/>
      <c r="P310" s="22"/>
      <c r="Q310" s="22"/>
      <c r="R310" s="22"/>
      <c r="S310" s="22"/>
    </row>
    <row r="311" spans="1:19">
      <c r="A311" s="15" t="s">
        <v>53</v>
      </c>
      <c r="B311" s="15" t="s">
        <v>58</v>
      </c>
      <c r="C311" s="15" t="s">
        <v>261</v>
      </c>
      <c r="D311" s="15" t="s">
        <v>262</v>
      </c>
      <c r="E311" s="15" t="s">
        <v>252</v>
      </c>
      <c r="F311" s="15" t="s">
        <v>252</v>
      </c>
      <c r="G311" s="22"/>
      <c r="H311" s="22"/>
      <c r="I311" s="22"/>
      <c r="J311" s="15" t="s">
        <v>2394</v>
      </c>
      <c r="K311" s="15" t="s">
        <v>2395</v>
      </c>
      <c r="L311" s="15" t="s">
        <v>2396</v>
      </c>
      <c r="M311" s="15" t="s">
        <v>2397</v>
      </c>
      <c r="N311" s="15" t="s">
        <v>1082</v>
      </c>
      <c r="O311" s="15"/>
      <c r="P311" s="15"/>
      <c r="Q311" s="15" t="s">
        <v>1809</v>
      </c>
      <c r="R311" s="15" t="s">
        <v>6</v>
      </c>
      <c r="S311" s="22"/>
    </row>
    <row r="312" spans="1:19">
      <c r="A312" s="15" t="s">
        <v>53</v>
      </c>
      <c r="B312" s="15" t="s">
        <v>58</v>
      </c>
      <c r="C312" s="15" t="s">
        <v>261</v>
      </c>
      <c r="D312" s="15" t="s">
        <v>262</v>
      </c>
      <c r="E312" s="15" t="s">
        <v>252</v>
      </c>
      <c r="F312" s="15" t="s">
        <v>252</v>
      </c>
      <c r="G312" s="22"/>
      <c r="H312" s="22"/>
      <c r="I312" s="22"/>
      <c r="J312" s="15" t="s">
        <v>2394</v>
      </c>
      <c r="K312" s="15" t="s">
        <v>2398</v>
      </c>
      <c r="L312" s="15" t="s">
        <v>2399</v>
      </c>
      <c r="M312" s="15" t="s">
        <v>2397</v>
      </c>
      <c r="N312" s="15" t="s">
        <v>2299</v>
      </c>
      <c r="O312" s="15"/>
      <c r="P312" s="15"/>
      <c r="Q312" s="15" t="s">
        <v>1809</v>
      </c>
      <c r="R312" s="15" t="s">
        <v>6</v>
      </c>
      <c r="S312" s="22"/>
    </row>
    <row r="313" spans="1:19">
      <c r="A313" s="15" t="s">
        <v>53</v>
      </c>
      <c r="B313" s="15" t="s">
        <v>58</v>
      </c>
      <c r="C313" s="15" t="s">
        <v>261</v>
      </c>
      <c r="D313" s="15" t="s">
        <v>262</v>
      </c>
      <c r="E313" s="15" t="s">
        <v>252</v>
      </c>
      <c r="F313" s="15" t="s">
        <v>252</v>
      </c>
      <c r="G313" s="22"/>
      <c r="H313" s="22"/>
      <c r="I313" s="22"/>
      <c r="J313" s="15" t="s">
        <v>2394</v>
      </c>
      <c r="K313" s="15" t="s">
        <v>2400</v>
      </c>
      <c r="L313" s="15" t="s">
        <v>2401</v>
      </c>
      <c r="M313" s="15" t="s">
        <v>2397</v>
      </c>
      <c r="N313" s="15" t="s">
        <v>2299</v>
      </c>
      <c r="O313" s="15"/>
      <c r="P313" s="15"/>
      <c r="Q313" s="15" t="s">
        <v>1809</v>
      </c>
      <c r="R313" s="15" t="s">
        <v>6</v>
      </c>
      <c r="S313" s="22"/>
    </row>
    <row r="314" spans="1:19">
      <c r="A314" s="15" t="s">
        <v>53</v>
      </c>
      <c r="B314" s="15" t="s">
        <v>58</v>
      </c>
      <c r="C314" s="15" t="s">
        <v>261</v>
      </c>
      <c r="D314" s="15" t="s">
        <v>262</v>
      </c>
      <c r="E314" s="15" t="s">
        <v>252</v>
      </c>
      <c r="F314" s="15" t="s">
        <v>252</v>
      </c>
      <c r="G314" s="22"/>
      <c r="H314" s="22"/>
      <c r="I314" s="22"/>
      <c r="J314" s="15" t="s">
        <v>2394</v>
      </c>
      <c r="K314" s="15" t="s">
        <v>2402</v>
      </c>
      <c r="L314" s="15" t="s">
        <v>1976</v>
      </c>
      <c r="M314" s="15" t="s">
        <v>820</v>
      </c>
      <c r="N314" s="15" t="s">
        <v>2416</v>
      </c>
      <c r="O314" s="15"/>
      <c r="P314" s="15"/>
      <c r="Q314" s="15" t="s">
        <v>1809</v>
      </c>
      <c r="R314" s="15" t="s">
        <v>6</v>
      </c>
      <c r="S314" s="22"/>
    </row>
    <row r="315" spans="1:19">
      <c r="A315" s="15" t="s">
        <v>53</v>
      </c>
      <c r="B315" s="15" t="s">
        <v>58</v>
      </c>
      <c r="C315" s="15" t="s">
        <v>261</v>
      </c>
      <c r="D315" s="15" t="s">
        <v>262</v>
      </c>
      <c r="E315" s="15" t="s">
        <v>252</v>
      </c>
      <c r="F315" s="15" t="s">
        <v>252</v>
      </c>
      <c r="G315" s="22"/>
      <c r="H315" s="22"/>
      <c r="I315" s="22"/>
      <c r="J315" s="15" t="s">
        <v>2394</v>
      </c>
      <c r="K315" s="15" t="s">
        <v>2405</v>
      </c>
      <c r="L315" s="15" t="s">
        <v>1982</v>
      </c>
      <c r="M315" s="15" t="s">
        <v>846</v>
      </c>
      <c r="N315" s="15" t="s">
        <v>2416</v>
      </c>
      <c r="O315" s="15"/>
      <c r="P315" s="15"/>
      <c r="Q315" s="15" t="s">
        <v>1809</v>
      </c>
      <c r="R315" s="15" t="s">
        <v>6</v>
      </c>
      <c r="S315" s="22"/>
    </row>
    <row r="316" spans="1:19">
      <c r="A316" s="15" t="s">
        <v>53</v>
      </c>
      <c r="B316" s="15" t="s">
        <v>58</v>
      </c>
      <c r="C316" s="15" t="s">
        <v>261</v>
      </c>
      <c r="D316" s="15" t="s">
        <v>262</v>
      </c>
      <c r="E316" s="15" t="s">
        <v>252</v>
      </c>
      <c r="F316" s="15" t="s">
        <v>252</v>
      </c>
      <c r="G316" s="22"/>
      <c r="H316" s="22"/>
      <c r="I316" s="22"/>
      <c r="J316" s="15" t="s">
        <v>2394</v>
      </c>
      <c r="K316" s="15" t="s">
        <v>2407</v>
      </c>
      <c r="L316" s="15" t="s">
        <v>2408</v>
      </c>
      <c r="M316" s="15" t="s">
        <v>2419</v>
      </c>
      <c r="N316" s="15" t="s">
        <v>136</v>
      </c>
      <c r="O316" s="15"/>
      <c r="P316" s="15"/>
      <c r="Q316" s="15" t="s">
        <v>1809</v>
      </c>
      <c r="R316" s="15" t="s">
        <v>6</v>
      </c>
      <c r="S316" s="22"/>
    </row>
    <row r="317" spans="1:19">
      <c r="A317" s="15" t="s">
        <v>53</v>
      </c>
      <c r="B317" s="15" t="s">
        <v>59</v>
      </c>
      <c r="C317" s="15" t="s">
        <v>82</v>
      </c>
      <c r="D317" s="15" t="s">
        <v>83</v>
      </c>
      <c r="E317" s="15" t="s">
        <v>201</v>
      </c>
      <c r="F317" s="15" t="s">
        <v>205</v>
      </c>
      <c r="G317" s="15" t="s">
        <v>243</v>
      </c>
      <c r="H317" s="15" t="s">
        <v>244</v>
      </c>
      <c r="I317" s="22"/>
      <c r="J317" s="22"/>
      <c r="K317" s="22"/>
      <c r="L317" s="22"/>
      <c r="M317" s="22"/>
      <c r="N317" s="22"/>
      <c r="O317" s="22"/>
      <c r="P317" s="22"/>
      <c r="Q317" s="22"/>
      <c r="R317" s="22"/>
      <c r="S317" s="22"/>
    </row>
    <row r="318" spans="1:19">
      <c r="A318" s="15" t="s">
        <v>53</v>
      </c>
      <c r="B318" s="15" t="s">
        <v>59</v>
      </c>
      <c r="C318" s="15" t="s">
        <v>82</v>
      </c>
      <c r="D318" s="15" t="s">
        <v>83</v>
      </c>
      <c r="E318" s="15" t="s">
        <v>201</v>
      </c>
      <c r="F318" s="15" t="s">
        <v>205</v>
      </c>
      <c r="G318" s="22"/>
      <c r="H318" s="22"/>
      <c r="I318" s="22"/>
      <c r="J318" s="15" t="s">
        <v>2394</v>
      </c>
      <c r="K318" s="15" t="s">
        <v>2395</v>
      </c>
      <c r="L318" s="15" t="s">
        <v>2396</v>
      </c>
      <c r="M318" s="15" t="s">
        <v>2397</v>
      </c>
      <c r="N318" s="15" t="s">
        <v>1082</v>
      </c>
      <c r="O318" s="15"/>
      <c r="P318" s="15"/>
      <c r="Q318" s="15" t="s">
        <v>1809</v>
      </c>
      <c r="R318" s="15" t="s">
        <v>6</v>
      </c>
      <c r="S318" s="22"/>
    </row>
    <row r="319" spans="1:19">
      <c r="A319" s="15" t="s">
        <v>53</v>
      </c>
      <c r="B319" s="15" t="s">
        <v>59</v>
      </c>
      <c r="C319" s="15" t="s">
        <v>82</v>
      </c>
      <c r="D319" s="15" t="s">
        <v>83</v>
      </c>
      <c r="E319" s="15" t="s">
        <v>201</v>
      </c>
      <c r="F319" s="15" t="s">
        <v>205</v>
      </c>
      <c r="G319" s="22"/>
      <c r="H319" s="22"/>
      <c r="I319" s="22"/>
      <c r="J319" s="15" t="s">
        <v>2394</v>
      </c>
      <c r="K319" s="15" t="s">
        <v>2398</v>
      </c>
      <c r="L319" s="15" t="s">
        <v>2399</v>
      </c>
      <c r="M319" s="15" t="s">
        <v>2397</v>
      </c>
      <c r="N319" s="15" t="s">
        <v>1082</v>
      </c>
      <c r="O319" s="15"/>
      <c r="P319" s="15"/>
      <c r="Q319" s="15" t="s">
        <v>1809</v>
      </c>
      <c r="R319" s="15" t="s">
        <v>6</v>
      </c>
      <c r="S319" s="22"/>
    </row>
    <row r="320" spans="1:19">
      <c r="A320" s="15" t="s">
        <v>53</v>
      </c>
      <c r="B320" s="15" t="s">
        <v>59</v>
      </c>
      <c r="C320" s="15" t="s">
        <v>82</v>
      </c>
      <c r="D320" s="15" t="s">
        <v>83</v>
      </c>
      <c r="E320" s="15" t="s">
        <v>201</v>
      </c>
      <c r="F320" s="15" t="s">
        <v>205</v>
      </c>
      <c r="G320" s="22"/>
      <c r="H320" s="22"/>
      <c r="I320" s="22"/>
      <c r="J320" s="15" t="s">
        <v>2394</v>
      </c>
      <c r="K320" s="15" t="s">
        <v>2400</v>
      </c>
      <c r="L320" s="15" t="s">
        <v>2401</v>
      </c>
      <c r="M320" s="15" t="s">
        <v>2397</v>
      </c>
      <c r="N320" s="15" t="s">
        <v>1082</v>
      </c>
      <c r="O320" s="15"/>
      <c r="P320" s="15"/>
      <c r="Q320" s="15" t="s">
        <v>1809</v>
      </c>
      <c r="R320" s="15" t="s">
        <v>6</v>
      </c>
      <c r="S320" s="22"/>
    </row>
    <row r="321" spans="1:19">
      <c r="A321" s="15" t="s">
        <v>53</v>
      </c>
      <c r="B321" s="15" t="s">
        <v>59</v>
      </c>
      <c r="C321" s="15" t="s">
        <v>82</v>
      </c>
      <c r="D321" s="15" t="s">
        <v>83</v>
      </c>
      <c r="E321" s="15" t="s">
        <v>201</v>
      </c>
      <c r="F321" s="15" t="s">
        <v>205</v>
      </c>
      <c r="G321" s="22"/>
      <c r="H321" s="22"/>
      <c r="I321" s="22"/>
      <c r="J321" s="15" t="s">
        <v>2394</v>
      </c>
      <c r="K321" s="15" t="s">
        <v>2402</v>
      </c>
      <c r="L321" s="15" t="s">
        <v>1976</v>
      </c>
      <c r="M321" s="15" t="s">
        <v>1584</v>
      </c>
      <c r="N321" s="15" t="s">
        <v>2416</v>
      </c>
      <c r="O321" s="15"/>
      <c r="P321" s="15"/>
      <c r="Q321" s="15" t="s">
        <v>1873</v>
      </c>
      <c r="R321" s="15" t="s">
        <v>821</v>
      </c>
      <c r="S321" s="22"/>
    </row>
    <row r="322" spans="1:19">
      <c r="A322" s="15" t="s">
        <v>53</v>
      </c>
      <c r="B322" s="15" t="s">
        <v>59</v>
      </c>
      <c r="C322" s="15" t="s">
        <v>82</v>
      </c>
      <c r="D322" s="15" t="s">
        <v>83</v>
      </c>
      <c r="E322" s="15" t="s">
        <v>201</v>
      </c>
      <c r="F322" s="15" t="s">
        <v>205</v>
      </c>
      <c r="G322" s="22"/>
      <c r="H322" s="22"/>
      <c r="I322" s="22"/>
      <c r="J322" s="15" t="s">
        <v>2394</v>
      </c>
      <c r="K322" s="15" t="s">
        <v>2405</v>
      </c>
      <c r="L322" s="15" t="s">
        <v>1982</v>
      </c>
      <c r="M322" s="15" t="s">
        <v>1439</v>
      </c>
      <c r="N322" s="15" t="s">
        <v>2416</v>
      </c>
      <c r="O322" s="15"/>
      <c r="P322" s="15"/>
      <c r="Q322" s="15" t="s">
        <v>1809</v>
      </c>
      <c r="R322" s="15" t="s">
        <v>6</v>
      </c>
      <c r="S322" s="22"/>
    </row>
    <row r="323" spans="1:19">
      <c r="A323" s="15" t="s">
        <v>53</v>
      </c>
      <c r="B323" s="15" t="s">
        <v>59</v>
      </c>
      <c r="C323" s="15" t="s">
        <v>82</v>
      </c>
      <c r="D323" s="15" t="s">
        <v>83</v>
      </c>
      <c r="E323" s="15" t="s">
        <v>201</v>
      </c>
      <c r="F323" s="15" t="s">
        <v>205</v>
      </c>
      <c r="G323" s="22"/>
      <c r="H323" s="22"/>
      <c r="I323" s="22"/>
      <c r="J323" s="15" t="s">
        <v>2394</v>
      </c>
      <c r="K323" s="15" t="s">
        <v>2407</v>
      </c>
      <c r="L323" s="15" t="s">
        <v>2408</v>
      </c>
      <c r="M323" s="15" t="s">
        <v>1492</v>
      </c>
      <c r="N323" s="15" t="s">
        <v>136</v>
      </c>
      <c r="O323" s="15"/>
      <c r="P323" s="15"/>
      <c r="Q323" s="15" t="s">
        <v>1809</v>
      </c>
      <c r="R323" s="15" t="s">
        <v>6</v>
      </c>
      <c r="S323" s="22"/>
    </row>
    <row r="324" spans="1:19">
      <c r="A324" s="15" t="s">
        <v>53</v>
      </c>
      <c r="B324" s="15" t="s">
        <v>61</v>
      </c>
      <c r="C324" s="15" t="s">
        <v>82</v>
      </c>
      <c r="D324" s="15" t="s">
        <v>83</v>
      </c>
      <c r="E324" s="15" t="s">
        <v>205</v>
      </c>
      <c r="F324" s="15" t="s">
        <v>205</v>
      </c>
      <c r="G324" s="15" t="s">
        <v>243</v>
      </c>
      <c r="H324" s="15" t="s">
        <v>244</v>
      </c>
      <c r="I324" s="22"/>
      <c r="J324" s="22"/>
      <c r="K324" s="22"/>
      <c r="L324" s="22"/>
      <c r="M324" s="22"/>
      <c r="N324" s="22"/>
      <c r="O324" s="22"/>
      <c r="P324" s="22"/>
      <c r="Q324" s="22"/>
      <c r="R324" s="22"/>
      <c r="S324" s="22"/>
    </row>
    <row r="325" spans="1:19">
      <c r="A325" s="15" t="s">
        <v>53</v>
      </c>
      <c r="B325" s="15" t="s">
        <v>61</v>
      </c>
      <c r="C325" s="15" t="s">
        <v>82</v>
      </c>
      <c r="D325" s="15" t="s">
        <v>83</v>
      </c>
      <c r="E325" s="15" t="s">
        <v>205</v>
      </c>
      <c r="F325" s="15" t="s">
        <v>205</v>
      </c>
      <c r="G325" s="22"/>
      <c r="H325" s="22"/>
      <c r="I325" s="22"/>
      <c r="J325" s="15" t="s">
        <v>2394</v>
      </c>
      <c r="K325" s="15" t="s">
        <v>2395</v>
      </c>
      <c r="L325" s="15" t="s">
        <v>2396</v>
      </c>
      <c r="M325" s="15" t="s">
        <v>2397</v>
      </c>
      <c r="N325" s="15" t="s">
        <v>1082</v>
      </c>
      <c r="O325" s="15"/>
      <c r="P325" s="15"/>
      <c r="Q325" s="15" t="s">
        <v>1809</v>
      </c>
      <c r="R325" s="15" t="s">
        <v>6</v>
      </c>
      <c r="S325" s="22"/>
    </row>
    <row r="326" spans="1:19">
      <c r="A326" s="15" t="s">
        <v>53</v>
      </c>
      <c r="B326" s="15" t="s">
        <v>61</v>
      </c>
      <c r="C326" s="15" t="s">
        <v>82</v>
      </c>
      <c r="D326" s="15" t="s">
        <v>83</v>
      </c>
      <c r="E326" s="15" t="s">
        <v>205</v>
      </c>
      <c r="F326" s="15" t="s">
        <v>205</v>
      </c>
      <c r="G326" s="22"/>
      <c r="H326" s="22"/>
      <c r="I326" s="22"/>
      <c r="J326" s="15" t="s">
        <v>2394</v>
      </c>
      <c r="K326" s="15" t="s">
        <v>2398</v>
      </c>
      <c r="L326" s="15" t="s">
        <v>2399</v>
      </c>
      <c r="M326" s="15" t="s">
        <v>2397</v>
      </c>
      <c r="N326" s="15" t="s">
        <v>1082</v>
      </c>
      <c r="O326" s="15"/>
      <c r="P326" s="15"/>
      <c r="Q326" s="15" t="s">
        <v>1809</v>
      </c>
      <c r="R326" s="15" t="s">
        <v>6</v>
      </c>
      <c r="S326" s="22"/>
    </row>
    <row r="327" spans="1:19">
      <c r="A327" s="15" t="s">
        <v>53</v>
      </c>
      <c r="B327" s="15" t="s">
        <v>61</v>
      </c>
      <c r="C327" s="15" t="s">
        <v>82</v>
      </c>
      <c r="D327" s="15" t="s">
        <v>83</v>
      </c>
      <c r="E327" s="15" t="s">
        <v>205</v>
      </c>
      <c r="F327" s="15" t="s">
        <v>205</v>
      </c>
      <c r="G327" s="22"/>
      <c r="H327" s="22"/>
      <c r="I327" s="22"/>
      <c r="J327" s="15" t="s">
        <v>2394</v>
      </c>
      <c r="K327" s="15" t="s">
        <v>2400</v>
      </c>
      <c r="L327" s="15" t="s">
        <v>2401</v>
      </c>
      <c r="M327" s="15" t="s">
        <v>2397</v>
      </c>
      <c r="N327" s="15" t="s">
        <v>1082</v>
      </c>
      <c r="O327" s="15"/>
      <c r="P327" s="15"/>
      <c r="Q327" s="15" t="s">
        <v>1809</v>
      </c>
      <c r="R327" s="15" t="s">
        <v>6</v>
      </c>
      <c r="S327" s="22"/>
    </row>
    <row r="328" spans="1:19">
      <c r="A328" s="15" t="s">
        <v>53</v>
      </c>
      <c r="B328" s="15" t="s">
        <v>61</v>
      </c>
      <c r="C328" s="15" t="s">
        <v>82</v>
      </c>
      <c r="D328" s="15" t="s">
        <v>83</v>
      </c>
      <c r="E328" s="15" t="s">
        <v>205</v>
      </c>
      <c r="F328" s="15" t="s">
        <v>205</v>
      </c>
      <c r="G328" s="22"/>
      <c r="H328" s="22"/>
      <c r="I328" s="22"/>
      <c r="J328" s="15" t="s">
        <v>2394</v>
      </c>
      <c r="K328" s="15" t="s">
        <v>2402</v>
      </c>
      <c r="L328" s="15" t="s">
        <v>1976</v>
      </c>
      <c r="M328" s="15" t="s">
        <v>838</v>
      </c>
      <c r="N328" s="15" t="s">
        <v>2416</v>
      </c>
      <c r="O328" s="15"/>
      <c r="P328" s="15"/>
      <c r="Q328" s="15" t="s">
        <v>1809</v>
      </c>
      <c r="R328" s="15" t="s">
        <v>6</v>
      </c>
      <c r="S328" s="22"/>
    </row>
    <row r="329" spans="1:19">
      <c r="A329" s="15" t="s">
        <v>53</v>
      </c>
      <c r="B329" s="15" t="s">
        <v>61</v>
      </c>
      <c r="C329" s="15" t="s">
        <v>82</v>
      </c>
      <c r="D329" s="15" t="s">
        <v>83</v>
      </c>
      <c r="E329" s="15" t="s">
        <v>205</v>
      </c>
      <c r="F329" s="15" t="s">
        <v>205</v>
      </c>
      <c r="G329" s="22"/>
      <c r="H329" s="22"/>
      <c r="I329" s="22"/>
      <c r="J329" s="15" t="s">
        <v>2394</v>
      </c>
      <c r="K329" s="15" t="s">
        <v>2405</v>
      </c>
      <c r="L329" s="15" t="s">
        <v>1982</v>
      </c>
      <c r="M329" s="15" t="s">
        <v>735</v>
      </c>
      <c r="N329" s="15" t="s">
        <v>2416</v>
      </c>
      <c r="O329" s="15"/>
      <c r="P329" s="15"/>
      <c r="Q329" s="15" t="s">
        <v>1809</v>
      </c>
      <c r="R329" s="15" t="s">
        <v>6</v>
      </c>
      <c r="S329" s="22"/>
    </row>
    <row r="330" spans="1:19">
      <c r="A330" s="15" t="s">
        <v>53</v>
      </c>
      <c r="B330" s="15" t="s">
        <v>61</v>
      </c>
      <c r="C330" s="15" t="s">
        <v>82</v>
      </c>
      <c r="D330" s="15" t="s">
        <v>83</v>
      </c>
      <c r="E330" s="15" t="s">
        <v>205</v>
      </c>
      <c r="F330" s="15" t="s">
        <v>205</v>
      </c>
      <c r="G330" s="22"/>
      <c r="H330" s="22"/>
      <c r="I330" s="22"/>
      <c r="J330" s="15" t="s">
        <v>2394</v>
      </c>
      <c r="K330" s="15" t="s">
        <v>2407</v>
      </c>
      <c r="L330" s="15" t="s">
        <v>2408</v>
      </c>
      <c r="M330" s="15" t="s">
        <v>2419</v>
      </c>
      <c r="N330" s="15" t="s">
        <v>136</v>
      </c>
      <c r="O330" s="15"/>
      <c r="P330" s="15"/>
      <c r="Q330" s="15" t="s">
        <v>1809</v>
      </c>
      <c r="R330" s="15" t="s">
        <v>6</v>
      </c>
      <c r="S330" s="22"/>
    </row>
    <row r="331" spans="1:19">
      <c r="A331" s="15" t="s">
        <v>53</v>
      </c>
      <c r="B331" s="15" t="s">
        <v>61</v>
      </c>
      <c r="C331" s="15" t="s">
        <v>261</v>
      </c>
      <c r="D331" s="15" t="s">
        <v>262</v>
      </c>
      <c r="E331" s="15" t="s">
        <v>133</v>
      </c>
      <c r="F331" s="15" t="s">
        <v>228</v>
      </c>
      <c r="G331" s="15" t="s">
        <v>243</v>
      </c>
      <c r="H331" s="15" t="s">
        <v>244</v>
      </c>
      <c r="I331" s="22"/>
      <c r="J331" s="22"/>
      <c r="K331" s="22"/>
      <c r="L331" s="22"/>
      <c r="M331" s="22"/>
      <c r="N331" s="22"/>
      <c r="O331" s="22"/>
      <c r="P331" s="22"/>
      <c r="Q331" s="22"/>
      <c r="R331" s="22"/>
      <c r="S331" s="22"/>
    </row>
    <row r="332" spans="1:19">
      <c r="A332" s="15" t="s">
        <v>53</v>
      </c>
      <c r="B332" s="15" t="s">
        <v>61</v>
      </c>
      <c r="C332" s="15" t="s">
        <v>261</v>
      </c>
      <c r="D332" s="15" t="s">
        <v>262</v>
      </c>
      <c r="E332" s="15" t="s">
        <v>133</v>
      </c>
      <c r="F332" s="15" t="s">
        <v>228</v>
      </c>
      <c r="G332" s="22"/>
      <c r="H332" s="22"/>
      <c r="I332" s="22"/>
      <c r="J332" s="15" t="s">
        <v>2394</v>
      </c>
      <c r="K332" s="15" t="s">
        <v>2395</v>
      </c>
      <c r="L332" s="15" t="s">
        <v>2396</v>
      </c>
      <c r="M332" s="15" t="s">
        <v>2397</v>
      </c>
      <c r="N332" s="15" t="s">
        <v>1082</v>
      </c>
      <c r="O332" s="15"/>
      <c r="P332" s="15"/>
      <c r="Q332" s="15" t="s">
        <v>1809</v>
      </c>
      <c r="R332" s="15" t="s">
        <v>6</v>
      </c>
      <c r="S332" s="22"/>
    </row>
    <row r="333" spans="1:19">
      <c r="A333" s="15" t="s">
        <v>53</v>
      </c>
      <c r="B333" s="15" t="s">
        <v>61</v>
      </c>
      <c r="C333" s="15" t="s">
        <v>261</v>
      </c>
      <c r="D333" s="15" t="s">
        <v>262</v>
      </c>
      <c r="E333" s="15" t="s">
        <v>133</v>
      </c>
      <c r="F333" s="15" t="s">
        <v>228</v>
      </c>
      <c r="G333" s="22"/>
      <c r="H333" s="22"/>
      <c r="I333" s="22"/>
      <c r="J333" s="15" t="s">
        <v>2394</v>
      </c>
      <c r="K333" s="15" t="s">
        <v>2398</v>
      </c>
      <c r="L333" s="15" t="s">
        <v>2399</v>
      </c>
      <c r="M333" s="15" t="s">
        <v>2397</v>
      </c>
      <c r="N333" s="15" t="s">
        <v>1082</v>
      </c>
      <c r="O333" s="15"/>
      <c r="P333" s="15"/>
      <c r="Q333" s="15" t="s">
        <v>1809</v>
      </c>
      <c r="R333" s="15" t="s">
        <v>6</v>
      </c>
      <c r="S333" s="22"/>
    </row>
    <row r="334" spans="1:19">
      <c r="A334" s="15" t="s">
        <v>53</v>
      </c>
      <c r="B334" s="15" t="s">
        <v>61</v>
      </c>
      <c r="C334" s="15" t="s">
        <v>261</v>
      </c>
      <c r="D334" s="15" t="s">
        <v>262</v>
      </c>
      <c r="E334" s="15" t="s">
        <v>133</v>
      </c>
      <c r="F334" s="15" t="s">
        <v>228</v>
      </c>
      <c r="G334" s="22"/>
      <c r="H334" s="22"/>
      <c r="I334" s="22"/>
      <c r="J334" s="15" t="s">
        <v>2394</v>
      </c>
      <c r="K334" s="15" t="s">
        <v>2400</v>
      </c>
      <c r="L334" s="15" t="s">
        <v>2401</v>
      </c>
      <c r="M334" s="15" t="s">
        <v>2397</v>
      </c>
      <c r="N334" s="15" t="s">
        <v>1082</v>
      </c>
      <c r="O334" s="15"/>
      <c r="P334" s="15"/>
      <c r="Q334" s="15" t="s">
        <v>1809</v>
      </c>
      <c r="R334" s="15" t="s">
        <v>6</v>
      </c>
      <c r="S334" s="22"/>
    </row>
    <row r="335" spans="1:19">
      <c r="A335" s="15" t="s">
        <v>53</v>
      </c>
      <c r="B335" s="15" t="s">
        <v>61</v>
      </c>
      <c r="C335" s="15" t="s">
        <v>261</v>
      </c>
      <c r="D335" s="15" t="s">
        <v>262</v>
      </c>
      <c r="E335" s="15" t="s">
        <v>133</v>
      </c>
      <c r="F335" s="15" t="s">
        <v>228</v>
      </c>
      <c r="G335" s="22"/>
      <c r="H335" s="22"/>
      <c r="I335" s="22"/>
      <c r="J335" s="15" t="s">
        <v>2394</v>
      </c>
      <c r="K335" s="15" t="s">
        <v>2402</v>
      </c>
      <c r="L335" s="15" t="s">
        <v>1976</v>
      </c>
      <c r="M335" s="15" t="s">
        <v>812</v>
      </c>
      <c r="N335" s="15" t="s">
        <v>2416</v>
      </c>
      <c r="O335" s="15"/>
      <c r="P335" s="15"/>
      <c r="Q335" s="15" t="s">
        <v>1809</v>
      </c>
      <c r="R335" s="15" t="s">
        <v>6</v>
      </c>
      <c r="S335" s="22"/>
    </row>
    <row r="336" spans="1:19">
      <c r="A336" s="15" t="s">
        <v>53</v>
      </c>
      <c r="B336" s="15" t="s">
        <v>61</v>
      </c>
      <c r="C336" s="15" t="s">
        <v>261</v>
      </c>
      <c r="D336" s="15" t="s">
        <v>262</v>
      </c>
      <c r="E336" s="15" t="s">
        <v>133</v>
      </c>
      <c r="F336" s="15" t="s">
        <v>228</v>
      </c>
      <c r="G336" s="22"/>
      <c r="H336" s="22"/>
      <c r="I336" s="22"/>
      <c r="J336" s="15" t="s">
        <v>2394</v>
      </c>
      <c r="K336" s="15" t="s">
        <v>2405</v>
      </c>
      <c r="L336" s="15" t="s">
        <v>1982</v>
      </c>
      <c r="M336" s="15" t="s">
        <v>735</v>
      </c>
      <c r="N336" s="15" t="s">
        <v>2416</v>
      </c>
      <c r="O336" s="15"/>
      <c r="P336" s="15"/>
      <c r="Q336" s="15" t="s">
        <v>1809</v>
      </c>
      <c r="R336" s="15" t="s">
        <v>6</v>
      </c>
      <c r="S336" s="22"/>
    </row>
    <row r="337" spans="1:19">
      <c r="A337" s="15" t="s">
        <v>53</v>
      </c>
      <c r="B337" s="15" t="s">
        <v>61</v>
      </c>
      <c r="C337" s="15" t="s">
        <v>261</v>
      </c>
      <c r="D337" s="15" t="s">
        <v>262</v>
      </c>
      <c r="E337" s="15" t="s">
        <v>133</v>
      </c>
      <c r="F337" s="15" t="s">
        <v>228</v>
      </c>
      <c r="G337" s="22"/>
      <c r="H337" s="22"/>
      <c r="I337" s="22"/>
      <c r="J337" s="15" t="s">
        <v>2394</v>
      </c>
      <c r="K337" s="15" t="s">
        <v>2407</v>
      </c>
      <c r="L337" s="15" t="s">
        <v>2408</v>
      </c>
      <c r="M337" s="15" t="s">
        <v>2419</v>
      </c>
      <c r="N337" s="15" t="s">
        <v>136</v>
      </c>
      <c r="O337" s="15"/>
      <c r="P337" s="15"/>
      <c r="Q337" s="15" t="s">
        <v>1809</v>
      </c>
      <c r="R337" s="15" t="s">
        <v>6</v>
      </c>
      <c r="S337" s="22"/>
    </row>
    <row r="338" spans="1:19">
      <c r="A338" s="15" t="s">
        <v>53</v>
      </c>
      <c r="B338" s="15" t="s">
        <v>61</v>
      </c>
      <c r="C338" s="15" t="s">
        <v>266</v>
      </c>
      <c r="D338" s="15" t="s">
        <v>267</v>
      </c>
      <c r="E338" s="15" t="s">
        <v>295</v>
      </c>
      <c r="F338" s="15" t="s">
        <v>295</v>
      </c>
      <c r="G338" s="15" t="s">
        <v>243</v>
      </c>
      <c r="H338" s="15" t="s">
        <v>244</v>
      </c>
      <c r="I338" s="22"/>
      <c r="J338" s="22"/>
      <c r="K338" s="22"/>
      <c r="L338" s="22"/>
      <c r="M338" s="22"/>
      <c r="N338" s="22"/>
      <c r="O338" s="22"/>
      <c r="P338" s="22"/>
      <c r="Q338" s="22"/>
      <c r="R338" s="22"/>
      <c r="S338" s="22"/>
    </row>
    <row r="339" spans="1:19">
      <c r="A339" s="15" t="s">
        <v>53</v>
      </c>
      <c r="B339" s="15" t="s">
        <v>61</v>
      </c>
      <c r="C339" s="15" t="s">
        <v>266</v>
      </c>
      <c r="D339" s="15" t="s">
        <v>267</v>
      </c>
      <c r="E339" s="15" t="s">
        <v>295</v>
      </c>
      <c r="F339" s="15" t="s">
        <v>295</v>
      </c>
      <c r="G339" s="22"/>
      <c r="H339" s="22"/>
      <c r="I339" s="22"/>
      <c r="J339" s="15" t="s">
        <v>2394</v>
      </c>
      <c r="K339" s="15" t="s">
        <v>2395</v>
      </c>
      <c r="L339" s="15" t="s">
        <v>2396</v>
      </c>
      <c r="M339" s="15" t="s">
        <v>2397</v>
      </c>
      <c r="N339" s="15" t="s">
        <v>1082</v>
      </c>
      <c r="O339" s="15"/>
      <c r="P339" s="15"/>
      <c r="Q339" s="15" t="s">
        <v>1809</v>
      </c>
      <c r="R339" s="15" t="s">
        <v>6</v>
      </c>
      <c r="S339" s="22"/>
    </row>
    <row r="340" spans="1:19">
      <c r="A340" s="15" t="s">
        <v>53</v>
      </c>
      <c r="B340" s="15" t="s">
        <v>61</v>
      </c>
      <c r="C340" s="15" t="s">
        <v>266</v>
      </c>
      <c r="D340" s="15" t="s">
        <v>267</v>
      </c>
      <c r="E340" s="15" t="s">
        <v>295</v>
      </c>
      <c r="F340" s="15" t="s">
        <v>295</v>
      </c>
      <c r="G340" s="22"/>
      <c r="H340" s="22"/>
      <c r="I340" s="22"/>
      <c r="J340" s="15" t="s">
        <v>2394</v>
      </c>
      <c r="K340" s="15" t="s">
        <v>2398</v>
      </c>
      <c r="L340" s="15" t="s">
        <v>2399</v>
      </c>
      <c r="M340" s="15" t="s">
        <v>2397</v>
      </c>
      <c r="N340" s="15" t="s">
        <v>1082</v>
      </c>
      <c r="O340" s="15"/>
      <c r="P340" s="15"/>
      <c r="Q340" s="15" t="s">
        <v>1809</v>
      </c>
      <c r="R340" s="15" t="s">
        <v>6</v>
      </c>
      <c r="S340" s="22"/>
    </row>
    <row r="341" spans="1:19">
      <c r="A341" s="15" t="s">
        <v>53</v>
      </c>
      <c r="B341" s="15" t="s">
        <v>61</v>
      </c>
      <c r="C341" s="15" t="s">
        <v>266</v>
      </c>
      <c r="D341" s="15" t="s">
        <v>267</v>
      </c>
      <c r="E341" s="15" t="s">
        <v>295</v>
      </c>
      <c r="F341" s="15" t="s">
        <v>295</v>
      </c>
      <c r="G341" s="22"/>
      <c r="H341" s="22"/>
      <c r="I341" s="22"/>
      <c r="J341" s="15" t="s">
        <v>2394</v>
      </c>
      <c r="K341" s="15" t="s">
        <v>2400</v>
      </c>
      <c r="L341" s="15" t="s">
        <v>2401</v>
      </c>
      <c r="M341" s="15" t="s">
        <v>2397</v>
      </c>
      <c r="N341" s="15" t="s">
        <v>1082</v>
      </c>
      <c r="O341" s="15"/>
      <c r="P341" s="15"/>
      <c r="Q341" s="15" t="s">
        <v>1809</v>
      </c>
      <c r="R341" s="15" t="s">
        <v>6</v>
      </c>
      <c r="S341" s="22"/>
    </row>
    <row r="342" spans="1:19">
      <c r="A342" s="15" t="s">
        <v>53</v>
      </c>
      <c r="B342" s="15" t="s">
        <v>61</v>
      </c>
      <c r="C342" s="15" t="s">
        <v>266</v>
      </c>
      <c r="D342" s="15" t="s">
        <v>267</v>
      </c>
      <c r="E342" s="15" t="s">
        <v>295</v>
      </c>
      <c r="F342" s="15" t="s">
        <v>295</v>
      </c>
      <c r="G342" s="22"/>
      <c r="H342" s="22"/>
      <c r="I342" s="22"/>
      <c r="J342" s="15" t="s">
        <v>2394</v>
      </c>
      <c r="K342" s="15" t="s">
        <v>2402</v>
      </c>
      <c r="L342" s="15" t="s">
        <v>1976</v>
      </c>
      <c r="M342" s="15" t="s">
        <v>483</v>
      </c>
      <c r="N342" s="15" t="s">
        <v>2416</v>
      </c>
      <c r="O342" s="15"/>
      <c r="P342" s="15"/>
      <c r="Q342" s="15" t="s">
        <v>1809</v>
      </c>
      <c r="R342" s="15" t="s">
        <v>6</v>
      </c>
      <c r="S342" s="22"/>
    </row>
    <row r="343" spans="1:19">
      <c r="A343" s="15" t="s">
        <v>53</v>
      </c>
      <c r="B343" s="15" t="s">
        <v>61</v>
      </c>
      <c r="C343" s="15" t="s">
        <v>266</v>
      </c>
      <c r="D343" s="15" t="s">
        <v>267</v>
      </c>
      <c r="E343" s="15" t="s">
        <v>295</v>
      </c>
      <c r="F343" s="15" t="s">
        <v>295</v>
      </c>
      <c r="G343" s="22"/>
      <c r="H343" s="22"/>
      <c r="I343" s="22"/>
      <c r="J343" s="15" t="s">
        <v>2394</v>
      </c>
      <c r="K343" s="15" t="s">
        <v>2405</v>
      </c>
      <c r="L343" s="15" t="s">
        <v>1982</v>
      </c>
      <c r="M343" s="15" t="s">
        <v>244</v>
      </c>
      <c r="N343" s="15" t="s">
        <v>2416</v>
      </c>
      <c r="O343" s="15"/>
      <c r="P343" s="15"/>
      <c r="Q343" s="15" t="s">
        <v>1809</v>
      </c>
      <c r="R343" s="15" t="s">
        <v>6</v>
      </c>
      <c r="S343" s="22"/>
    </row>
    <row r="344" spans="1:19">
      <c r="A344" s="15" t="s">
        <v>53</v>
      </c>
      <c r="B344" s="15" t="s">
        <v>61</v>
      </c>
      <c r="C344" s="15" t="s">
        <v>266</v>
      </c>
      <c r="D344" s="15" t="s">
        <v>267</v>
      </c>
      <c r="E344" s="15" t="s">
        <v>295</v>
      </c>
      <c r="F344" s="15" t="s">
        <v>295</v>
      </c>
      <c r="G344" s="22"/>
      <c r="H344" s="22"/>
      <c r="I344" s="22"/>
      <c r="J344" s="15" t="s">
        <v>2394</v>
      </c>
      <c r="K344" s="15" t="s">
        <v>2407</v>
      </c>
      <c r="L344" s="15" t="s">
        <v>2408</v>
      </c>
      <c r="M344" s="15" t="s">
        <v>2419</v>
      </c>
      <c r="N344" s="15" t="s">
        <v>136</v>
      </c>
      <c r="O344" s="15"/>
      <c r="P344" s="15"/>
      <c r="Q344" s="15" t="s">
        <v>1809</v>
      </c>
      <c r="R344" s="15" t="s">
        <v>6</v>
      </c>
      <c r="S344" s="22"/>
    </row>
    <row r="345" spans="1:19">
      <c r="A345" s="15" t="s">
        <v>53</v>
      </c>
      <c r="B345" s="15" t="s">
        <v>62</v>
      </c>
      <c r="C345" s="15" t="s">
        <v>82</v>
      </c>
      <c r="D345" s="15" t="s">
        <v>83</v>
      </c>
      <c r="E345" s="15" t="s">
        <v>205</v>
      </c>
      <c r="F345" s="15" t="s">
        <v>205</v>
      </c>
      <c r="G345" s="15" t="s">
        <v>243</v>
      </c>
      <c r="H345" s="15" t="s">
        <v>244</v>
      </c>
      <c r="I345" s="22"/>
      <c r="J345" s="22"/>
      <c r="K345" s="22"/>
      <c r="L345" s="22"/>
      <c r="M345" s="22"/>
      <c r="N345" s="22"/>
      <c r="O345" s="22"/>
      <c r="P345" s="22"/>
      <c r="Q345" s="22"/>
      <c r="R345" s="22"/>
      <c r="S345" s="22"/>
    </row>
    <row r="346" spans="1:19">
      <c r="A346" s="15" t="s">
        <v>53</v>
      </c>
      <c r="B346" s="15" t="s">
        <v>62</v>
      </c>
      <c r="C346" s="15" t="s">
        <v>82</v>
      </c>
      <c r="D346" s="15" t="s">
        <v>83</v>
      </c>
      <c r="E346" s="15" t="s">
        <v>205</v>
      </c>
      <c r="F346" s="15" t="s">
        <v>205</v>
      </c>
      <c r="G346" s="22"/>
      <c r="H346" s="22"/>
      <c r="I346" s="22"/>
      <c r="J346" s="15" t="s">
        <v>2394</v>
      </c>
      <c r="K346" s="15" t="s">
        <v>2395</v>
      </c>
      <c r="L346" s="15" t="s">
        <v>2396</v>
      </c>
      <c r="M346" s="15" t="s">
        <v>2397</v>
      </c>
      <c r="N346" s="15" t="s">
        <v>1082</v>
      </c>
      <c r="O346" s="15"/>
      <c r="P346" s="15"/>
      <c r="Q346" s="15" t="s">
        <v>1809</v>
      </c>
      <c r="R346" s="15" t="s">
        <v>6</v>
      </c>
      <c r="S346" s="22"/>
    </row>
    <row r="347" spans="1:19">
      <c r="A347" s="15" t="s">
        <v>53</v>
      </c>
      <c r="B347" s="15" t="s">
        <v>62</v>
      </c>
      <c r="C347" s="15" t="s">
        <v>82</v>
      </c>
      <c r="D347" s="15" t="s">
        <v>83</v>
      </c>
      <c r="E347" s="15" t="s">
        <v>205</v>
      </c>
      <c r="F347" s="15" t="s">
        <v>205</v>
      </c>
      <c r="G347" s="22"/>
      <c r="H347" s="22"/>
      <c r="I347" s="22"/>
      <c r="J347" s="15" t="s">
        <v>2394</v>
      </c>
      <c r="K347" s="15" t="s">
        <v>2398</v>
      </c>
      <c r="L347" s="15" t="s">
        <v>2399</v>
      </c>
      <c r="M347" s="15" t="s">
        <v>2397</v>
      </c>
      <c r="N347" s="15" t="s">
        <v>1082</v>
      </c>
      <c r="O347" s="15"/>
      <c r="P347" s="15"/>
      <c r="Q347" s="15" t="s">
        <v>1809</v>
      </c>
      <c r="R347" s="15" t="s">
        <v>6</v>
      </c>
      <c r="S347" s="22"/>
    </row>
    <row r="348" spans="1:19">
      <c r="A348" s="15" t="s">
        <v>53</v>
      </c>
      <c r="B348" s="15" t="s">
        <v>62</v>
      </c>
      <c r="C348" s="15" t="s">
        <v>82</v>
      </c>
      <c r="D348" s="15" t="s">
        <v>83</v>
      </c>
      <c r="E348" s="15" t="s">
        <v>205</v>
      </c>
      <c r="F348" s="15" t="s">
        <v>205</v>
      </c>
      <c r="G348" s="22"/>
      <c r="H348" s="22"/>
      <c r="I348" s="22"/>
      <c r="J348" s="15" t="s">
        <v>2394</v>
      </c>
      <c r="K348" s="15" t="s">
        <v>2400</v>
      </c>
      <c r="L348" s="15" t="s">
        <v>2401</v>
      </c>
      <c r="M348" s="15" t="s">
        <v>2397</v>
      </c>
      <c r="N348" s="15" t="s">
        <v>1082</v>
      </c>
      <c r="O348" s="15"/>
      <c r="P348" s="15"/>
      <c r="Q348" s="15" t="s">
        <v>1809</v>
      </c>
      <c r="R348" s="15" t="s">
        <v>6</v>
      </c>
      <c r="S348" s="22"/>
    </row>
    <row r="349" spans="1:19">
      <c r="A349" s="15" t="s">
        <v>53</v>
      </c>
      <c r="B349" s="15" t="s">
        <v>62</v>
      </c>
      <c r="C349" s="15" t="s">
        <v>82</v>
      </c>
      <c r="D349" s="15" t="s">
        <v>83</v>
      </c>
      <c r="E349" s="15" t="s">
        <v>205</v>
      </c>
      <c r="F349" s="15" t="s">
        <v>205</v>
      </c>
      <c r="G349" s="22"/>
      <c r="H349" s="22"/>
      <c r="I349" s="22"/>
      <c r="J349" s="15" t="s">
        <v>2394</v>
      </c>
      <c r="K349" s="15" t="s">
        <v>2402</v>
      </c>
      <c r="L349" s="15" t="s">
        <v>1976</v>
      </c>
      <c r="M349" s="15" t="s">
        <v>329</v>
      </c>
      <c r="N349" s="15" t="s">
        <v>2416</v>
      </c>
      <c r="O349" s="15"/>
      <c r="P349" s="15"/>
      <c r="Q349" s="15" t="s">
        <v>1809</v>
      </c>
      <c r="R349" s="15" t="s">
        <v>6</v>
      </c>
      <c r="S349" s="22"/>
    </row>
    <row r="350" spans="1:19">
      <c r="A350" s="15" t="s">
        <v>53</v>
      </c>
      <c r="B350" s="15" t="s">
        <v>62</v>
      </c>
      <c r="C350" s="15" t="s">
        <v>82</v>
      </c>
      <c r="D350" s="15" t="s">
        <v>83</v>
      </c>
      <c r="E350" s="15" t="s">
        <v>205</v>
      </c>
      <c r="F350" s="15" t="s">
        <v>205</v>
      </c>
      <c r="G350" s="22"/>
      <c r="H350" s="22"/>
      <c r="I350" s="22"/>
      <c r="J350" s="15" t="s">
        <v>2394</v>
      </c>
      <c r="K350" s="15" t="s">
        <v>2405</v>
      </c>
      <c r="L350" s="15" t="s">
        <v>1982</v>
      </c>
      <c r="M350" s="15" t="s">
        <v>244</v>
      </c>
      <c r="N350" s="15" t="s">
        <v>2416</v>
      </c>
      <c r="O350" s="15"/>
      <c r="P350" s="15"/>
      <c r="Q350" s="15" t="s">
        <v>1809</v>
      </c>
      <c r="R350" s="15" t="s">
        <v>6</v>
      </c>
      <c r="S350" s="22"/>
    </row>
    <row r="351" spans="1:19">
      <c r="A351" s="15" t="s">
        <v>53</v>
      </c>
      <c r="B351" s="15" t="s">
        <v>62</v>
      </c>
      <c r="C351" s="15" t="s">
        <v>82</v>
      </c>
      <c r="D351" s="15" t="s">
        <v>83</v>
      </c>
      <c r="E351" s="15" t="s">
        <v>205</v>
      </c>
      <c r="F351" s="15" t="s">
        <v>205</v>
      </c>
      <c r="G351" s="22"/>
      <c r="H351" s="22"/>
      <c r="I351" s="22"/>
      <c r="J351" s="15" t="s">
        <v>2394</v>
      </c>
      <c r="K351" s="15" t="s">
        <v>2407</v>
      </c>
      <c r="L351" s="15" t="s">
        <v>2408</v>
      </c>
      <c r="M351" s="15" t="s">
        <v>1788</v>
      </c>
      <c r="N351" s="15" t="s">
        <v>136</v>
      </c>
      <c r="O351" s="15"/>
      <c r="P351" s="15"/>
      <c r="Q351" s="15" t="s">
        <v>1873</v>
      </c>
      <c r="R351" s="15" t="s">
        <v>821</v>
      </c>
      <c r="S351" s="22"/>
    </row>
    <row r="352" spans="1:19">
      <c r="A352" s="15" t="s">
        <v>53</v>
      </c>
      <c r="B352" s="15" t="s">
        <v>63</v>
      </c>
      <c r="C352" s="15" t="s">
        <v>82</v>
      </c>
      <c r="D352" s="15" t="s">
        <v>83</v>
      </c>
      <c r="E352" s="15" t="s">
        <v>205</v>
      </c>
      <c r="F352" s="15" t="s">
        <v>364</v>
      </c>
      <c r="G352" s="15" t="s">
        <v>243</v>
      </c>
      <c r="H352" s="15" t="s">
        <v>244</v>
      </c>
      <c r="I352" s="22"/>
      <c r="J352" s="22"/>
      <c r="K352" s="22"/>
      <c r="L352" s="22"/>
      <c r="M352" s="22"/>
      <c r="N352" s="22"/>
      <c r="O352" s="22"/>
      <c r="P352" s="22"/>
      <c r="Q352" s="22"/>
      <c r="R352" s="22"/>
      <c r="S352" s="22"/>
    </row>
    <row r="353" spans="1:19">
      <c r="A353" s="15" t="s">
        <v>53</v>
      </c>
      <c r="B353" s="15" t="s">
        <v>63</v>
      </c>
      <c r="C353" s="15" t="s">
        <v>82</v>
      </c>
      <c r="D353" s="15" t="s">
        <v>83</v>
      </c>
      <c r="E353" s="15" t="s">
        <v>205</v>
      </c>
      <c r="F353" s="15" t="s">
        <v>364</v>
      </c>
      <c r="G353" s="22"/>
      <c r="H353" s="22"/>
      <c r="I353" s="22"/>
      <c r="J353" s="15" t="s">
        <v>2394</v>
      </c>
      <c r="K353" s="15" t="s">
        <v>2395</v>
      </c>
      <c r="L353" s="15" t="s">
        <v>2396</v>
      </c>
      <c r="M353" s="15" t="s">
        <v>2397</v>
      </c>
      <c r="N353" s="15" t="s">
        <v>1082</v>
      </c>
      <c r="O353" s="15"/>
      <c r="P353" s="15"/>
      <c r="Q353" s="15" t="s">
        <v>1809</v>
      </c>
      <c r="R353" s="15" t="s">
        <v>6</v>
      </c>
      <c r="S353" s="22"/>
    </row>
    <row r="354" spans="1:19">
      <c r="A354" s="15" t="s">
        <v>53</v>
      </c>
      <c r="B354" s="15" t="s">
        <v>63</v>
      </c>
      <c r="C354" s="15" t="s">
        <v>82</v>
      </c>
      <c r="D354" s="15" t="s">
        <v>83</v>
      </c>
      <c r="E354" s="15" t="s">
        <v>205</v>
      </c>
      <c r="F354" s="15" t="s">
        <v>364</v>
      </c>
      <c r="G354" s="22"/>
      <c r="H354" s="22"/>
      <c r="I354" s="22"/>
      <c r="J354" s="15" t="s">
        <v>2394</v>
      </c>
      <c r="K354" s="15" t="s">
        <v>2398</v>
      </c>
      <c r="L354" s="15" t="s">
        <v>2399</v>
      </c>
      <c r="M354" s="15" t="s">
        <v>2397</v>
      </c>
      <c r="N354" s="15" t="s">
        <v>1082</v>
      </c>
      <c r="O354" s="15"/>
      <c r="P354" s="15"/>
      <c r="Q354" s="15" t="s">
        <v>1809</v>
      </c>
      <c r="R354" s="15" t="s">
        <v>6</v>
      </c>
      <c r="S354" s="22"/>
    </row>
    <row r="355" spans="1:19">
      <c r="A355" s="15" t="s">
        <v>53</v>
      </c>
      <c r="B355" s="15" t="s">
        <v>63</v>
      </c>
      <c r="C355" s="15" t="s">
        <v>82</v>
      </c>
      <c r="D355" s="15" t="s">
        <v>83</v>
      </c>
      <c r="E355" s="15" t="s">
        <v>205</v>
      </c>
      <c r="F355" s="15" t="s">
        <v>364</v>
      </c>
      <c r="G355" s="22"/>
      <c r="H355" s="22"/>
      <c r="I355" s="22"/>
      <c r="J355" s="15" t="s">
        <v>2394</v>
      </c>
      <c r="K355" s="15" t="s">
        <v>2400</v>
      </c>
      <c r="L355" s="15" t="s">
        <v>2401</v>
      </c>
      <c r="M355" s="15" t="s">
        <v>2423</v>
      </c>
      <c r="N355" s="15" t="s">
        <v>1082</v>
      </c>
      <c r="O355" s="15"/>
      <c r="P355" s="15"/>
      <c r="Q355" s="15" t="s">
        <v>1873</v>
      </c>
      <c r="R355" s="15" t="s">
        <v>821</v>
      </c>
      <c r="S355" s="22"/>
    </row>
    <row r="356" spans="1:19">
      <c r="A356" s="15" t="s">
        <v>53</v>
      </c>
      <c r="B356" s="15" t="s">
        <v>63</v>
      </c>
      <c r="C356" s="15" t="s">
        <v>82</v>
      </c>
      <c r="D356" s="15" t="s">
        <v>83</v>
      </c>
      <c r="E356" s="15" t="s">
        <v>205</v>
      </c>
      <c r="F356" s="15" t="s">
        <v>364</v>
      </c>
      <c r="G356" s="22"/>
      <c r="H356" s="22"/>
      <c r="I356" s="22"/>
      <c r="J356" s="15" t="s">
        <v>2394</v>
      </c>
      <c r="K356" s="15" t="s">
        <v>2402</v>
      </c>
      <c r="L356" s="15" t="s">
        <v>1976</v>
      </c>
      <c r="M356" s="15" t="s">
        <v>838</v>
      </c>
      <c r="N356" s="15" t="s">
        <v>2416</v>
      </c>
      <c r="O356" s="15"/>
      <c r="P356" s="15"/>
      <c r="Q356" s="15" t="s">
        <v>1809</v>
      </c>
      <c r="R356" s="15" t="s">
        <v>6</v>
      </c>
      <c r="S356" s="22"/>
    </row>
    <row r="357" spans="1:19">
      <c r="A357" s="15" t="s">
        <v>53</v>
      </c>
      <c r="B357" s="15" t="s">
        <v>63</v>
      </c>
      <c r="C357" s="15" t="s">
        <v>82</v>
      </c>
      <c r="D357" s="15" t="s">
        <v>83</v>
      </c>
      <c r="E357" s="15" t="s">
        <v>205</v>
      </c>
      <c r="F357" s="15" t="s">
        <v>364</v>
      </c>
      <c r="G357" s="22"/>
      <c r="H357" s="22"/>
      <c r="I357" s="22"/>
      <c r="J357" s="15" t="s">
        <v>2394</v>
      </c>
      <c r="K357" s="15" t="s">
        <v>2405</v>
      </c>
      <c r="L357" s="15" t="s">
        <v>1982</v>
      </c>
      <c r="M357" s="15" t="s">
        <v>832</v>
      </c>
      <c r="N357" s="15" t="s">
        <v>2416</v>
      </c>
      <c r="O357" s="15"/>
      <c r="P357" s="15"/>
      <c r="Q357" s="15" t="s">
        <v>1809</v>
      </c>
      <c r="R357" s="15" t="s">
        <v>6</v>
      </c>
      <c r="S357" s="22"/>
    </row>
    <row r="358" spans="1:19">
      <c r="A358" s="15" t="s">
        <v>53</v>
      </c>
      <c r="B358" s="15" t="s">
        <v>63</v>
      </c>
      <c r="C358" s="15" t="s">
        <v>82</v>
      </c>
      <c r="D358" s="15" t="s">
        <v>83</v>
      </c>
      <c r="E358" s="15" t="s">
        <v>205</v>
      </c>
      <c r="F358" s="15" t="s">
        <v>364</v>
      </c>
      <c r="G358" s="22"/>
      <c r="H358" s="22"/>
      <c r="I358" s="22"/>
      <c r="J358" s="15" t="s">
        <v>2394</v>
      </c>
      <c r="K358" s="15" t="s">
        <v>2407</v>
      </c>
      <c r="L358" s="15" t="s">
        <v>2408</v>
      </c>
      <c r="M358" s="15" t="s">
        <v>1492</v>
      </c>
      <c r="N358" s="15" t="s">
        <v>136</v>
      </c>
      <c r="O358" s="15"/>
      <c r="P358" s="15"/>
      <c r="Q358" s="15" t="s">
        <v>1809</v>
      </c>
      <c r="R358" s="15" t="s">
        <v>6</v>
      </c>
      <c r="S358" s="22"/>
    </row>
    <row r="359" spans="1:19">
      <c r="A359" s="15" t="s">
        <v>53</v>
      </c>
      <c r="B359" s="15" t="s">
        <v>64</v>
      </c>
      <c r="C359" s="15" t="s">
        <v>82</v>
      </c>
      <c r="D359" s="15" t="s">
        <v>83</v>
      </c>
      <c r="E359" s="15" t="s">
        <v>212</v>
      </c>
      <c r="F359" s="15" t="s">
        <v>212</v>
      </c>
      <c r="G359" s="15" t="s">
        <v>243</v>
      </c>
      <c r="H359" s="15" t="s">
        <v>244</v>
      </c>
      <c r="I359" s="22"/>
      <c r="J359" s="22"/>
      <c r="K359" s="22"/>
      <c r="L359" s="22"/>
      <c r="M359" s="22"/>
      <c r="N359" s="22"/>
      <c r="O359" s="22"/>
      <c r="P359" s="22"/>
      <c r="Q359" s="22"/>
      <c r="R359" s="22"/>
      <c r="S359" s="22"/>
    </row>
    <row r="360" spans="1:19">
      <c r="A360" s="15" t="s">
        <v>53</v>
      </c>
      <c r="B360" s="15" t="s">
        <v>64</v>
      </c>
      <c r="C360" s="15" t="s">
        <v>82</v>
      </c>
      <c r="D360" s="15" t="s">
        <v>83</v>
      </c>
      <c r="E360" s="15" t="s">
        <v>212</v>
      </c>
      <c r="F360" s="15" t="s">
        <v>212</v>
      </c>
      <c r="G360" s="22"/>
      <c r="H360" s="22"/>
      <c r="I360" s="22"/>
      <c r="J360" s="15" t="s">
        <v>2394</v>
      </c>
      <c r="K360" s="15" t="s">
        <v>2395</v>
      </c>
      <c r="L360" s="15" t="s">
        <v>2396</v>
      </c>
      <c r="M360" s="15" t="s">
        <v>2397</v>
      </c>
      <c r="N360" s="15" t="s">
        <v>1082</v>
      </c>
      <c r="O360" s="15"/>
      <c r="P360" s="15"/>
      <c r="Q360" s="15" t="s">
        <v>1809</v>
      </c>
      <c r="R360" s="15" t="s">
        <v>6</v>
      </c>
      <c r="S360" s="22"/>
    </row>
    <row r="361" spans="1:19">
      <c r="A361" s="15" t="s">
        <v>53</v>
      </c>
      <c r="B361" s="15" t="s">
        <v>64</v>
      </c>
      <c r="C361" s="15" t="s">
        <v>82</v>
      </c>
      <c r="D361" s="15" t="s">
        <v>83</v>
      </c>
      <c r="E361" s="15" t="s">
        <v>212</v>
      </c>
      <c r="F361" s="15" t="s">
        <v>212</v>
      </c>
      <c r="G361" s="22"/>
      <c r="H361" s="22"/>
      <c r="I361" s="22"/>
      <c r="J361" s="15" t="s">
        <v>2394</v>
      </c>
      <c r="K361" s="15" t="s">
        <v>2398</v>
      </c>
      <c r="L361" s="15" t="s">
        <v>2399</v>
      </c>
      <c r="M361" s="15" t="s">
        <v>2397</v>
      </c>
      <c r="N361" s="15" t="s">
        <v>1082</v>
      </c>
      <c r="O361" s="15"/>
      <c r="P361" s="15"/>
      <c r="Q361" s="15" t="s">
        <v>1809</v>
      </c>
      <c r="R361" s="15" t="s">
        <v>6</v>
      </c>
      <c r="S361" s="22"/>
    </row>
    <row r="362" spans="1:19">
      <c r="A362" s="15" t="s">
        <v>53</v>
      </c>
      <c r="B362" s="15" t="s">
        <v>64</v>
      </c>
      <c r="C362" s="15" t="s">
        <v>82</v>
      </c>
      <c r="D362" s="15" t="s">
        <v>83</v>
      </c>
      <c r="E362" s="15" t="s">
        <v>212</v>
      </c>
      <c r="F362" s="15" t="s">
        <v>212</v>
      </c>
      <c r="G362" s="22"/>
      <c r="H362" s="22"/>
      <c r="I362" s="22"/>
      <c r="J362" s="15" t="s">
        <v>2394</v>
      </c>
      <c r="K362" s="15" t="s">
        <v>2400</v>
      </c>
      <c r="L362" s="15" t="s">
        <v>2401</v>
      </c>
      <c r="M362" s="15" t="s">
        <v>2397</v>
      </c>
      <c r="N362" s="15" t="s">
        <v>1082</v>
      </c>
      <c r="O362" s="15"/>
      <c r="P362" s="15"/>
      <c r="Q362" s="15" t="s">
        <v>1809</v>
      </c>
      <c r="R362" s="15" t="s">
        <v>6</v>
      </c>
      <c r="S362" s="22"/>
    </row>
    <row r="363" spans="1:19">
      <c r="A363" s="15" t="s">
        <v>53</v>
      </c>
      <c r="B363" s="15" t="s">
        <v>64</v>
      </c>
      <c r="C363" s="15" t="s">
        <v>82</v>
      </c>
      <c r="D363" s="15" t="s">
        <v>83</v>
      </c>
      <c r="E363" s="15" t="s">
        <v>212</v>
      </c>
      <c r="F363" s="15" t="s">
        <v>212</v>
      </c>
      <c r="G363" s="22"/>
      <c r="H363" s="22"/>
      <c r="I363" s="22"/>
      <c r="J363" s="15" t="s">
        <v>2394</v>
      </c>
      <c r="K363" s="15" t="s">
        <v>2402</v>
      </c>
      <c r="L363" s="15" t="s">
        <v>1976</v>
      </c>
      <c r="M363" s="15" t="s">
        <v>735</v>
      </c>
      <c r="N363" s="15" t="s">
        <v>2416</v>
      </c>
      <c r="O363" s="15"/>
      <c r="P363" s="15"/>
      <c r="Q363" s="15" t="s">
        <v>1809</v>
      </c>
      <c r="R363" s="15" t="s">
        <v>6</v>
      </c>
      <c r="S363" s="22"/>
    </row>
    <row r="364" spans="1:19">
      <c r="A364" s="15" t="s">
        <v>53</v>
      </c>
      <c r="B364" s="15" t="s">
        <v>64</v>
      </c>
      <c r="C364" s="15" t="s">
        <v>82</v>
      </c>
      <c r="D364" s="15" t="s">
        <v>83</v>
      </c>
      <c r="E364" s="15" t="s">
        <v>212</v>
      </c>
      <c r="F364" s="15" t="s">
        <v>212</v>
      </c>
      <c r="G364" s="22"/>
      <c r="H364" s="22"/>
      <c r="I364" s="22"/>
      <c r="J364" s="15" t="s">
        <v>2394</v>
      </c>
      <c r="K364" s="15" t="s">
        <v>2405</v>
      </c>
      <c r="L364" s="15" t="s">
        <v>1982</v>
      </c>
      <c r="M364" s="15" t="s">
        <v>280</v>
      </c>
      <c r="N364" s="15" t="s">
        <v>2416</v>
      </c>
      <c r="O364" s="15"/>
      <c r="P364" s="15"/>
      <c r="Q364" s="15" t="s">
        <v>1809</v>
      </c>
      <c r="R364" s="15" t="s">
        <v>6</v>
      </c>
      <c r="S364" s="22"/>
    </row>
    <row r="365" spans="1:19">
      <c r="A365" s="15" t="s">
        <v>53</v>
      </c>
      <c r="B365" s="15" t="s">
        <v>64</v>
      </c>
      <c r="C365" s="15" t="s">
        <v>82</v>
      </c>
      <c r="D365" s="15" t="s">
        <v>83</v>
      </c>
      <c r="E365" s="15" t="s">
        <v>212</v>
      </c>
      <c r="F365" s="15" t="s">
        <v>212</v>
      </c>
      <c r="G365" s="22"/>
      <c r="H365" s="22"/>
      <c r="I365" s="22"/>
      <c r="J365" s="15" t="s">
        <v>2394</v>
      </c>
      <c r="K365" s="15" t="s">
        <v>2407</v>
      </c>
      <c r="L365" s="15" t="s">
        <v>2408</v>
      </c>
      <c r="M365" s="15" t="s">
        <v>2419</v>
      </c>
      <c r="N365" s="15" t="s">
        <v>136</v>
      </c>
      <c r="O365" s="15"/>
      <c r="P365" s="15"/>
      <c r="Q365" s="15" t="s">
        <v>1809</v>
      </c>
      <c r="R365" s="15" t="s">
        <v>6</v>
      </c>
      <c r="S365" s="22"/>
    </row>
    <row r="366" spans="1:19">
      <c r="A366" s="15" t="s">
        <v>53</v>
      </c>
      <c r="B366" s="15" t="s">
        <v>64</v>
      </c>
      <c r="C366" s="15" t="s">
        <v>261</v>
      </c>
      <c r="D366" s="15" t="s">
        <v>262</v>
      </c>
      <c r="E366" s="15" t="s">
        <v>296</v>
      </c>
      <c r="F366" s="15" t="s">
        <v>296</v>
      </c>
      <c r="G366" s="15" t="s">
        <v>243</v>
      </c>
      <c r="H366" s="15" t="s">
        <v>244</v>
      </c>
      <c r="I366" s="22"/>
      <c r="J366" s="22"/>
      <c r="K366" s="22"/>
      <c r="L366" s="22"/>
      <c r="M366" s="22"/>
      <c r="N366" s="22"/>
      <c r="O366" s="22"/>
      <c r="P366" s="22"/>
      <c r="Q366" s="22"/>
      <c r="R366" s="22"/>
      <c r="S366" s="22"/>
    </row>
    <row r="367" spans="1:19">
      <c r="A367" s="15" t="s">
        <v>53</v>
      </c>
      <c r="B367" s="15" t="s">
        <v>64</v>
      </c>
      <c r="C367" s="15" t="s">
        <v>261</v>
      </c>
      <c r="D367" s="15" t="s">
        <v>262</v>
      </c>
      <c r="E367" s="15" t="s">
        <v>296</v>
      </c>
      <c r="F367" s="15" t="s">
        <v>296</v>
      </c>
      <c r="G367" s="22"/>
      <c r="H367" s="22"/>
      <c r="I367" s="22"/>
      <c r="J367" s="15" t="s">
        <v>2394</v>
      </c>
      <c r="K367" s="15" t="s">
        <v>2395</v>
      </c>
      <c r="L367" s="15" t="s">
        <v>2396</v>
      </c>
      <c r="M367" s="15" t="s">
        <v>2397</v>
      </c>
      <c r="N367" s="15" t="s">
        <v>1082</v>
      </c>
      <c r="O367" s="15"/>
      <c r="P367" s="15"/>
      <c r="Q367" s="15" t="s">
        <v>1809</v>
      </c>
      <c r="R367" s="15" t="s">
        <v>6</v>
      </c>
      <c r="S367" s="22"/>
    </row>
    <row r="368" spans="1:19">
      <c r="A368" s="15" t="s">
        <v>53</v>
      </c>
      <c r="B368" s="15" t="s">
        <v>64</v>
      </c>
      <c r="C368" s="15" t="s">
        <v>261</v>
      </c>
      <c r="D368" s="15" t="s">
        <v>262</v>
      </c>
      <c r="E368" s="15" t="s">
        <v>296</v>
      </c>
      <c r="F368" s="15" t="s">
        <v>296</v>
      </c>
      <c r="G368" s="22"/>
      <c r="H368" s="22"/>
      <c r="I368" s="22"/>
      <c r="J368" s="15" t="s">
        <v>2394</v>
      </c>
      <c r="K368" s="15" t="s">
        <v>2398</v>
      </c>
      <c r="L368" s="15" t="s">
        <v>2399</v>
      </c>
      <c r="M368" s="15" t="s">
        <v>2397</v>
      </c>
      <c r="N368" s="15" t="s">
        <v>1082</v>
      </c>
      <c r="O368" s="15"/>
      <c r="P368" s="15"/>
      <c r="Q368" s="15" t="s">
        <v>1809</v>
      </c>
      <c r="R368" s="15" t="s">
        <v>6</v>
      </c>
      <c r="S368" s="22"/>
    </row>
    <row r="369" spans="1:19">
      <c r="A369" s="15" t="s">
        <v>53</v>
      </c>
      <c r="B369" s="15" t="s">
        <v>64</v>
      </c>
      <c r="C369" s="15" t="s">
        <v>261</v>
      </c>
      <c r="D369" s="15" t="s">
        <v>262</v>
      </c>
      <c r="E369" s="15" t="s">
        <v>296</v>
      </c>
      <c r="F369" s="15" t="s">
        <v>296</v>
      </c>
      <c r="G369" s="22"/>
      <c r="H369" s="22"/>
      <c r="I369" s="22"/>
      <c r="J369" s="15" t="s">
        <v>2394</v>
      </c>
      <c r="K369" s="15" t="s">
        <v>2400</v>
      </c>
      <c r="L369" s="15" t="s">
        <v>2401</v>
      </c>
      <c r="M369" s="15" t="s">
        <v>2397</v>
      </c>
      <c r="N369" s="15" t="s">
        <v>1082</v>
      </c>
      <c r="O369" s="15"/>
      <c r="P369" s="15"/>
      <c r="Q369" s="15" t="s">
        <v>1809</v>
      </c>
      <c r="R369" s="15" t="s">
        <v>6</v>
      </c>
      <c r="S369" s="22"/>
    </row>
    <row r="370" spans="1:19">
      <c r="A370" s="15" t="s">
        <v>53</v>
      </c>
      <c r="B370" s="15" t="s">
        <v>64</v>
      </c>
      <c r="C370" s="15" t="s">
        <v>261</v>
      </c>
      <c r="D370" s="15" t="s">
        <v>262</v>
      </c>
      <c r="E370" s="15" t="s">
        <v>296</v>
      </c>
      <c r="F370" s="15" t="s">
        <v>296</v>
      </c>
      <c r="G370" s="22"/>
      <c r="H370" s="22"/>
      <c r="I370" s="22"/>
      <c r="J370" s="15" t="s">
        <v>2394</v>
      </c>
      <c r="K370" s="15" t="s">
        <v>2402</v>
      </c>
      <c r="L370" s="15" t="s">
        <v>1976</v>
      </c>
      <c r="M370" s="15" t="s">
        <v>832</v>
      </c>
      <c r="N370" s="15" t="s">
        <v>2416</v>
      </c>
      <c r="O370" s="15"/>
      <c r="P370" s="15"/>
      <c r="Q370" s="15" t="s">
        <v>1809</v>
      </c>
      <c r="R370" s="15" t="s">
        <v>6</v>
      </c>
      <c r="S370" s="22"/>
    </row>
    <row r="371" spans="1:19">
      <c r="A371" s="15" t="s">
        <v>53</v>
      </c>
      <c r="B371" s="15" t="s">
        <v>64</v>
      </c>
      <c r="C371" s="15" t="s">
        <v>261</v>
      </c>
      <c r="D371" s="15" t="s">
        <v>262</v>
      </c>
      <c r="E371" s="15" t="s">
        <v>296</v>
      </c>
      <c r="F371" s="15" t="s">
        <v>296</v>
      </c>
      <c r="G371" s="22"/>
      <c r="H371" s="22"/>
      <c r="I371" s="22"/>
      <c r="J371" s="15" t="s">
        <v>2394</v>
      </c>
      <c r="K371" s="15" t="s">
        <v>2405</v>
      </c>
      <c r="L371" s="15" t="s">
        <v>1982</v>
      </c>
      <c r="M371" s="15" t="s">
        <v>818</v>
      </c>
      <c r="N371" s="15" t="s">
        <v>2416</v>
      </c>
      <c r="O371" s="15"/>
      <c r="P371" s="15"/>
      <c r="Q371" s="15" t="s">
        <v>1809</v>
      </c>
      <c r="R371" s="15" t="s">
        <v>6</v>
      </c>
      <c r="S371" s="22"/>
    </row>
    <row r="372" spans="1:19">
      <c r="A372" s="15" t="s">
        <v>53</v>
      </c>
      <c r="B372" s="15" t="s">
        <v>64</v>
      </c>
      <c r="C372" s="15" t="s">
        <v>261</v>
      </c>
      <c r="D372" s="15" t="s">
        <v>262</v>
      </c>
      <c r="E372" s="15" t="s">
        <v>296</v>
      </c>
      <c r="F372" s="15" t="s">
        <v>296</v>
      </c>
      <c r="G372" s="22"/>
      <c r="H372" s="22"/>
      <c r="I372" s="22"/>
      <c r="J372" s="15" t="s">
        <v>2394</v>
      </c>
      <c r="K372" s="15" t="s">
        <v>2407</v>
      </c>
      <c r="L372" s="15" t="s">
        <v>2408</v>
      </c>
      <c r="M372" s="15" t="s">
        <v>2419</v>
      </c>
      <c r="N372" s="15" t="s">
        <v>136</v>
      </c>
      <c r="O372" s="15"/>
      <c r="P372" s="15"/>
      <c r="Q372" s="15" t="s">
        <v>1809</v>
      </c>
      <c r="R372" s="15" t="s">
        <v>6</v>
      </c>
      <c r="S372" s="22"/>
    </row>
    <row r="373" spans="1:19">
      <c r="A373" s="15" t="s">
        <v>53</v>
      </c>
      <c r="B373" s="15" t="s">
        <v>66</v>
      </c>
      <c r="C373" s="15" t="s">
        <v>82</v>
      </c>
      <c r="D373" s="15" t="s">
        <v>83</v>
      </c>
      <c r="E373" s="15" t="s">
        <v>167</v>
      </c>
      <c r="F373" s="15" t="s">
        <v>914</v>
      </c>
      <c r="G373" s="15" t="s">
        <v>243</v>
      </c>
      <c r="H373" s="15" t="s">
        <v>244</v>
      </c>
      <c r="I373" s="22"/>
      <c r="J373" s="22"/>
      <c r="K373" s="22"/>
      <c r="L373" s="22"/>
      <c r="M373" s="22"/>
      <c r="N373" s="22"/>
      <c r="O373" s="22"/>
      <c r="P373" s="22"/>
      <c r="Q373" s="22"/>
      <c r="R373" s="22"/>
      <c r="S373" s="22"/>
    </row>
    <row r="374" spans="1:19">
      <c r="A374" s="15" t="s">
        <v>53</v>
      </c>
      <c r="B374" s="15" t="s">
        <v>66</v>
      </c>
      <c r="C374" s="15" t="s">
        <v>82</v>
      </c>
      <c r="D374" s="15" t="s">
        <v>83</v>
      </c>
      <c r="E374" s="15" t="s">
        <v>167</v>
      </c>
      <c r="F374" s="15" t="s">
        <v>914</v>
      </c>
      <c r="G374" s="22"/>
      <c r="H374" s="22"/>
      <c r="I374" s="22"/>
      <c r="J374" s="15" t="s">
        <v>2394</v>
      </c>
      <c r="K374" s="15" t="s">
        <v>2395</v>
      </c>
      <c r="L374" s="15" t="s">
        <v>2396</v>
      </c>
      <c r="M374" s="15" t="s">
        <v>2397</v>
      </c>
      <c r="N374" s="15" t="s">
        <v>1082</v>
      </c>
      <c r="O374" s="15"/>
      <c r="P374" s="15"/>
      <c r="Q374" s="15" t="s">
        <v>1809</v>
      </c>
      <c r="R374" s="15" t="s">
        <v>6</v>
      </c>
      <c r="S374" s="22"/>
    </row>
    <row r="375" spans="1:19">
      <c r="A375" s="15" t="s">
        <v>53</v>
      </c>
      <c r="B375" s="15" t="s">
        <v>66</v>
      </c>
      <c r="C375" s="15" t="s">
        <v>82</v>
      </c>
      <c r="D375" s="15" t="s">
        <v>83</v>
      </c>
      <c r="E375" s="15" t="s">
        <v>167</v>
      </c>
      <c r="F375" s="15" t="s">
        <v>914</v>
      </c>
      <c r="G375" s="22"/>
      <c r="H375" s="22"/>
      <c r="I375" s="22"/>
      <c r="J375" s="15" t="s">
        <v>2394</v>
      </c>
      <c r="K375" s="15" t="s">
        <v>2398</v>
      </c>
      <c r="L375" s="15" t="s">
        <v>2399</v>
      </c>
      <c r="M375" s="15" t="s">
        <v>2397</v>
      </c>
      <c r="N375" s="15" t="s">
        <v>1082</v>
      </c>
      <c r="O375" s="15"/>
      <c r="P375" s="15"/>
      <c r="Q375" s="15" t="s">
        <v>1809</v>
      </c>
      <c r="R375" s="15" t="s">
        <v>6</v>
      </c>
      <c r="S375" s="22"/>
    </row>
    <row r="376" spans="1:19">
      <c r="A376" s="15" t="s">
        <v>53</v>
      </c>
      <c r="B376" s="15" t="s">
        <v>66</v>
      </c>
      <c r="C376" s="15" t="s">
        <v>82</v>
      </c>
      <c r="D376" s="15" t="s">
        <v>83</v>
      </c>
      <c r="E376" s="15" t="s">
        <v>167</v>
      </c>
      <c r="F376" s="15" t="s">
        <v>914</v>
      </c>
      <c r="G376" s="22"/>
      <c r="H376" s="22"/>
      <c r="I376" s="22"/>
      <c r="J376" s="15" t="s">
        <v>2394</v>
      </c>
      <c r="K376" s="15" t="s">
        <v>2400</v>
      </c>
      <c r="L376" s="15" t="s">
        <v>2401</v>
      </c>
      <c r="M376" s="15" t="s">
        <v>2397</v>
      </c>
      <c r="N376" s="15" t="s">
        <v>1082</v>
      </c>
      <c r="O376" s="15"/>
      <c r="P376" s="15"/>
      <c r="Q376" s="15" t="s">
        <v>1809</v>
      </c>
      <c r="R376" s="15" t="s">
        <v>6</v>
      </c>
      <c r="S376" s="22"/>
    </row>
    <row r="377" spans="1:19">
      <c r="A377" s="15" t="s">
        <v>53</v>
      </c>
      <c r="B377" s="15" t="s">
        <v>66</v>
      </c>
      <c r="C377" s="15" t="s">
        <v>82</v>
      </c>
      <c r="D377" s="15" t="s">
        <v>83</v>
      </c>
      <c r="E377" s="15" t="s">
        <v>167</v>
      </c>
      <c r="F377" s="15" t="s">
        <v>914</v>
      </c>
      <c r="G377" s="22"/>
      <c r="H377" s="22"/>
      <c r="I377" s="22"/>
      <c r="J377" s="15" t="s">
        <v>2394</v>
      </c>
      <c r="K377" s="15" t="s">
        <v>2402</v>
      </c>
      <c r="L377" s="15" t="s">
        <v>1976</v>
      </c>
      <c r="M377" s="15" t="s">
        <v>483</v>
      </c>
      <c r="N377" s="15" t="s">
        <v>2416</v>
      </c>
      <c r="O377" s="15"/>
      <c r="P377" s="15"/>
      <c r="Q377" s="15" t="s">
        <v>1809</v>
      </c>
      <c r="R377" s="15" t="s">
        <v>6</v>
      </c>
      <c r="S377" s="22"/>
    </row>
    <row r="378" spans="1:19">
      <c r="A378" s="15" t="s">
        <v>53</v>
      </c>
      <c r="B378" s="15" t="s">
        <v>66</v>
      </c>
      <c r="C378" s="15" t="s">
        <v>82</v>
      </c>
      <c r="D378" s="15" t="s">
        <v>83</v>
      </c>
      <c r="E378" s="15" t="s">
        <v>167</v>
      </c>
      <c r="F378" s="15" t="s">
        <v>914</v>
      </c>
      <c r="G378" s="22"/>
      <c r="H378" s="22"/>
      <c r="I378" s="22"/>
      <c r="J378" s="15" t="s">
        <v>2394</v>
      </c>
      <c r="K378" s="15" t="s">
        <v>2405</v>
      </c>
      <c r="L378" s="15" t="s">
        <v>1982</v>
      </c>
      <c r="M378" s="15" t="s">
        <v>838</v>
      </c>
      <c r="N378" s="15" t="s">
        <v>2416</v>
      </c>
      <c r="O378" s="15"/>
      <c r="P378" s="15"/>
      <c r="Q378" s="15" t="s">
        <v>1809</v>
      </c>
      <c r="R378" s="15" t="s">
        <v>6</v>
      </c>
      <c r="S378" s="22"/>
    </row>
    <row r="379" spans="1:19">
      <c r="A379" s="15" t="s">
        <v>53</v>
      </c>
      <c r="B379" s="15" t="s">
        <v>66</v>
      </c>
      <c r="C379" s="15" t="s">
        <v>82</v>
      </c>
      <c r="D379" s="15" t="s">
        <v>83</v>
      </c>
      <c r="E379" s="15" t="s">
        <v>167</v>
      </c>
      <c r="F379" s="15" t="s">
        <v>914</v>
      </c>
      <c r="G379" s="22"/>
      <c r="H379" s="22"/>
      <c r="I379" s="22"/>
      <c r="J379" s="15" t="s">
        <v>2394</v>
      </c>
      <c r="K379" s="15" t="s">
        <v>2407</v>
      </c>
      <c r="L379" s="15" t="s">
        <v>2408</v>
      </c>
      <c r="M379" s="15" t="s">
        <v>1788</v>
      </c>
      <c r="N379" s="15" t="s">
        <v>136</v>
      </c>
      <c r="O379" s="15"/>
      <c r="P379" s="15"/>
      <c r="Q379" s="15" t="s">
        <v>1873</v>
      </c>
      <c r="R379" s="15" t="s">
        <v>821</v>
      </c>
      <c r="S379" s="22"/>
    </row>
    <row r="380" spans="1:19">
      <c r="A380" s="15" t="s">
        <v>53</v>
      </c>
      <c r="B380" s="15" t="s">
        <v>66</v>
      </c>
      <c r="C380" s="15" t="s">
        <v>261</v>
      </c>
      <c r="D380" s="15" t="s">
        <v>262</v>
      </c>
      <c r="E380" s="15" t="s">
        <v>295</v>
      </c>
      <c r="F380" s="15" t="s">
        <v>295</v>
      </c>
      <c r="G380" s="15" t="s">
        <v>243</v>
      </c>
      <c r="H380" s="15" t="s">
        <v>244</v>
      </c>
      <c r="I380" s="22"/>
      <c r="J380" s="22"/>
      <c r="K380" s="22"/>
      <c r="L380" s="22"/>
      <c r="M380" s="22"/>
      <c r="N380" s="22"/>
      <c r="O380" s="22"/>
      <c r="P380" s="22"/>
      <c r="Q380" s="22"/>
      <c r="R380" s="22"/>
      <c r="S380" s="22"/>
    </row>
    <row r="381" spans="1:19">
      <c r="A381" s="15" t="s">
        <v>53</v>
      </c>
      <c r="B381" s="15" t="s">
        <v>66</v>
      </c>
      <c r="C381" s="15" t="s">
        <v>261</v>
      </c>
      <c r="D381" s="15" t="s">
        <v>262</v>
      </c>
      <c r="E381" s="15" t="s">
        <v>295</v>
      </c>
      <c r="F381" s="15" t="s">
        <v>295</v>
      </c>
      <c r="G381" s="22"/>
      <c r="H381" s="22"/>
      <c r="I381" s="22"/>
      <c r="J381" s="15" t="s">
        <v>2394</v>
      </c>
      <c r="K381" s="15" t="s">
        <v>2395</v>
      </c>
      <c r="L381" s="15" t="s">
        <v>2396</v>
      </c>
      <c r="M381" s="15" t="s">
        <v>2397</v>
      </c>
      <c r="N381" s="15" t="s">
        <v>1082</v>
      </c>
      <c r="O381" s="15"/>
      <c r="P381" s="15"/>
      <c r="Q381" s="15" t="s">
        <v>1809</v>
      </c>
      <c r="R381" s="15" t="s">
        <v>6</v>
      </c>
      <c r="S381" s="22"/>
    </row>
    <row r="382" spans="1:19">
      <c r="A382" s="15" t="s">
        <v>53</v>
      </c>
      <c r="B382" s="15" t="s">
        <v>66</v>
      </c>
      <c r="C382" s="15" t="s">
        <v>261</v>
      </c>
      <c r="D382" s="15" t="s">
        <v>262</v>
      </c>
      <c r="E382" s="15" t="s">
        <v>295</v>
      </c>
      <c r="F382" s="15" t="s">
        <v>295</v>
      </c>
      <c r="G382" s="22"/>
      <c r="H382" s="22"/>
      <c r="I382" s="22"/>
      <c r="J382" s="15" t="s">
        <v>2394</v>
      </c>
      <c r="K382" s="15" t="s">
        <v>2398</v>
      </c>
      <c r="L382" s="15" t="s">
        <v>2399</v>
      </c>
      <c r="M382" s="15" t="s">
        <v>2397</v>
      </c>
      <c r="N382" s="15" t="s">
        <v>1082</v>
      </c>
      <c r="O382" s="15"/>
      <c r="P382" s="15"/>
      <c r="Q382" s="15" t="s">
        <v>1809</v>
      </c>
      <c r="R382" s="15" t="s">
        <v>6</v>
      </c>
      <c r="S382" s="22"/>
    </row>
    <row r="383" spans="1:19">
      <c r="A383" s="15" t="s">
        <v>53</v>
      </c>
      <c r="B383" s="15" t="s">
        <v>66</v>
      </c>
      <c r="C383" s="15" t="s">
        <v>261</v>
      </c>
      <c r="D383" s="15" t="s">
        <v>262</v>
      </c>
      <c r="E383" s="15" t="s">
        <v>295</v>
      </c>
      <c r="F383" s="15" t="s">
        <v>295</v>
      </c>
      <c r="G383" s="22"/>
      <c r="H383" s="22"/>
      <c r="I383" s="22"/>
      <c r="J383" s="15" t="s">
        <v>2394</v>
      </c>
      <c r="K383" s="15" t="s">
        <v>2400</v>
      </c>
      <c r="L383" s="15" t="s">
        <v>2401</v>
      </c>
      <c r="M383" s="15" t="s">
        <v>2397</v>
      </c>
      <c r="N383" s="15" t="s">
        <v>1082</v>
      </c>
      <c r="O383" s="15"/>
      <c r="P383" s="15"/>
      <c r="Q383" s="15" t="s">
        <v>1809</v>
      </c>
      <c r="R383" s="15" t="s">
        <v>6</v>
      </c>
      <c r="S383" s="22"/>
    </row>
    <row r="384" spans="1:19">
      <c r="A384" s="15" t="s">
        <v>53</v>
      </c>
      <c r="B384" s="15" t="s">
        <v>66</v>
      </c>
      <c r="C384" s="15" t="s">
        <v>261</v>
      </c>
      <c r="D384" s="15" t="s">
        <v>262</v>
      </c>
      <c r="E384" s="15" t="s">
        <v>295</v>
      </c>
      <c r="F384" s="15" t="s">
        <v>295</v>
      </c>
      <c r="G384" s="22"/>
      <c r="H384" s="22"/>
      <c r="I384" s="22"/>
      <c r="J384" s="15" t="s">
        <v>2394</v>
      </c>
      <c r="K384" s="15" t="s">
        <v>2402</v>
      </c>
      <c r="L384" s="15" t="s">
        <v>1976</v>
      </c>
      <c r="M384" s="15" t="s">
        <v>346</v>
      </c>
      <c r="N384" s="15" t="s">
        <v>2416</v>
      </c>
      <c r="O384" s="15"/>
      <c r="P384" s="15"/>
      <c r="Q384" s="15" t="s">
        <v>1873</v>
      </c>
      <c r="R384" s="15" t="s">
        <v>821</v>
      </c>
      <c r="S384" s="22"/>
    </row>
    <row r="385" spans="1:19">
      <c r="A385" s="15" t="s">
        <v>53</v>
      </c>
      <c r="B385" s="15" t="s">
        <v>66</v>
      </c>
      <c r="C385" s="15" t="s">
        <v>261</v>
      </c>
      <c r="D385" s="15" t="s">
        <v>262</v>
      </c>
      <c r="E385" s="15" t="s">
        <v>295</v>
      </c>
      <c r="F385" s="15" t="s">
        <v>295</v>
      </c>
      <c r="G385" s="22"/>
      <c r="H385" s="22"/>
      <c r="I385" s="22"/>
      <c r="J385" s="15" t="s">
        <v>2394</v>
      </c>
      <c r="K385" s="15" t="s">
        <v>2405</v>
      </c>
      <c r="L385" s="15" t="s">
        <v>1982</v>
      </c>
      <c r="M385" s="15" t="s">
        <v>818</v>
      </c>
      <c r="N385" s="15" t="s">
        <v>2416</v>
      </c>
      <c r="O385" s="15"/>
      <c r="P385" s="15"/>
      <c r="Q385" s="15" t="s">
        <v>1809</v>
      </c>
      <c r="R385" s="15" t="s">
        <v>6</v>
      </c>
      <c r="S385" s="22"/>
    </row>
    <row r="386" spans="1:19">
      <c r="A386" s="15" t="s">
        <v>53</v>
      </c>
      <c r="B386" s="15" t="s">
        <v>66</v>
      </c>
      <c r="C386" s="15" t="s">
        <v>261</v>
      </c>
      <c r="D386" s="15" t="s">
        <v>262</v>
      </c>
      <c r="E386" s="15" t="s">
        <v>295</v>
      </c>
      <c r="F386" s="15" t="s">
        <v>295</v>
      </c>
      <c r="G386" s="22"/>
      <c r="H386" s="22"/>
      <c r="I386" s="22"/>
      <c r="J386" s="15" t="s">
        <v>2394</v>
      </c>
      <c r="K386" s="15" t="s">
        <v>2407</v>
      </c>
      <c r="L386" s="15" t="s">
        <v>2408</v>
      </c>
      <c r="M386" s="15" t="s">
        <v>1755</v>
      </c>
      <c r="N386" s="15" t="s">
        <v>136</v>
      </c>
      <c r="O386" s="15"/>
      <c r="P386" s="15"/>
      <c r="Q386" s="15" t="s">
        <v>1873</v>
      </c>
      <c r="R386" s="15" t="s">
        <v>821</v>
      </c>
      <c r="S386" s="22"/>
    </row>
    <row r="387" spans="1:19">
      <c r="A387" s="15" t="s">
        <v>53</v>
      </c>
      <c r="B387" s="15" t="s">
        <v>67</v>
      </c>
      <c r="C387" s="15" t="s">
        <v>82</v>
      </c>
      <c r="D387" s="15" t="s">
        <v>83</v>
      </c>
      <c r="E387" s="15" t="s">
        <v>219</v>
      </c>
      <c r="F387" s="15" t="s">
        <v>222</v>
      </c>
      <c r="G387" s="15" t="s">
        <v>243</v>
      </c>
      <c r="H387" s="15" t="s">
        <v>244</v>
      </c>
      <c r="I387" s="22"/>
      <c r="J387" s="22"/>
      <c r="K387" s="22"/>
      <c r="L387" s="22"/>
      <c r="M387" s="22"/>
      <c r="N387" s="22"/>
      <c r="O387" s="22"/>
      <c r="P387" s="22"/>
      <c r="Q387" s="22"/>
      <c r="R387" s="22"/>
      <c r="S387" s="22"/>
    </row>
    <row r="388" spans="1:19">
      <c r="A388" s="15" t="s">
        <v>53</v>
      </c>
      <c r="B388" s="15" t="s">
        <v>67</v>
      </c>
      <c r="C388" s="15" t="s">
        <v>82</v>
      </c>
      <c r="D388" s="15" t="s">
        <v>83</v>
      </c>
      <c r="E388" s="15" t="s">
        <v>219</v>
      </c>
      <c r="F388" s="15" t="s">
        <v>222</v>
      </c>
      <c r="G388" s="22"/>
      <c r="H388" s="22"/>
      <c r="I388" s="22"/>
      <c r="J388" s="15" t="s">
        <v>2394</v>
      </c>
      <c r="K388" s="15" t="s">
        <v>2395</v>
      </c>
      <c r="L388" s="15" t="s">
        <v>2396</v>
      </c>
      <c r="M388" s="15" t="s">
        <v>2397</v>
      </c>
      <c r="N388" s="15" t="s">
        <v>1082</v>
      </c>
      <c r="O388" s="15"/>
      <c r="P388" s="15"/>
      <c r="Q388" s="15" t="s">
        <v>1809</v>
      </c>
      <c r="R388" s="15" t="s">
        <v>6</v>
      </c>
      <c r="S388" s="22"/>
    </row>
    <row r="389" spans="1:19">
      <c r="A389" s="15" t="s">
        <v>53</v>
      </c>
      <c r="B389" s="15" t="s">
        <v>67</v>
      </c>
      <c r="C389" s="15" t="s">
        <v>82</v>
      </c>
      <c r="D389" s="15" t="s">
        <v>83</v>
      </c>
      <c r="E389" s="15" t="s">
        <v>219</v>
      </c>
      <c r="F389" s="15" t="s">
        <v>222</v>
      </c>
      <c r="G389" s="22"/>
      <c r="H389" s="22"/>
      <c r="I389" s="22"/>
      <c r="J389" s="15" t="s">
        <v>2394</v>
      </c>
      <c r="K389" s="15" t="s">
        <v>2398</v>
      </c>
      <c r="L389" s="15" t="s">
        <v>2399</v>
      </c>
      <c r="M389" s="15" t="s">
        <v>2397</v>
      </c>
      <c r="N389" s="15" t="s">
        <v>1082</v>
      </c>
      <c r="O389" s="15"/>
      <c r="P389" s="15"/>
      <c r="Q389" s="15" t="s">
        <v>1809</v>
      </c>
      <c r="R389" s="15" t="s">
        <v>6</v>
      </c>
      <c r="S389" s="22"/>
    </row>
    <row r="390" spans="1:19">
      <c r="A390" s="15" t="s">
        <v>53</v>
      </c>
      <c r="B390" s="15" t="s">
        <v>67</v>
      </c>
      <c r="C390" s="15" t="s">
        <v>82</v>
      </c>
      <c r="D390" s="15" t="s">
        <v>83</v>
      </c>
      <c r="E390" s="15" t="s">
        <v>219</v>
      </c>
      <c r="F390" s="15" t="s">
        <v>222</v>
      </c>
      <c r="G390" s="22"/>
      <c r="H390" s="22"/>
      <c r="I390" s="22"/>
      <c r="J390" s="15" t="s">
        <v>2394</v>
      </c>
      <c r="K390" s="15" t="s">
        <v>2400</v>
      </c>
      <c r="L390" s="15" t="s">
        <v>2401</v>
      </c>
      <c r="M390" s="15" t="s">
        <v>2397</v>
      </c>
      <c r="N390" s="15" t="s">
        <v>1082</v>
      </c>
      <c r="O390" s="15"/>
      <c r="P390" s="15"/>
      <c r="Q390" s="15" t="s">
        <v>1809</v>
      </c>
      <c r="R390" s="15" t="s">
        <v>6</v>
      </c>
      <c r="S390" s="22"/>
    </row>
    <row r="391" spans="1:19">
      <c r="A391" s="15" t="s">
        <v>53</v>
      </c>
      <c r="B391" s="15" t="s">
        <v>67</v>
      </c>
      <c r="C391" s="15" t="s">
        <v>82</v>
      </c>
      <c r="D391" s="15" t="s">
        <v>83</v>
      </c>
      <c r="E391" s="15" t="s">
        <v>219</v>
      </c>
      <c r="F391" s="15" t="s">
        <v>222</v>
      </c>
      <c r="G391" s="22"/>
      <c r="H391" s="22"/>
      <c r="I391" s="22"/>
      <c r="J391" s="15" t="s">
        <v>2394</v>
      </c>
      <c r="K391" s="15" t="s">
        <v>2402</v>
      </c>
      <c r="L391" s="15" t="s">
        <v>1976</v>
      </c>
      <c r="M391" s="15" t="s">
        <v>820</v>
      </c>
      <c r="N391" s="15" t="s">
        <v>2416</v>
      </c>
      <c r="O391" s="15"/>
      <c r="P391" s="15"/>
      <c r="Q391" s="15" t="s">
        <v>1809</v>
      </c>
      <c r="R391" s="15" t="s">
        <v>6</v>
      </c>
      <c r="S391" s="22"/>
    </row>
    <row r="392" spans="1:19">
      <c r="A392" s="15" t="s">
        <v>53</v>
      </c>
      <c r="B392" s="15" t="s">
        <v>67</v>
      </c>
      <c r="C392" s="15" t="s">
        <v>82</v>
      </c>
      <c r="D392" s="15" t="s">
        <v>83</v>
      </c>
      <c r="E392" s="15" t="s">
        <v>219</v>
      </c>
      <c r="F392" s="15" t="s">
        <v>222</v>
      </c>
      <c r="G392" s="22"/>
      <c r="H392" s="22"/>
      <c r="I392" s="22"/>
      <c r="J392" s="15" t="s">
        <v>2394</v>
      </c>
      <c r="K392" s="15" t="s">
        <v>2405</v>
      </c>
      <c r="L392" s="15" t="s">
        <v>1982</v>
      </c>
      <c r="M392" s="15" t="s">
        <v>820</v>
      </c>
      <c r="N392" s="15" t="s">
        <v>2416</v>
      </c>
      <c r="O392" s="15"/>
      <c r="P392" s="15"/>
      <c r="Q392" s="15" t="s">
        <v>1809</v>
      </c>
      <c r="R392" s="15" t="s">
        <v>6</v>
      </c>
      <c r="S392" s="22"/>
    </row>
    <row r="393" spans="1:19">
      <c r="A393" s="15" t="s">
        <v>53</v>
      </c>
      <c r="B393" s="15" t="s">
        <v>67</v>
      </c>
      <c r="C393" s="15" t="s">
        <v>82</v>
      </c>
      <c r="D393" s="15" t="s">
        <v>83</v>
      </c>
      <c r="E393" s="15" t="s">
        <v>219</v>
      </c>
      <c r="F393" s="15" t="s">
        <v>222</v>
      </c>
      <c r="G393" s="22"/>
      <c r="H393" s="22"/>
      <c r="I393" s="22"/>
      <c r="J393" s="15" t="s">
        <v>2394</v>
      </c>
      <c r="K393" s="15" t="s">
        <v>2407</v>
      </c>
      <c r="L393" s="15" t="s">
        <v>2408</v>
      </c>
      <c r="M393" s="15" t="s">
        <v>1788</v>
      </c>
      <c r="N393" s="15" t="s">
        <v>136</v>
      </c>
      <c r="O393" s="15"/>
      <c r="P393" s="15"/>
      <c r="Q393" s="15" t="s">
        <v>1873</v>
      </c>
      <c r="R393" s="15" t="s">
        <v>821</v>
      </c>
      <c r="S393" s="22"/>
    </row>
    <row r="394" spans="1:19">
      <c r="A394" s="15" t="s">
        <v>53</v>
      </c>
      <c r="B394" s="15" t="s">
        <v>67</v>
      </c>
      <c r="C394" s="15" t="s">
        <v>261</v>
      </c>
      <c r="D394" s="15" t="s">
        <v>262</v>
      </c>
      <c r="E394" s="15" t="s">
        <v>295</v>
      </c>
      <c r="F394" s="15" t="s">
        <v>295</v>
      </c>
      <c r="G394" s="15" t="s">
        <v>243</v>
      </c>
      <c r="H394" s="15" t="s">
        <v>244</v>
      </c>
      <c r="I394" s="22"/>
      <c r="J394" s="22"/>
      <c r="K394" s="22"/>
      <c r="L394" s="22"/>
      <c r="M394" s="22"/>
      <c r="N394" s="22"/>
      <c r="O394" s="22"/>
      <c r="P394" s="22"/>
      <c r="Q394" s="22"/>
      <c r="R394" s="22"/>
      <c r="S394" s="22"/>
    </row>
    <row r="395" spans="1:19">
      <c r="A395" s="15" t="s">
        <v>53</v>
      </c>
      <c r="B395" s="15" t="s">
        <v>67</v>
      </c>
      <c r="C395" s="15" t="s">
        <v>261</v>
      </c>
      <c r="D395" s="15" t="s">
        <v>262</v>
      </c>
      <c r="E395" s="15" t="s">
        <v>295</v>
      </c>
      <c r="F395" s="15" t="s">
        <v>295</v>
      </c>
      <c r="G395" s="22"/>
      <c r="H395" s="22"/>
      <c r="I395" s="22"/>
      <c r="J395" s="15" t="s">
        <v>2394</v>
      </c>
      <c r="K395" s="15" t="s">
        <v>2395</v>
      </c>
      <c r="L395" s="15" t="s">
        <v>2396</v>
      </c>
      <c r="M395" s="15" t="s">
        <v>2397</v>
      </c>
      <c r="N395" s="15" t="s">
        <v>1082</v>
      </c>
      <c r="O395" s="15"/>
      <c r="P395" s="15"/>
      <c r="Q395" s="15" t="s">
        <v>1809</v>
      </c>
      <c r="R395" s="15" t="s">
        <v>6</v>
      </c>
      <c r="S395" s="22"/>
    </row>
    <row r="396" spans="1:19">
      <c r="A396" s="15" t="s">
        <v>53</v>
      </c>
      <c r="B396" s="15" t="s">
        <v>67</v>
      </c>
      <c r="C396" s="15" t="s">
        <v>261</v>
      </c>
      <c r="D396" s="15" t="s">
        <v>262</v>
      </c>
      <c r="E396" s="15" t="s">
        <v>295</v>
      </c>
      <c r="F396" s="15" t="s">
        <v>295</v>
      </c>
      <c r="G396" s="22"/>
      <c r="H396" s="22"/>
      <c r="I396" s="22"/>
      <c r="J396" s="15" t="s">
        <v>2394</v>
      </c>
      <c r="K396" s="53" t="s">
        <v>2398</v>
      </c>
      <c r="L396" s="53" t="s">
        <v>2399</v>
      </c>
      <c r="M396" s="53" t="s">
        <v>2423</v>
      </c>
      <c r="N396" s="53" t="s">
        <v>1082</v>
      </c>
      <c r="O396" s="53"/>
      <c r="P396" s="53"/>
      <c r="Q396" s="53" t="s">
        <v>1873</v>
      </c>
      <c r="R396" s="53" t="s">
        <v>821</v>
      </c>
      <c r="S396" s="22"/>
    </row>
    <row r="397" spans="1:19">
      <c r="A397" s="15" t="s">
        <v>53</v>
      </c>
      <c r="B397" s="15" t="s">
        <v>67</v>
      </c>
      <c r="C397" s="15" t="s">
        <v>261</v>
      </c>
      <c r="D397" s="15" t="s">
        <v>262</v>
      </c>
      <c r="E397" s="15" t="s">
        <v>295</v>
      </c>
      <c r="F397" s="15" t="s">
        <v>295</v>
      </c>
      <c r="G397" s="22"/>
      <c r="H397" s="22"/>
      <c r="I397" s="22"/>
      <c r="J397" s="15" t="s">
        <v>2394</v>
      </c>
      <c r="K397" s="15" t="s">
        <v>2400</v>
      </c>
      <c r="L397" s="15" t="s">
        <v>2401</v>
      </c>
      <c r="M397" s="15" t="s">
        <v>2397</v>
      </c>
      <c r="N397" s="15" t="s">
        <v>1082</v>
      </c>
      <c r="O397" s="15"/>
      <c r="P397" s="15"/>
      <c r="Q397" s="15" t="s">
        <v>1809</v>
      </c>
      <c r="R397" s="15" t="s">
        <v>6</v>
      </c>
      <c r="S397" s="22"/>
    </row>
    <row r="398" spans="1:19">
      <c r="A398" s="15" t="s">
        <v>53</v>
      </c>
      <c r="B398" s="15" t="s">
        <v>67</v>
      </c>
      <c r="C398" s="15" t="s">
        <v>261</v>
      </c>
      <c r="D398" s="15" t="s">
        <v>262</v>
      </c>
      <c r="E398" s="15" t="s">
        <v>295</v>
      </c>
      <c r="F398" s="15" t="s">
        <v>295</v>
      </c>
      <c r="G398" s="22"/>
      <c r="H398" s="22"/>
      <c r="I398" s="22"/>
      <c r="J398" s="15" t="s">
        <v>2394</v>
      </c>
      <c r="K398" s="15" t="s">
        <v>2402</v>
      </c>
      <c r="L398" s="15" t="s">
        <v>1976</v>
      </c>
      <c r="M398" s="15" t="s">
        <v>846</v>
      </c>
      <c r="N398" s="15" t="s">
        <v>2416</v>
      </c>
      <c r="O398" s="15"/>
      <c r="P398" s="15"/>
      <c r="Q398" s="15" t="s">
        <v>1809</v>
      </c>
      <c r="R398" s="15" t="s">
        <v>6</v>
      </c>
      <c r="S398" s="22"/>
    </row>
    <row r="399" spans="1:19">
      <c r="A399" s="15" t="s">
        <v>53</v>
      </c>
      <c r="B399" s="15" t="s">
        <v>67</v>
      </c>
      <c r="C399" s="15" t="s">
        <v>261</v>
      </c>
      <c r="D399" s="15" t="s">
        <v>262</v>
      </c>
      <c r="E399" s="15" t="s">
        <v>295</v>
      </c>
      <c r="F399" s="15" t="s">
        <v>295</v>
      </c>
      <c r="G399" s="22"/>
      <c r="H399" s="22"/>
      <c r="I399" s="22"/>
      <c r="J399" s="15" t="s">
        <v>2394</v>
      </c>
      <c r="K399" s="15" t="s">
        <v>2405</v>
      </c>
      <c r="L399" s="15" t="s">
        <v>1982</v>
      </c>
      <c r="M399" s="15" t="s">
        <v>244</v>
      </c>
      <c r="N399" s="15" t="s">
        <v>2416</v>
      </c>
      <c r="O399" s="15"/>
      <c r="P399" s="15"/>
      <c r="Q399" s="15" t="s">
        <v>1809</v>
      </c>
      <c r="R399" s="15" t="s">
        <v>6</v>
      </c>
      <c r="S399" s="22"/>
    </row>
    <row r="400" spans="1:19">
      <c r="A400" s="15" t="s">
        <v>53</v>
      </c>
      <c r="B400" s="15" t="s">
        <v>67</v>
      </c>
      <c r="C400" s="15" t="s">
        <v>261</v>
      </c>
      <c r="D400" s="15" t="s">
        <v>262</v>
      </c>
      <c r="E400" s="15" t="s">
        <v>295</v>
      </c>
      <c r="F400" s="15" t="s">
        <v>295</v>
      </c>
      <c r="G400" s="22"/>
      <c r="H400" s="22"/>
      <c r="I400" s="22"/>
      <c r="J400" s="15" t="s">
        <v>2394</v>
      </c>
      <c r="K400" s="15" t="s">
        <v>2407</v>
      </c>
      <c r="L400" s="15" t="s">
        <v>2408</v>
      </c>
      <c r="M400" s="15" t="s">
        <v>2368</v>
      </c>
      <c r="N400" s="15" t="s">
        <v>136</v>
      </c>
      <c r="O400" s="15"/>
      <c r="P400" s="15"/>
      <c r="Q400" s="15" t="s">
        <v>1809</v>
      </c>
      <c r="R400" s="15" t="s">
        <v>6</v>
      </c>
      <c r="S400" s="22"/>
    </row>
    <row r="401" spans="1:19">
      <c r="A401" s="15" t="s">
        <v>53</v>
      </c>
      <c r="B401" s="15" t="s">
        <v>68</v>
      </c>
      <c r="C401" s="15" t="s">
        <v>82</v>
      </c>
      <c r="D401" s="15" t="s">
        <v>83</v>
      </c>
      <c r="E401" s="15" t="s">
        <v>222</v>
      </c>
      <c r="F401" s="15" t="s">
        <v>222</v>
      </c>
      <c r="G401" s="15" t="s">
        <v>243</v>
      </c>
      <c r="H401" s="15" t="s">
        <v>244</v>
      </c>
      <c r="I401" s="22"/>
      <c r="J401" s="22"/>
      <c r="K401" s="22"/>
      <c r="L401" s="22"/>
      <c r="M401" s="22"/>
      <c r="N401" s="22"/>
      <c r="O401" s="22"/>
      <c r="P401" s="22"/>
      <c r="Q401" s="22"/>
      <c r="R401" s="22"/>
      <c r="S401" s="22"/>
    </row>
    <row r="402" spans="1:19">
      <c r="A402" s="15" t="s">
        <v>53</v>
      </c>
      <c r="B402" s="15" t="s">
        <v>68</v>
      </c>
      <c r="C402" s="15" t="s">
        <v>82</v>
      </c>
      <c r="D402" s="15" t="s">
        <v>83</v>
      </c>
      <c r="E402" s="15" t="s">
        <v>222</v>
      </c>
      <c r="F402" s="15" t="s">
        <v>222</v>
      </c>
      <c r="G402" s="22"/>
      <c r="H402" s="22"/>
      <c r="I402" s="22"/>
      <c r="J402" s="15" t="s">
        <v>2394</v>
      </c>
      <c r="K402" s="15" t="s">
        <v>2395</v>
      </c>
      <c r="L402" s="15" t="s">
        <v>2396</v>
      </c>
      <c r="M402" s="15" t="s">
        <v>2397</v>
      </c>
      <c r="N402" s="15" t="s">
        <v>1082</v>
      </c>
      <c r="O402" s="15"/>
      <c r="P402" s="15"/>
      <c r="Q402" s="15" t="s">
        <v>1809</v>
      </c>
      <c r="R402" s="15" t="s">
        <v>6</v>
      </c>
      <c r="S402" s="22"/>
    </row>
    <row r="403" spans="1:19">
      <c r="A403" s="15" t="s">
        <v>53</v>
      </c>
      <c r="B403" s="15" t="s">
        <v>68</v>
      </c>
      <c r="C403" s="15" t="s">
        <v>82</v>
      </c>
      <c r="D403" s="15" t="s">
        <v>83</v>
      </c>
      <c r="E403" s="15" t="s">
        <v>222</v>
      </c>
      <c r="F403" s="15" t="s">
        <v>222</v>
      </c>
      <c r="G403" s="22"/>
      <c r="H403" s="22"/>
      <c r="I403" s="22"/>
      <c r="J403" s="15" t="s">
        <v>2394</v>
      </c>
      <c r="K403" s="15" t="s">
        <v>2398</v>
      </c>
      <c r="L403" s="15" t="s">
        <v>2399</v>
      </c>
      <c r="M403" s="15" t="s">
        <v>2397</v>
      </c>
      <c r="N403" s="15" t="s">
        <v>1082</v>
      </c>
      <c r="O403" s="15"/>
      <c r="P403" s="15"/>
      <c r="Q403" s="15" t="s">
        <v>1809</v>
      </c>
      <c r="R403" s="15" t="s">
        <v>6</v>
      </c>
      <c r="S403" s="22"/>
    </row>
    <row r="404" spans="1:19">
      <c r="A404" s="15" t="s">
        <v>53</v>
      </c>
      <c r="B404" s="15" t="s">
        <v>68</v>
      </c>
      <c r="C404" s="15" t="s">
        <v>82</v>
      </c>
      <c r="D404" s="15" t="s">
        <v>83</v>
      </c>
      <c r="E404" s="15" t="s">
        <v>222</v>
      </c>
      <c r="F404" s="15" t="s">
        <v>222</v>
      </c>
      <c r="G404" s="22"/>
      <c r="H404" s="22"/>
      <c r="I404" s="22"/>
      <c r="J404" s="15" t="s">
        <v>2394</v>
      </c>
      <c r="K404" s="15" t="s">
        <v>2400</v>
      </c>
      <c r="L404" s="15" t="s">
        <v>2401</v>
      </c>
      <c r="M404" s="15" t="s">
        <v>2397</v>
      </c>
      <c r="N404" s="15" t="s">
        <v>1082</v>
      </c>
      <c r="O404" s="15"/>
      <c r="P404" s="15"/>
      <c r="Q404" s="15" t="s">
        <v>1809</v>
      </c>
      <c r="R404" s="15" t="s">
        <v>6</v>
      </c>
      <c r="S404" s="22"/>
    </row>
    <row r="405" spans="1:19">
      <c r="A405" s="15" t="s">
        <v>53</v>
      </c>
      <c r="B405" s="15" t="s">
        <v>68</v>
      </c>
      <c r="C405" s="15" t="s">
        <v>82</v>
      </c>
      <c r="D405" s="15" t="s">
        <v>83</v>
      </c>
      <c r="E405" s="15" t="s">
        <v>222</v>
      </c>
      <c r="F405" s="15" t="s">
        <v>222</v>
      </c>
      <c r="G405" s="22"/>
      <c r="H405" s="22"/>
      <c r="I405" s="22"/>
      <c r="J405" s="15" t="s">
        <v>2394</v>
      </c>
      <c r="K405" s="15" t="s">
        <v>2402</v>
      </c>
      <c r="L405" s="15" t="s">
        <v>1976</v>
      </c>
      <c r="M405" s="15" t="s">
        <v>244</v>
      </c>
      <c r="N405" s="15" t="s">
        <v>2416</v>
      </c>
      <c r="O405" s="15"/>
      <c r="P405" s="15"/>
      <c r="Q405" s="15" t="s">
        <v>1809</v>
      </c>
      <c r="R405" s="15" t="s">
        <v>6</v>
      </c>
      <c r="S405" s="22"/>
    </row>
    <row r="406" spans="1:19">
      <c r="A406" s="15" t="s">
        <v>53</v>
      </c>
      <c r="B406" s="15" t="s">
        <v>68</v>
      </c>
      <c r="C406" s="15" t="s">
        <v>82</v>
      </c>
      <c r="D406" s="15" t="s">
        <v>83</v>
      </c>
      <c r="E406" s="15" t="s">
        <v>222</v>
      </c>
      <c r="F406" s="15" t="s">
        <v>222</v>
      </c>
      <c r="G406" s="22"/>
      <c r="H406" s="22"/>
      <c r="I406" s="22"/>
      <c r="J406" s="15" t="s">
        <v>2394</v>
      </c>
      <c r="K406" s="15" t="s">
        <v>2405</v>
      </c>
      <c r="L406" s="15" t="s">
        <v>1982</v>
      </c>
      <c r="M406" s="15" t="s">
        <v>820</v>
      </c>
      <c r="N406" s="15" t="s">
        <v>2416</v>
      </c>
      <c r="O406" s="15"/>
      <c r="P406" s="15"/>
      <c r="Q406" s="15" t="s">
        <v>1809</v>
      </c>
      <c r="R406" s="15" t="s">
        <v>6</v>
      </c>
      <c r="S406" s="22"/>
    </row>
    <row r="407" spans="1:19">
      <c r="A407" s="15" t="s">
        <v>53</v>
      </c>
      <c r="B407" s="15" t="s">
        <v>68</v>
      </c>
      <c r="C407" s="15" t="s">
        <v>82</v>
      </c>
      <c r="D407" s="15" t="s">
        <v>83</v>
      </c>
      <c r="E407" s="15" t="s">
        <v>222</v>
      </c>
      <c r="F407" s="15" t="s">
        <v>222</v>
      </c>
      <c r="G407" s="22"/>
      <c r="H407" s="22"/>
      <c r="I407" s="22"/>
      <c r="J407" s="15" t="s">
        <v>2394</v>
      </c>
      <c r="K407" s="15" t="s">
        <v>2407</v>
      </c>
      <c r="L407" s="15" t="s">
        <v>2408</v>
      </c>
      <c r="M407" s="15" t="s">
        <v>1755</v>
      </c>
      <c r="N407" s="15" t="s">
        <v>136</v>
      </c>
      <c r="O407" s="15"/>
      <c r="P407" s="15"/>
      <c r="Q407" s="15" t="s">
        <v>1873</v>
      </c>
      <c r="R407" s="15" t="s">
        <v>821</v>
      </c>
      <c r="S407" s="22"/>
    </row>
    <row r="408" spans="1:19" ht="42" customHeight="1">
      <c r="A408" s="38" t="s">
        <v>3456</v>
      </c>
      <c r="B408" s="182" t="s">
        <v>3631</v>
      </c>
      <c r="C408" s="192"/>
      <c r="D408" s="192"/>
      <c r="E408" s="192"/>
      <c r="F408" s="192"/>
      <c r="G408" s="192"/>
      <c r="H408" s="192"/>
      <c r="I408" s="192"/>
      <c r="J408" s="192"/>
      <c r="K408" s="192"/>
      <c r="L408" s="192"/>
      <c r="M408" s="192"/>
      <c r="N408" s="192"/>
      <c r="O408" s="192"/>
      <c r="P408" s="192"/>
      <c r="Q408" s="192"/>
      <c r="R408" s="192"/>
      <c r="S408" s="192"/>
    </row>
  </sheetData>
  <autoFilter ref="A2:S408"/>
  <mergeCells count="1">
    <mergeCell ref="B408:S408"/>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3"/>
  <sheetViews>
    <sheetView topLeftCell="A57" zoomScale="70" zoomScaleNormal="70" workbookViewId="0">
      <selection activeCell="G50" sqref="G50"/>
    </sheetView>
  </sheetViews>
  <sheetFormatPr defaultRowHeight="13.8"/>
  <cols>
    <col min="1" max="1" width="7.44140625" customWidth="1"/>
    <col min="2" max="2" width="23.77734375" bestFit="1" customWidth="1"/>
    <col min="3" max="3" width="10.21875" bestFit="1" customWidth="1"/>
    <col min="4" max="4" width="30.88671875" bestFit="1" customWidth="1"/>
    <col min="5" max="6" width="11.109375" bestFit="1" customWidth="1"/>
    <col min="7" max="7" width="14.44140625" bestFit="1" customWidth="1"/>
    <col min="8" max="8" width="13" bestFit="1" customWidth="1"/>
    <col min="9" max="9" width="18.33203125" bestFit="1" customWidth="1"/>
    <col min="10" max="10" width="18.6640625" bestFit="1" customWidth="1"/>
    <col min="11" max="11" width="12.44140625" bestFit="1" customWidth="1"/>
    <col min="12" max="12" width="10.109375" bestFit="1" customWidth="1"/>
    <col min="13" max="13" width="12.44140625" bestFit="1" customWidth="1"/>
    <col min="14" max="14" width="10.109375" bestFit="1" customWidth="1"/>
    <col min="15" max="15" width="10.77734375" bestFit="1" customWidth="1"/>
    <col min="16" max="16" width="10.21875" bestFit="1" customWidth="1"/>
    <col min="17" max="17" width="14.44140625" bestFit="1" customWidth="1"/>
    <col min="18" max="18" width="16.88671875" bestFit="1" customWidth="1"/>
    <col min="19" max="19" width="12.77734375" bestFit="1" customWidth="1"/>
  </cols>
  <sheetData>
    <row r="1" spans="1:19">
      <c r="A1" s="14" t="s">
        <v>0</v>
      </c>
      <c r="B1" s="14" t="s">
        <v>1</v>
      </c>
      <c r="C1" s="14" t="s">
        <v>72</v>
      </c>
      <c r="D1" s="14" t="s">
        <v>73</v>
      </c>
      <c r="E1" s="14" t="s">
        <v>74</v>
      </c>
      <c r="F1" s="14" t="s">
        <v>505</v>
      </c>
      <c r="G1" s="14" t="s">
        <v>1314</v>
      </c>
      <c r="H1" s="14" t="s">
        <v>1315</v>
      </c>
      <c r="I1" s="14" t="s">
        <v>1956</v>
      </c>
      <c r="J1" s="14" t="s">
        <v>1957</v>
      </c>
      <c r="K1" s="14" t="s">
        <v>1958</v>
      </c>
      <c r="L1" s="14" t="s">
        <v>1959</v>
      </c>
      <c r="M1" s="14" t="s">
        <v>1960</v>
      </c>
      <c r="N1" s="14" t="s">
        <v>1045</v>
      </c>
      <c r="O1" s="14" t="s">
        <v>1961</v>
      </c>
      <c r="P1" s="14" t="s">
        <v>1962</v>
      </c>
      <c r="Q1" s="14" t="s">
        <v>1833</v>
      </c>
      <c r="R1" s="14" t="s">
        <v>1834</v>
      </c>
      <c r="S1" s="14"/>
    </row>
    <row r="2" spans="1:19">
      <c r="A2" s="14" t="s">
        <v>3</v>
      </c>
      <c r="B2" s="14" t="s">
        <v>4</v>
      </c>
      <c r="C2" s="14" t="s">
        <v>77</v>
      </c>
      <c r="D2" s="14" t="s">
        <v>78</v>
      </c>
      <c r="E2" s="14" t="s">
        <v>79</v>
      </c>
      <c r="F2" s="14" t="s">
        <v>1963</v>
      </c>
      <c r="G2" s="14" t="s">
        <v>1662</v>
      </c>
      <c r="H2" s="14" t="s">
        <v>1663</v>
      </c>
      <c r="I2" s="14" t="s">
        <v>1964</v>
      </c>
      <c r="J2" s="14" t="s">
        <v>1965</v>
      </c>
      <c r="K2" s="14" t="s">
        <v>1966</v>
      </c>
      <c r="L2" s="14" t="s">
        <v>1967</v>
      </c>
      <c r="M2" s="14" t="s">
        <v>1968</v>
      </c>
      <c r="N2" s="14" t="s">
        <v>1969</v>
      </c>
      <c r="O2" s="14" t="s">
        <v>1970</v>
      </c>
      <c r="P2" s="14" t="s">
        <v>1971</v>
      </c>
      <c r="Q2" s="14" t="s">
        <v>1972</v>
      </c>
      <c r="R2" s="14" t="s">
        <v>1973</v>
      </c>
      <c r="S2" s="14"/>
    </row>
    <row r="3" spans="1:19">
      <c r="A3" s="15" t="s">
        <v>6</v>
      </c>
      <c r="B3" s="15" t="s">
        <v>15</v>
      </c>
      <c r="C3" s="15" t="s">
        <v>82</v>
      </c>
      <c r="D3" s="15" t="s">
        <v>83</v>
      </c>
      <c r="E3" s="15" t="s">
        <v>87</v>
      </c>
      <c r="F3" s="15" t="s">
        <v>824</v>
      </c>
      <c r="G3" s="15" t="s">
        <v>243</v>
      </c>
      <c r="H3" s="15" t="s">
        <v>244</v>
      </c>
      <c r="I3" s="22"/>
      <c r="J3" s="22"/>
      <c r="K3" s="22"/>
      <c r="L3" s="22"/>
      <c r="M3" s="22"/>
      <c r="N3" s="22"/>
      <c r="O3" s="22"/>
      <c r="P3" s="22"/>
      <c r="Q3" s="22"/>
      <c r="R3" s="22"/>
      <c r="S3" s="22"/>
    </row>
    <row r="4" spans="1:19">
      <c r="A4" s="15" t="s">
        <v>6</v>
      </c>
      <c r="B4" s="15" t="s">
        <v>15</v>
      </c>
      <c r="C4" s="15" t="s">
        <v>82</v>
      </c>
      <c r="D4" s="15" t="s">
        <v>83</v>
      </c>
      <c r="E4" s="15" t="s">
        <v>87</v>
      </c>
      <c r="F4" s="15" t="s">
        <v>824</v>
      </c>
      <c r="G4" s="22"/>
      <c r="H4" s="22"/>
      <c r="I4" s="22"/>
      <c r="J4" s="15" t="s">
        <v>2426</v>
      </c>
      <c r="K4" s="15" t="s">
        <v>2427</v>
      </c>
      <c r="L4" s="15" t="s">
        <v>2428</v>
      </c>
      <c r="M4" s="15" t="s">
        <v>2397</v>
      </c>
      <c r="N4" s="15" t="s">
        <v>2404</v>
      </c>
      <c r="O4" s="15"/>
      <c r="P4" s="15"/>
      <c r="Q4" s="15" t="s">
        <v>1809</v>
      </c>
      <c r="R4" s="15" t="s">
        <v>6</v>
      </c>
      <c r="S4" s="22"/>
    </row>
    <row r="5" spans="1:19">
      <c r="A5" s="15" t="s">
        <v>6</v>
      </c>
      <c r="B5" s="15" t="s">
        <v>15</v>
      </c>
      <c r="C5" s="15" t="s">
        <v>82</v>
      </c>
      <c r="D5" s="15" t="s">
        <v>83</v>
      </c>
      <c r="E5" s="15" t="s">
        <v>87</v>
      </c>
      <c r="F5" s="15" t="s">
        <v>824</v>
      </c>
      <c r="G5" s="22"/>
      <c r="H5" s="22"/>
      <c r="I5" s="22"/>
      <c r="J5" s="15" t="s">
        <v>2426</v>
      </c>
      <c r="K5" s="15" t="s">
        <v>2429</v>
      </c>
      <c r="L5" s="15" t="s">
        <v>2430</v>
      </c>
      <c r="M5" s="15" t="s">
        <v>2397</v>
      </c>
      <c r="N5" s="15" t="s">
        <v>136</v>
      </c>
      <c r="O5" s="15"/>
      <c r="P5" s="15"/>
      <c r="Q5" s="15" t="s">
        <v>1809</v>
      </c>
      <c r="R5" s="15" t="s">
        <v>6</v>
      </c>
      <c r="S5" s="22"/>
    </row>
    <row r="6" spans="1:19">
      <c r="A6" s="15" t="s">
        <v>6</v>
      </c>
      <c r="B6" s="15" t="s">
        <v>16</v>
      </c>
      <c r="C6" s="15" t="s">
        <v>82</v>
      </c>
      <c r="D6" s="15" t="s">
        <v>83</v>
      </c>
      <c r="E6" s="15" t="s">
        <v>87</v>
      </c>
      <c r="F6" s="15" t="s">
        <v>87</v>
      </c>
      <c r="G6" s="15" t="s">
        <v>243</v>
      </c>
      <c r="H6" s="15" t="s">
        <v>244</v>
      </c>
      <c r="I6" s="22"/>
      <c r="J6" s="22"/>
      <c r="K6" s="22"/>
      <c r="L6" s="22"/>
      <c r="M6" s="22"/>
      <c r="N6" s="22"/>
      <c r="O6" s="22"/>
      <c r="P6" s="22"/>
      <c r="Q6" s="22"/>
      <c r="R6" s="22"/>
      <c r="S6" s="22"/>
    </row>
    <row r="7" spans="1:19">
      <c r="A7" s="15" t="s">
        <v>6</v>
      </c>
      <c r="B7" s="15" t="s">
        <v>16</v>
      </c>
      <c r="C7" s="15" t="s">
        <v>82</v>
      </c>
      <c r="D7" s="15" t="s">
        <v>83</v>
      </c>
      <c r="E7" s="15" t="s">
        <v>87</v>
      </c>
      <c r="F7" s="15" t="s">
        <v>87</v>
      </c>
      <c r="G7" s="22"/>
      <c r="H7" s="22"/>
      <c r="I7" s="22"/>
      <c r="J7" s="15" t="s">
        <v>2426</v>
      </c>
      <c r="K7" s="15" t="s">
        <v>2427</v>
      </c>
      <c r="L7" s="15" t="s">
        <v>2428</v>
      </c>
      <c r="M7" s="15" t="s">
        <v>2397</v>
      </c>
      <c r="N7" s="15" t="s">
        <v>2404</v>
      </c>
      <c r="O7" s="15"/>
      <c r="P7" s="15"/>
      <c r="Q7" s="15" t="s">
        <v>1809</v>
      </c>
      <c r="R7" s="15" t="s">
        <v>6</v>
      </c>
      <c r="S7" s="22"/>
    </row>
    <row r="8" spans="1:19">
      <c r="A8" s="15" t="s">
        <v>6</v>
      </c>
      <c r="B8" s="15" t="s">
        <v>16</v>
      </c>
      <c r="C8" s="15" t="s">
        <v>82</v>
      </c>
      <c r="D8" s="15" t="s">
        <v>83</v>
      </c>
      <c r="E8" s="15" t="s">
        <v>87</v>
      </c>
      <c r="F8" s="15" t="s">
        <v>87</v>
      </c>
      <c r="G8" s="22"/>
      <c r="H8" s="22"/>
      <c r="I8" s="22"/>
      <c r="J8" s="15" t="s">
        <v>2426</v>
      </c>
      <c r="K8" s="15" t="s">
        <v>2429</v>
      </c>
      <c r="L8" s="15" t="s">
        <v>2430</v>
      </c>
      <c r="M8" s="15" t="s">
        <v>2397</v>
      </c>
      <c r="N8" s="15" t="s">
        <v>136</v>
      </c>
      <c r="O8" s="15"/>
      <c r="P8" s="15"/>
      <c r="Q8" s="15" t="s">
        <v>1809</v>
      </c>
      <c r="R8" s="15" t="s">
        <v>6</v>
      </c>
      <c r="S8" s="22"/>
    </row>
    <row r="9" spans="1:19">
      <c r="A9" s="15" t="s">
        <v>6</v>
      </c>
      <c r="B9" s="15" t="s">
        <v>9</v>
      </c>
      <c r="C9" s="15" t="s">
        <v>82</v>
      </c>
      <c r="D9" s="15" t="s">
        <v>83</v>
      </c>
      <c r="E9" s="15" t="s">
        <v>87</v>
      </c>
      <c r="F9" s="15" t="s">
        <v>87</v>
      </c>
      <c r="G9" s="15" t="s">
        <v>243</v>
      </c>
      <c r="H9" s="15" t="s">
        <v>244</v>
      </c>
      <c r="I9" s="22"/>
      <c r="J9" s="22"/>
      <c r="K9" s="22"/>
      <c r="L9" s="22"/>
      <c r="M9" s="22"/>
      <c r="N9" s="22"/>
      <c r="O9" s="22"/>
      <c r="P9" s="22"/>
      <c r="Q9" s="22"/>
      <c r="R9" s="22"/>
      <c r="S9" s="22"/>
    </row>
    <row r="10" spans="1:19">
      <c r="A10" s="15" t="s">
        <v>6</v>
      </c>
      <c r="B10" s="15" t="s">
        <v>9</v>
      </c>
      <c r="C10" s="15" t="s">
        <v>82</v>
      </c>
      <c r="D10" s="15" t="s">
        <v>83</v>
      </c>
      <c r="E10" s="15" t="s">
        <v>87</v>
      </c>
      <c r="F10" s="15" t="s">
        <v>87</v>
      </c>
      <c r="G10" s="22"/>
      <c r="H10" s="22"/>
      <c r="I10" s="22"/>
      <c r="J10" s="15" t="s">
        <v>2426</v>
      </c>
      <c r="K10" s="15" t="s">
        <v>2427</v>
      </c>
      <c r="L10" s="15" t="s">
        <v>2428</v>
      </c>
      <c r="M10" s="15" t="s">
        <v>2397</v>
      </c>
      <c r="N10" s="15" t="s">
        <v>2404</v>
      </c>
      <c r="O10" s="15"/>
      <c r="P10" s="15"/>
      <c r="Q10" s="15" t="s">
        <v>1809</v>
      </c>
      <c r="R10" s="15" t="s">
        <v>6</v>
      </c>
      <c r="S10" s="22"/>
    </row>
    <row r="11" spans="1:19">
      <c r="A11" s="15" t="s">
        <v>6</v>
      </c>
      <c r="B11" s="15" t="s">
        <v>9</v>
      </c>
      <c r="C11" s="15" t="s">
        <v>82</v>
      </c>
      <c r="D11" s="15" t="s">
        <v>83</v>
      </c>
      <c r="E11" s="15" t="s">
        <v>87</v>
      </c>
      <c r="F11" s="15" t="s">
        <v>87</v>
      </c>
      <c r="G11" s="22"/>
      <c r="H11" s="22"/>
      <c r="I11" s="22"/>
      <c r="J11" s="15" t="s">
        <v>2426</v>
      </c>
      <c r="K11" s="15" t="s">
        <v>2429</v>
      </c>
      <c r="L11" s="15" t="s">
        <v>2430</v>
      </c>
      <c r="M11" s="15" t="s">
        <v>2397</v>
      </c>
      <c r="N11" s="15" t="s">
        <v>136</v>
      </c>
      <c r="O11" s="15"/>
      <c r="P11" s="15"/>
      <c r="Q11" s="15" t="s">
        <v>1809</v>
      </c>
      <c r="R11" s="15" t="s">
        <v>6</v>
      </c>
      <c r="S11" s="22"/>
    </row>
    <row r="12" spans="1:19">
      <c r="A12" s="15" t="s">
        <v>6</v>
      </c>
      <c r="B12" s="15" t="s">
        <v>9</v>
      </c>
      <c r="C12" s="15" t="s">
        <v>261</v>
      </c>
      <c r="D12" s="15" t="s">
        <v>262</v>
      </c>
      <c r="E12" s="15" t="s">
        <v>265</v>
      </c>
      <c r="F12" s="15" t="s">
        <v>265</v>
      </c>
      <c r="G12" s="15" t="s">
        <v>243</v>
      </c>
      <c r="H12" s="15" t="s">
        <v>244</v>
      </c>
      <c r="I12" s="22"/>
      <c r="J12" s="22"/>
      <c r="K12" s="22"/>
      <c r="L12" s="22"/>
      <c r="M12" s="22"/>
      <c r="N12" s="22"/>
      <c r="O12" s="22"/>
      <c r="P12" s="22"/>
      <c r="Q12" s="22"/>
      <c r="R12" s="22"/>
      <c r="S12" s="22"/>
    </row>
    <row r="13" spans="1:19">
      <c r="A13" s="15" t="s">
        <v>6</v>
      </c>
      <c r="B13" s="15" t="s">
        <v>9</v>
      </c>
      <c r="C13" s="15" t="s">
        <v>261</v>
      </c>
      <c r="D13" s="15" t="s">
        <v>262</v>
      </c>
      <c r="E13" s="15" t="s">
        <v>265</v>
      </c>
      <c r="F13" s="15" t="s">
        <v>265</v>
      </c>
      <c r="G13" s="22"/>
      <c r="H13" s="22"/>
      <c r="I13" s="22"/>
      <c r="J13" s="15" t="s">
        <v>2426</v>
      </c>
      <c r="K13" s="15" t="s">
        <v>2427</v>
      </c>
      <c r="L13" s="15" t="s">
        <v>2428</v>
      </c>
      <c r="M13" s="15" t="s">
        <v>2397</v>
      </c>
      <c r="N13" s="15" t="s">
        <v>2404</v>
      </c>
      <c r="O13" s="15"/>
      <c r="P13" s="15"/>
      <c r="Q13" s="15" t="s">
        <v>1809</v>
      </c>
      <c r="R13" s="15" t="s">
        <v>6</v>
      </c>
      <c r="S13" s="22"/>
    </row>
    <row r="14" spans="1:19">
      <c r="A14" s="15" t="s">
        <v>6</v>
      </c>
      <c r="B14" s="15" t="s">
        <v>9</v>
      </c>
      <c r="C14" s="15" t="s">
        <v>261</v>
      </c>
      <c r="D14" s="15" t="s">
        <v>262</v>
      </c>
      <c r="E14" s="15" t="s">
        <v>265</v>
      </c>
      <c r="F14" s="15" t="s">
        <v>265</v>
      </c>
      <c r="G14" s="22"/>
      <c r="H14" s="22"/>
      <c r="I14" s="22"/>
      <c r="J14" s="15" t="s">
        <v>2426</v>
      </c>
      <c r="K14" s="15" t="s">
        <v>2429</v>
      </c>
      <c r="L14" s="15" t="s">
        <v>2430</v>
      </c>
      <c r="M14" s="15" t="s">
        <v>2397</v>
      </c>
      <c r="N14" s="15" t="s">
        <v>136</v>
      </c>
      <c r="O14" s="15"/>
      <c r="P14" s="15"/>
      <c r="Q14" s="15" t="s">
        <v>1809</v>
      </c>
      <c r="R14" s="15" t="s">
        <v>6</v>
      </c>
      <c r="S14" s="22"/>
    </row>
    <row r="15" spans="1:19">
      <c r="A15" s="15" t="s">
        <v>6</v>
      </c>
      <c r="B15" s="15" t="s">
        <v>9</v>
      </c>
      <c r="C15" s="15" t="s">
        <v>266</v>
      </c>
      <c r="D15" s="15" t="s">
        <v>267</v>
      </c>
      <c r="E15" s="15" t="s">
        <v>268</v>
      </c>
      <c r="F15" s="15"/>
      <c r="G15" s="15" t="s">
        <v>279</v>
      </c>
      <c r="H15" s="15" t="s">
        <v>280</v>
      </c>
      <c r="I15" s="15" t="s">
        <v>2030</v>
      </c>
      <c r="J15" s="22"/>
      <c r="K15" s="22"/>
      <c r="L15" s="22"/>
      <c r="M15" s="22"/>
      <c r="N15" s="22"/>
      <c r="O15" s="22"/>
      <c r="P15" s="22"/>
      <c r="Q15" s="22"/>
      <c r="R15" s="22"/>
      <c r="S15" s="35" t="s">
        <v>3455</v>
      </c>
    </row>
    <row r="16" spans="1:19">
      <c r="A16" s="15" t="s">
        <v>6</v>
      </c>
      <c r="B16" s="15" t="s">
        <v>9</v>
      </c>
      <c r="C16" s="15" t="s">
        <v>272</v>
      </c>
      <c r="D16" s="15" t="s">
        <v>273</v>
      </c>
      <c r="E16" s="15" t="s">
        <v>191</v>
      </c>
      <c r="F16" s="15"/>
      <c r="G16" s="15" t="s">
        <v>530</v>
      </c>
      <c r="H16" s="22"/>
      <c r="I16" s="22"/>
      <c r="J16" s="22"/>
      <c r="K16" s="22"/>
      <c r="L16" s="22"/>
      <c r="M16" s="22"/>
      <c r="N16" s="22"/>
      <c r="O16" s="22"/>
      <c r="P16" s="22"/>
      <c r="Q16" s="22"/>
      <c r="R16" s="22"/>
      <c r="S16" s="35" t="s">
        <v>3454</v>
      </c>
    </row>
    <row r="17" spans="1:19">
      <c r="A17" s="15" t="s">
        <v>6</v>
      </c>
      <c r="B17" s="15" t="s">
        <v>10</v>
      </c>
      <c r="C17" s="15" t="s">
        <v>82</v>
      </c>
      <c r="D17" s="15" t="s">
        <v>83</v>
      </c>
      <c r="E17" s="15" t="s">
        <v>104</v>
      </c>
      <c r="F17" s="15" t="s">
        <v>104</v>
      </c>
      <c r="G17" s="15" t="s">
        <v>243</v>
      </c>
      <c r="H17" s="15" t="s">
        <v>244</v>
      </c>
      <c r="I17" s="22"/>
      <c r="J17" s="22"/>
      <c r="K17" s="22"/>
      <c r="L17" s="22"/>
      <c r="M17" s="22"/>
      <c r="N17" s="22"/>
      <c r="O17" s="22"/>
      <c r="P17" s="22"/>
      <c r="Q17" s="22"/>
      <c r="R17" s="22"/>
      <c r="S17" s="22"/>
    </row>
    <row r="18" spans="1:19">
      <c r="A18" s="15" t="s">
        <v>6</v>
      </c>
      <c r="B18" s="15" t="s">
        <v>10</v>
      </c>
      <c r="C18" s="15" t="s">
        <v>82</v>
      </c>
      <c r="D18" s="15" t="s">
        <v>83</v>
      </c>
      <c r="E18" s="15" t="s">
        <v>104</v>
      </c>
      <c r="F18" s="15" t="s">
        <v>104</v>
      </c>
      <c r="G18" s="22"/>
      <c r="H18" s="22"/>
      <c r="I18" s="22"/>
      <c r="J18" s="15" t="s">
        <v>2426</v>
      </c>
      <c r="K18" s="15" t="s">
        <v>2427</v>
      </c>
      <c r="L18" s="15" t="s">
        <v>2428</v>
      </c>
      <c r="M18" s="15" t="s">
        <v>2397</v>
      </c>
      <c r="N18" s="15" t="s">
        <v>2404</v>
      </c>
      <c r="O18" s="15"/>
      <c r="P18" s="15"/>
      <c r="Q18" s="15" t="s">
        <v>1809</v>
      </c>
      <c r="R18" s="15" t="s">
        <v>6</v>
      </c>
      <c r="S18" s="22"/>
    </row>
    <row r="19" spans="1:19">
      <c r="A19" s="15" t="s">
        <v>6</v>
      </c>
      <c r="B19" s="15" t="s">
        <v>10</v>
      </c>
      <c r="C19" s="15" t="s">
        <v>82</v>
      </c>
      <c r="D19" s="15" t="s">
        <v>83</v>
      </c>
      <c r="E19" s="15" t="s">
        <v>104</v>
      </c>
      <c r="F19" s="15" t="s">
        <v>104</v>
      </c>
      <c r="G19" s="22"/>
      <c r="H19" s="22"/>
      <c r="I19" s="22"/>
      <c r="J19" s="15" t="s">
        <v>2426</v>
      </c>
      <c r="K19" s="15" t="s">
        <v>2429</v>
      </c>
      <c r="L19" s="15" t="s">
        <v>2430</v>
      </c>
      <c r="M19" s="15" t="s">
        <v>2397</v>
      </c>
      <c r="N19" s="15" t="s">
        <v>136</v>
      </c>
      <c r="O19" s="15"/>
      <c r="P19" s="15"/>
      <c r="Q19" s="15" t="s">
        <v>1809</v>
      </c>
      <c r="R19" s="15" t="s">
        <v>6</v>
      </c>
      <c r="S19" s="22"/>
    </row>
    <row r="20" spans="1:19">
      <c r="A20" s="15" t="s">
        <v>6</v>
      </c>
      <c r="B20" s="15" t="s">
        <v>10</v>
      </c>
      <c r="C20" s="15" t="s">
        <v>261</v>
      </c>
      <c r="D20" s="15" t="s">
        <v>262</v>
      </c>
      <c r="E20" s="15" t="s">
        <v>281</v>
      </c>
      <c r="F20" s="15" t="s">
        <v>265</v>
      </c>
      <c r="G20" s="15" t="s">
        <v>243</v>
      </c>
      <c r="H20" s="15" t="s">
        <v>244</v>
      </c>
      <c r="I20" s="22"/>
      <c r="J20" s="22"/>
      <c r="K20" s="22"/>
      <c r="L20" s="22"/>
      <c r="M20" s="22"/>
      <c r="N20" s="22"/>
      <c r="O20" s="22"/>
      <c r="P20" s="22"/>
      <c r="Q20" s="22"/>
      <c r="R20" s="22"/>
      <c r="S20" s="22"/>
    </row>
    <row r="21" spans="1:19">
      <c r="A21" s="15" t="s">
        <v>6</v>
      </c>
      <c r="B21" s="15" t="s">
        <v>10</v>
      </c>
      <c r="C21" s="15" t="s">
        <v>261</v>
      </c>
      <c r="D21" s="15" t="s">
        <v>262</v>
      </c>
      <c r="E21" s="15" t="s">
        <v>281</v>
      </c>
      <c r="F21" s="15" t="s">
        <v>265</v>
      </c>
      <c r="G21" s="22"/>
      <c r="H21" s="22"/>
      <c r="I21" s="22"/>
      <c r="J21" s="15" t="s">
        <v>2426</v>
      </c>
      <c r="K21" s="15" t="s">
        <v>2427</v>
      </c>
      <c r="L21" s="15" t="s">
        <v>2428</v>
      </c>
      <c r="M21" s="15" t="s">
        <v>2397</v>
      </c>
      <c r="N21" s="15" t="s">
        <v>2404</v>
      </c>
      <c r="O21" s="15"/>
      <c r="P21" s="15"/>
      <c r="Q21" s="15" t="s">
        <v>1809</v>
      </c>
      <c r="R21" s="15" t="s">
        <v>6</v>
      </c>
      <c r="S21" s="22"/>
    </row>
    <row r="22" spans="1:19">
      <c r="A22" s="15" t="s">
        <v>6</v>
      </c>
      <c r="B22" s="15" t="s">
        <v>10</v>
      </c>
      <c r="C22" s="15" t="s">
        <v>261</v>
      </c>
      <c r="D22" s="15" t="s">
        <v>262</v>
      </c>
      <c r="E22" s="15" t="s">
        <v>281</v>
      </c>
      <c r="F22" s="15" t="s">
        <v>265</v>
      </c>
      <c r="G22" s="22"/>
      <c r="H22" s="22"/>
      <c r="I22" s="22"/>
      <c r="J22" s="15" t="s">
        <v>2426</v>
      </c>
      <c r="K22" s="15" t="s">
        <v>2429</v>
      </c>
      <c r="L22" s="15" t="s">
        <v>2430</v>
      </c>
      <c r="M22" s="15" t="s">
        <v>2397</v>
      </c>
      <c r="N22" s="15" t="s">
        <v>136</v>
      </c>
      <c r="O22" s="15"/>
      <c r="P22" s="15"/>
      <c r="Q22" s="15" t="s">
        <v>1809</v>
      </c>
      <c r="R22" s="15" t="s">
        <v>6</v>
      </c>
      <c r="S22" s="22"/>
    </row>
    <row r="23" spans="1:19">
      <c r="A23" s="15" t="s">
        <v>6</v>
      </c>
      <c r="B23" s="15" t="s">
        <v>10</v>
      </c>
      <c r="C23" s="15" t="s">
        <v>266</v>
      </c>
      <c r="D23" s="15" t="s">
        <v>267</v>
      </c>
      <c r="E23" s="15" t="s">
        <v>282</v>
      </c>
      <c r="F23" s="15" t="s">
        <v>282</v>
      </c>
      <c r="G23" s="15" t="s">
        <v>243</v>
      </c>
      <c r="H23" s="15" t="s">
        <v>244</v>
      </c>
      <c r="I23" s="22"/>
      <c r="J23" s="22"/>
      <c r="K23" s="22"/>
      <c r="L23" s="22"/>
      <c r="M23" s="22"/>
      <c r="N23" s="22"/>
      <c r="O23" s="22"/>
      <c r="P23" s="22"/>
      <c r="Q23" s="22"/>
      <c r="R23" s="22"/>
      <c r="S23" s="22"/>
    </row>
    <row r="24" spans="1:19">
      <c r="A24" s="15" t="s">
        <v>6</v>
      </c>
      <c r="B24" s="15" t="s">
        <v>10</v>
      </c>
      <c r="C24" s="15" t="s">
        <v>266</v>
      </c>
      <c r="D24" s="15" t="s">
        <v>267</v>
      </c>
      <c r="E24" s="15" t="s">
        <v>282</v>
      </c>
      <c r="F24" s="15" t="s">
        <v>282</v>
      </c>
      <c r="G24" s="22"/>
      <c r="H24" s="22"/>
      <c r="I24" s="22"/>
      <c r="J24" s="15" t="s">
        <v>2426</v>
      </c>
      <c r="K24" s="15" t="s">
        <v>2427</v>
      </c>
      <c r="L24" s="15" t="s">
        <v>2428</v>
      </c>
      <c r="M24" s="15" t="s">
        <v>2406</v>
      </c>
      <c r="N24" s="15" t="s">
        <v>2404</v>
      </c>
      <c r="O24" s="15"/>
      <c r="P24" s="15"/>
      <c r="Q24" s="15" t="s">
        <v>1809</v>
      </c>
      <c r="R24" s="15" t="s">
        <v>6</v>
      </c>
      <c r="S24" s="22"/>
    </row>
    <row r="25" spans="1:19">
      <c r="A25" s="15" t="s">
        <v>6</v>
      </c>
      <c r="B25" s="15" t="s">
        <v>10</v>
      </c>
      <c r="C25" s="15" t="s">
        <v>266</v>
      </c>
      <c r="D25" s="15" t="s">
        <v>267</v>
      </c>
      <c r="E25" s="15" t="s">
        <v>282</v>
      </c>
      <c r="F25" s="15" t="s">
        <v>282</v>
      </c>
      <c r="G25" s="22"/>
      <c r="H25" s="22"/>
      <c r="I25" s="22"/>
      <c r="J25" s="15" t="s">
        <v>2426</v>
      </c>
      <c r="K25" s="15" t="s">
        <v>2429</v>
      </c>
      <c r="L25" s="15" t="s">
        <v>2430</v>
      </c>
      <c r="M25" s="15" t="s">
        <v>2397</v>
      </c>
      <c r="N25" s="15" t="s">
        <v>136</v>
      </c>
      <c r="O25" s="15"/>
      <c r="P25" s="15"/>
      <c r="Q25" s="15" t="s">
        <v>1809</v>
      </c>
      <c r="R25" s="15" t="s">
        <v>6</v>
      </c>
      <c r="S25" s="22"/>
    </row>
    <row r="26" spans="1:19">
      <c r="A26" s="15" t="s">
        <v>6</v>
      </c>
      <c r="B26" s="15" t="s">
        <v>10</v>
      </c>
      <c r="C26" s="15" t="s">
        <v>272</v>
      </c>
      <c r="D26" s="15" t="s">
        <v>273</v>
      </c>
      <c r="E26" s="15" t="s">
        <v>271</v>
      </c>
      <c r="F26" s="15" t="s">
        <v>271</v>
      </c>
      <c r="G26" s="15" t="s">
        <v>243</v>
      </c>
      <c r="H26" s="15" t="s">
        <v>244</v>
      </c>
      <c r="I26" s="22"/>
      <c r="J26" s="22"/>
      <c r="K26" s="22"/>
      <c r="L26" s="22"/>
      <c r="M26" s="22"/>
      <c r="N26" s="22"/>
      <c r="O26" s="22"/>
      <c r="P26" s="22"/>
      <c r="Q26" s="22"/>
      <c r="R26" s="22"/>
      <c r="S26" s="22"/>
    </row>
    <row r="27" spans="1:19">
      <c r="A27" s="15" t="s">
        <v>6</v>
      </c>
      <c r="B27" s="15" t="s">
        <v>10</v>
      </c>
      <c r="C27" s="15" t="s">
        <v>272</v>
      </c>
      <c r="D27" s="15" t="s">
        <v>273</v>
      </c>
      <c r="E27" s="15" t="s">
        <v>271</v>
      </c>
      <c r="F27" s="15" t="s">
        <v>271</v>
      </c>
      <c r="G27" s="22"/>
      <c r="H27" s="22"/>
      <c r="I27" s="22"/>
      <c r="J27" s="15" t="s">
        <v>2426</v>
      </c>
      <c r="K27" s="15" t="s">
        <v>2427</v>
      </c>
      <c r="L27" s="15" t="s">
        <v>2428</v>
      </c>
      <c r="M27" s="15" t="s">
        <v>2397</v>
      </c>
      <c r="N27" s="15" t="s">
        <v>2404</v>
      </c>
      <c r="O27" s="15"/>
      <c r="P27" s="15"/>
      <c r="Q27" s="15" t="s">
        <v>1809</v>
      </c>
      <c r="R27" s="15" t="s">
        <v>6</v>
      </c>
      <c r="S27" s="22"/>
    </row>
    <row r="28" spans="1:19">
      <c r="A28" s="15" t="s">
        <v>6</v>
      </c>
      <c r="B28" s="15" t="s">
        <v>10</v>
      </c>
      <c r="C28" s="15" t="s">
        <v>272</v>
      </c>
      <c r="D28" s="15" t="s">
        <v>273</v>
      </c>
      <c r="E28" s="15" t="s">
        <v>271</v>
      </c>
      <c r="F28" s="15" t="s">
        <v>271</v>
      </c>
      <c r="G28" s="22"/>
      <c r="H28" s="22"/>
      <c r="I28" s="22"/>
      <c r="J28" s="15" t="s">
        <v>2426</v>
      </c>
      <c r="K28" s="15" t="s">
        <v>2429</v>
      </c>
      <c r="L28" s="15" t="s">
        <v>2430</v>
      </c>
      <c r="M28" s="15" t="s">
        <v>2397</v>
      </c>
      <c r="N28" s="15" t="s">
        <v>136</v>
      </c>
      <c r="O28" s="15"/>
      <c r="P28" s="15"/>
      <c r="Q28" s="15" t="s">
        <v>1809</v>
      </c>
      <c r="R28" s="15" t="s">
        <v>6</v>
      </c>
      <c r="S28" s="22"/>
    </row>
    <row r="29" spans="1:19">
      <c r="A29" s="15" t="s">
        <v>6</v>
      </c>
      <c r="B29" s="15" t="s">
        <v>18</v>
      </c>
      <c r="C29" s="15" t="s">
        <v>82</v>
      </c>
      <c r="D29" s="15" t="s">
        <v>83</v>
      </c>
      <c r="E29" s="15" t="s">
        <v>107</v>
      </c>
      <c r="F29" s="15" t="s">
        <v>119</v>
      </c>
      <c r="G29" s="15" t="s">
        <v>243</v>
      </c>
      <c r="H29" s="15" t="s">
        <v>244</v>
      </c>
      <c r="I29" s="22"/>
      <c r="J29" s="22"/>
      <c r="K29" s="22"/>
      <c r="L29" s="22"/>
      <c r="M29" s="22"/>
      <c r="N29" s="22"/>
      <c r="O29" s="22"/>
      <c r="P29" s="22"/>
      <c r="Q29" s="22"/>
      <c r="R29" s="22"/>
      <c r="S29" s="22"/>
    </row>
    <row r="30" spans="1:19">
      <c r="A30" s="15" t="s">
        <v>6</v>
      </c>
      <c r="B30" s="15" t="s">
        <v>18</v>
      </c>
      <c r="C30" s="15" t="s">
        <v>82</v>
      </c>
      <c r="D30" s="15" t="s">
        <v>83</v>
      </c>
      <c r="E30" s="15" t="s">
        <v>107</v>
      </c>
      <c r="F30" s="15" t="s">
        <v>119</v>
      </c>
      <c r="G30" s="22"/>
      <c r="H30" s="22"/>
      <c r="I30" s="22"/>
      <c r="J30" s="15" t="s">
        <v>2426</v>
      </c>
      <c r="K30" s="15" t="s">
        <v>2427</v>
      </c>
      <c r="L30" s="15" t="s">
        <v>2428</v>
      </c>
      <c r="M30" s="15" t="s">
        <v>2397</v>
      </c>
      <c r="N30" s="15" t="s">
        <v>2404</v>
      </c>
      <c r="O30" s="15"/>
      <c r="P30" s="15"/>
      <c r="Q30" s="15" t="s">
        <v>1809</v>
      </c>
      <c r="R30" s="15" t="s">
        <v>6</v>
      </c>
      <c r="S30" s="22"/>
    </row>
    <row r="31" spans="1:19">
      <c r="A31" s="15" t="s">
        <v>6</v>
      </c>
      <c r="B31" s="15" t="s">
        <v>18</v>
      </c>
      <c r="C31" s="15" t="s">
        <v>82</v>
      </c>
      <c r="D31" s="15" t="s">
        <v>83</v>
      </c>
      <c r="E31" s="15" t="s">
        <v>107</v>
      </c>
      <c r="F31" s="15" t="s">
        <v>119</v>
      </c>
      <c r="G31" s="22"/>
      <c r="H31" s="22"/>
      <c r="I31" s="22"/>
      <c r="J31" s="15" t="s">
        <v>2426</v>
      </c>
      <c r="K31" s="15" t="s">
        <v>2429</v>
      </c>
      <c r="L31" s="15" t="s">
        <v>2430</v>
      </c>
      <c r="M31" s="15" t="s">
        <v>2397</v>
      </c>
      <c r="N31" s="15" t="s">
        <v>136</v>
      </c>
      <c r="O31" s="15"/>
      <c r="P31" s="15"/>
      <c r="Q31" s="15" t="s">
        <v>1809</v>
      </c>
      <c r="R31" s="15" t="s">
        <v>6</v>
      </c>
      <c r="S31" s="22"/>
    </row>
    <row r="32" spans="1:19">
      <c r="A32" s="15" t="s">
        <v>6</v>
      </c>
      <c r="B32" s="15" t="s">
        <v>20</v>
      </c>
      <c r="C32" s="15" t="s">
        <v>82</v>
      </c>
      <c r="D32" s="15" t="s">
        <v>83</v>
      </c>
      <c r="E32" s="15" t="s">
        <v>107</v>
      </c>
      <c r="F32" s="15" t="s">
        <v>107</v>
      </c>
      <c r="G32" s="15" t="s">
        <v>243</v>
      </c>
      <c r="H32" s="15" t="s">
        <v>244</v>
      </c>
      <c r="I32" s="22"/>
      <c r="J32" s="22"/>
      <c r="K32" s="22"/>
      <c r="L32" s="22"/>
      <c r="M32" s="22"/>
      <c r="N32" s="22"/>
      <c r="O32" s="22"/>
      <c r="P32" s="22"/>
      <c r="Q32" s="22"/>
      <c r="R32" s="22"/>
      <c r="S32" s="22"/>
    </row>
    <row r="33" spans="1:19">
      <c r="A33" s="15" t="s">
        <v>6</v>
      </c>
      <c r="B33" s="15" t="s">
        <v>20</v>
      </c>
      <c r="C33" s="15" t="s">
        <v>82</v>
      </c>
      <c r="D33" s="15" t="s">
        <v>83</v>
      </c>
      <c r="E33" s="15" t="s">
        <v>107</v>
      </c>
      <c r="F33" s="15" t="s">
        <v>107</v>
      </c>
      <c r="G33" s="22"/>
      <c r="H33" s="22"/>
      <c r="I33" s="22"/>
      <c r="J33" s="15" t="s">
        <v>2426</v>
      </c>
      <c r="K33" s="15" t="s">
        <v>2427</v>
      </c>
      <c r="L33" s="15" t="s">
        <v>2428</v>
      </c>
      <c r="M33" s="15" t="s">
        <v>2397</v>
      </c>
      <c r="N33" s="15" t="s">
        <v>2404</v>
      </c>
      <c r="O33" s="15"/>
      <c r="P33" s="15"/>
      <c r="Q33" s="15" t="s">
        <v>1809</v>
      </c>
      <c r="R33" s="15" t="s">
        <v>6</v>
      </c>
      <c r="S33" s="22"/>
    </row>
    <row r="34" spans="1:19">
      <c r="A34" s="15" t="s">
        <v>6</v>
      </c>
      <c r="B34" s="15" t="s">
        <v>20</v>
      </c>
      <c r="C34" s="15" t="s">
        <v>82</v>
      </c>
      <c r="D34" s="15" t="s">
        <v>83</v>
      </c>
      <c r="E34" s="15" t="s">
        <v>107</v>
      </c>
      <c r="F34" s="15" t="s">
        <v>107</v>
      </c>
      <c r="G34" s="22"/>
      <c r="H34" s="22"/>
      <c r="I34" s="22"/>
      <c r="J34" s="15" t="s">
        <v>2426</v>
      </c>
      <c r="K34" s="15" t="s">
        <v>2429</v>
      </c>
      <c r="L34" s="15" t="s">
        <v>2430</v>
      </c>
      <c r="M34" s="15" t="s">
        <v>2415</v>
      </c>
      <c r="N34" s="15" t="s">
        <v>136</v>
      </c>
      <c r="O34" s="15"/>
      <c r="P34" s="15"/>
      <c r="Q34" s="15" t="s">
        <v>1873</v>
      </c>
      <c r="R34" s="15" t="s">
        <v>821</v>
      </c>
      <c r="S34" s="22"/>
    </row>
    <row r="35" spans="1:19">
      <c r="A35" s="15" t="s">
        <v>6</v>
      </c>
      <c r="B35" s="15" t="s">
        <v>24</v>
      </c>
      <c r="C35" s="15" t="s">
        <v>82</v>
      </c>
      <c r="D35" s="15" t="s">
        <v>83</v>
      </c>
      <c r="E35" s="15" t="s">
        <v>119</v>
      </c>
      <c r="F35" s="15" t="s">
        <v>119</v>
      </c>
      <c r="G35" s="15" t="s">
        <v>243</v>
      </c>
      <c r="H35" s="15" t="s">
        <v>244</v>
      </c>
      <c r="I35" s="22"/>
      <c r="J35" s="22"/>
      <c r="K35" s="22"/>
      <c r="L35" s="22"/>
      <c r="M35" s="22"/>
      <c r="N35" s="22"/>
      <c r="O35" s="22"/>
      <c r="P35" s="22"/>
      <c r="Q35" s="22"/>
      <c r="R35" s="22"/>
      <c r="S35" s="22"/>
    </row>
    <row r="36" spans="1:19">
      <c r="A36" s="15" t="s">
        <v>6</v>
      </c>
      <c r="B36" s="15" t="s">
        <v>24</v>
      </c>
      <c r="C36" s="15" t="s">
        <v>82</v>
      </c>
      <c r="D36" s="15" t="s">
        <v>83</v>
      </c>
      <c r="E36" s="15" t="s">
        <v>119</v>
      </c>
      <c r="F36" s="15" t="s">
        <v>119</v>
      </c>
      <c r="G36" s="22"/>
      <c r="H36" s="22"/>
      <c r="I36" s="22"/>
      <c r="J36" s="15" t="s">
        <v>2426</v>
      </c>
      <c r="K36" s="15" t="s">
        <v>2427</v>
      </c>
      <c r="L36" s="15" t="s">
        <v>2428</v>
      </c>
      <c r="M36" s="15" t="s">
        <v>2406</v>
      </c>
      <c r="N36" s="15" t="s">
        <v>2404</v>
      </c>
      <c r="O36" s="15"/>
      <c r="P36" s="15"/>
      <c r="Q36" s="15" t="s">
        <v>1809</v>
      </c>
      <c r="R36" s="15" t="s">
        <v>6</v>
      </c>
      <c r="S36" s="22"/>
    </row>
    <row r="37" spans="1:19">
      <c r="A37" s="15" t="s">
        <v>6</v>
      </c>
      <c r="B37" s="15" t="s">
        <v>24</v>
      </c>
      <c r="C37" s="15" t="s">
        <v>82</v>
      </c>
      <c r="D37" s="15" t="s">
        <v>83</v>
      </c>
      <c r="E37" s="15" t="s">
        <v>119</v>
      </c>
      <c r="F37" s="15" t="s">
        <v>119</v>
      </c>
      <c r="G37" s="22"/>
      <c r="H37" s="22"/>
      <c r="I37" s="22"/>
      <c r="J37" s="15" t="s">
        <v>2426</v>
      </c>
      <c r="K37" s="15" t="s">
        <v>2429</v>
      </c>
      <c r="L37" s="15" t="s">
        <v>2430</v>
      </c>
      <c r="M37" s="15" t="s">
        <v>2397</v>
      </c>
      <c r="N37" s="15" t="s">
        <v>136</v>
      </c>
      <c r="O37" s="15"/>
      <c r="P37" s="15"/>
      <c r="Q37" s="15" t="s">
        <v>1809</v>
      </c>
      <c r="R37" s="15" t="s">
        <v>6</v>
      </c>
      <c r="S37" s="22"/>
    </row>
    <row r="38" spans="1:19">
      <c r="A38" s="15" t="s">
        <v>6</v>
      </c>
      <c r="B38" s="15" t="s">
        <v>25</v>
      </c>
      <c r="C38" s="15" t="s">
        <v>82</v>
      </c>
      <c r="D38" s="15" t="s">
        <v>83</v>
      </c>
      <c r="E38" s="15" t="s">
        <v>124</v>
      </c>
      <c r="F38" s="15" t="s">
        <v>124</v>
      </c>
      <c r="G38" s="15" t="s">
        <v>243</v>
      </c>
      <c r="H38" s="15" t="s">
        <v>244</v>
      </c>
      <c r="I38" s="22"/>
      <c r="J38" s="22"/>
      <c r="K38" s="22"/>
      <c r="L38" s="22"/>
      <c r="M38" s="22"/>
      <c r="N38" s="22"/>
      <c r="O38" s="22"/>
      <c r="P38" s="22"/>
      <c r="Q38" s="22"/>
      <c r="R38" s="22"/>
      <c r="S38" s="22"/>
    </row>
    <row r="39" spans="1:19">
      <c r="A39" s="15" t="s">
        <v>6</v>
      </c>
      <c r="B39" s="15" t="s">
        <v>25</v>
      </c>
      <c r="C39" s="15" t="s">
        <v>82</v>
      </c>
      <c r="D39" s="15" t="s">
        <v>83</v>
      </c>
      <c r="E39" s="15" t="s">
        <v>124</v>
      </c>
      <c r="F39" s="15" t="s">
        <v>124</v>
      </c>
      <c r="G39" s="22"/>
      <c r="H39" s="22"/>
      <c r="I39" s="22"/>
      <c r="J39" s="15" t="s">
        <v>2426</v>
      </c>
      <c r="K39" s="15" t="s">
        <v>2427</v>
      </c>
      <c r="L39" s="15" t="s">
        <v>2428</v>
      </c>
      <c r="M39" s="15" t="s">
        <v>2406</v>
      </c>
      <c r="N39" s="15" t="s">
        <v>2404</v>
      </c>
      <c r="O39" s="15"/>
      <c r="P39" s="15"/>
      <c r="Q39" s="15" t="s">
        <v>1809</v>
      </c>
      <c r="R39" s="15" t="s">
        <v>6</v>
      </c>
      <c r="S39" s="22"/>
    </row>
    <row r="40" spans="1:19">
      <c r="A40" s="15" t="s">
        <v>6</v>
      </c>
      <c r="B40" s="15" t="s">
        <v>25</v>
      </c>
      <c r="C40" s="15" t="s">
        <v>82</v>
      </c>
      <c r="D40" s="15" t="s">
        <v>83</v>
      </c>
      <c r="E40" s="15" t="s">
        <v>124</v>
      </c>
      <c r="F40" s="15" t="s">
        <v>124</v>
      </c>
      <c r="G40" s="22"/>
      <c r="H40" s="22"/>
      <c r="I40" s="22"/>
      <c r="J40" s="15" t="s">
        <v>2426</v>
      </c>
      <c r="K40" s="15" t="s">
        <v>2429</v>
      </c>
      <c r="L40" s="15" t="s">
        <v>2430</v>
      </c>
      <c r="M40" s="15" t="s">
        <v>2397</v>
      </c>
      <c r="N40" s="15" t="s">
        <v>136</v>
      </c>
      <c r="O40" s="15"/>
      <c r="P40" s="15"/>
      <c r="Q40" s="15" t="s">
        <v>1809</v>
      </c>
      <c r="R40" s="15" t="s">
        <v>6</v>
      </c>
      <c r="S40" s="22"/>
    </row>
    <row r="41" spans="1:19">
      <c r="A41" s="15" t="s">
        <v>26</v>
      </c>
      <c r="B41" s="15" t="s">
        <v>27</v>
      </c>
      <c r="C41" s="15" t="s">
        <v>82</v>
      </c>
      <c r="D41" s="15" t="s">
        <v>83</v>
      </c>
      <c r="E41" s="15" t="s">
        <v>127</v>
      </c>
      <c r="F41" s="15" t="s">
        <v>127</v>
      </c>
      <c r="G41" s="15" t="s">
        <v>243</v>
      </c>
      <c r="H41" s="15" t="s">
        <v>244</v>
      </c>
      <c r="I41" s="22"/>
      <c r="J41" s="22"/>
      <c r="K41" s="22"/>
      <c r="L41" s="22"/>
      <c r="M41" s="22"/>
      <c r="N41" s="22"/>
      <c r="O41" s="22"/>
      <c r="P41" s="22"/>
      <c r="Q41" s="22"/>
      <c r="R41" s="22"/>
      <c r="S41" s="22"/>
    </row>
    <row r="42" spans="1:19">
      <c r="A42" s="15" t="s">
        <v>26</v>
      </c>
      <c r="B42" s="15" t="s">
        <v>27</v>
      </c>
      <c r="C42" s="15" t="s">
        <v>82</v>
      </c>
      <c r="D42" s="15" t="s">
        <v>83</v>
      </c>
      <c r="E42" s="15" t="s">
        <v>127</v>
      </c>
      <c r="F42" s="15" t="s">
        <v>127</v>
      </c>
      <c r="G42" s="22"/>
      <c r="H42" s="22"/>
      <c r="I42" s="22"/>
      <c r="J42" s="15" t="s">
        <v>2426</v>
      </c>
      <c r="K42" s="15" t="s">
        <v>2427</v>
      </c>
      <c r="L42" s="15" t="s">
        <v>2428</v>
      </c>
      <c r="M42" s="15" t="s">
        <v>2406</v>
      </c>
      <c r="N42" s="15" t="s">
        <v>2404</v>
      </c>
      <c r="O42" s="15"/>
      <c r="P42" s="15"/>
      <c r="Q42" s="15" t="s">
        <v>1809</v>
      </c>
      <c r="R42" s="15" t="s">
        <v>6</v>
      </c>
      <c r="S42" s="22"/>
    </row>
    <row r="43" spans="1:19">
      <c r="A43" s="15" t="s">
        <v>26</v>
      </c>
      <c r="B43" s="15" t="s">
        <v>27</v>
      </c>
      <c r="C43" s="15" t="s">
        <v>82</v>
      </c>
      <c r="D43" s="15" t="s">
        <v>83</v>
      </c>
      <c r="E43" s="15" t="s">
        <v>127</v>
      </c>
      <c r="F43" s="15" t="s">
        <v>127</v>
      </c>
      <c r="G43" s="22"/>
      <c r="H43" s="22"/>
      <c r="I43" s="22"/>
      <c r="J43" s="15" t="s">
        <v>2426</v>
      </c>
      <c r="K43" s="15" t="s">
        <v>2429</v>
      </c>
      <c r="L43" s="15" t="s">
        <v>2430</v>
      </c>
      <c r="M43" s="15" t="s">
        <v>2397</v>
      </c>
      <c r="N43" s="15" t="s">
        <v>136</v>
      </c>
      <c r="O43" s="15"/>
      <c r="P43" s="15"/>
      <c r="Q43" s="15" t="s">
        <v>1809</v>
      </c>
      <c r="R43" s="15" t="s">
        <v>6</v>
      </c>
      <c r="S43" s="22"/>
    </row>
    <row r="44" spans="1:19">
      <c r="A44" s="15" t="s">
        <v>28</v>
      </c>
      <c r="B44" s="15" t="s">
        <v>29</v>
      </c>
      <c r="C44" s="15" t="s">
        <v>82</v>
      </c>
      <c r="D44" s="15" t="s">
        <v>83</v>
      </c>
      <c r="E44" s="15" t="s">
        <v>130</v>
      </c>
      <c r="F44" s="15" t="s">
        <v>130</v>
      </c>
      <c r="G44" s="15" t="s">
        <v>243</v>
      </c>
      <c r="H44" s="15" t="s">
        <v>244</v>
      </c>
      <c r="I44" s="22"/>
      <c r="J44" s="22"/>
      <c r="K44" s="22"/>
      <c r="L44" s="22"/>
      <c r="M44" s="22"/>
      <c r="N44" s="22"/>
      <c r="O44" s="22"/>
      <c r="P44" s="22"/>
      <c r="Q44" s="22"/>
      <c r="R44" s="22"/>
      <c r="S44" s="22"/>
    </row>
    <row r="45" spans="1:19">
      <c r="A45" s="15" t="s">
        <v>28</v>
      </c>
      <c r="B45" s="15" t="s">
        <v>29</v>
      </c>
      <c r="C45" s="15" t="s">
        <v>82</v>
      </c>
      <c r="D45" s="15" t="s">
        <v>83</v>
      </c>
      <c r="E45" s="15" t="s">
        <v>130</v>
      </c>
      <c r="F45" s="15" t="s">
        <v>130</v>
      </c>
      <c r="G45" s="22"/>
      <c r="H45" s="22"/>
      <c r="I45" s="22"/>
      <c r="J45" s="15" t="s">
        <v>2426</v>
      </c>
      <c r="K45" s="15" t="s">
        <v>2427</v>
      </c>
      <c r="L45" s="15" t="s">
        <v>2428</v>
      </c>
      <c r="M45" s="15" t="s">
        <v>329</v>
      </c>
      <c r="N45" s="15" t="s">
        <v>1082</v>
      </c>
      <c r="O45" s="15"/>
      <c r="P45" s="15"/>
      <c r="Q45" s="15" t="s">
        <v>1809</v>
      </c>
      <c r="R45" s="15" t="s">
        <v>6</v>
      </c>
      <c r="S45" s="22"/>
    </row>
    <row r="46" spans="1:19">
      <c r="A46" s="15" t="s">
        <v>28</v>
      </c>
      <c r="B46" s="15" t="s">
        <v>29</v>
      </c>
      <c r="C46" s="15" t="s">
        <v>82</v>
      </c>
      <c r="D46" s="15" t="s">
        <v>83</v>
      </c>
      <c r="E46" s="15" t="s">
        <v>130</v>
      </c>
      <c r="F46" s="15" t="s">
        <v>130</v>
      </c>
      <c r="G46" s="22"/>
      <c r="H46" s="22"/>
      <c r="I46" s="22"/>
      <c r="J46" s="15" t="s">
        <v>2426</v>
      </c>
      <c r="K46" s="15" t="s">
        <v>2429</v>
      </c>
      <c r="L46" s="15" t="s">
        <v>2430</v>
      </c>
      <c r="M46" s="15" t="s">
        <v>2397</v>
      </c>
      <c r="N46" s="15" t="s">
        <v>136</v>
      </c>
      <c r="O46" s="15"/>
      <c r="P46" s="15"/>
      <c r="Q46" s="15" t="s">
        <v>1809</v>
      </c>
      <c r="R46" s="15" t="s">
        <v>6</v>
      </c>
      <c r="S46" s="22"/>
    </row>
    <row r="47" spans="1:19">
      <c r="A47" s="15" t="s">
        <v>28</v>
      </c>
      <c r="B47" s="15" t="s">
        <v>30</v>
      </c>
      <c r="C47" s="15" t="s">
        <v>82</v>
      </c>
      <c r="D47" s="15" t="s">
        <v>83</v>
      </c>
      <c r="E47" s="15" t="s">
        <v>133</v>
      </c>
      <c r="F47" s="15" t="s">
        <v>298</v>
      </c>
      <c r="G47" s="15" t="s">
        <v>243</v>
      </c>
      <c r="H47" s="15" t="s">
        <v>244</v>
      </c>
      <c r="I47" s="22"/>
      <c r="J47" s="22"/>
      <c r="K47" s="22"/>
      <c r="L47" s="22"/>
      <c r="M47" s="22"/>
      <c r="N47" s="22"/>
      <c r="O47" s="22"/>
      <c r="P47" s="22"/>
      <c r="Q47" s="22"/>
      <c r="R47" s="22"/>
      <c r="S47" s="22"/>
    </row>
    <row r="48" spans="1:19">
      <c r="A48" s="15" t="s">
        <v>28</v>
      </c>
      <c r="B48" s="15" t="s">
        <v>30</v>
      </c>
      <c r="C48" s="15" t="s">
        <v>82</v>
      </c>
      <c r="D48" s="15" t="s">
        <v>83</v>
      </c>
      <c r="E48" s="15" t="s">
        <v>133</v>
      </c>
      <c r="F48" s="15" t="s">
        <v>298</v>
      </c>
      <c r="G48" s="22"/>
      <c r="H48" s="22"/>
      <c r="I48" s="22"/>
      <c r="J48" s="15" t="s">
        <v>2426</v>
      </c>
      <c r="K48" s="15" t="s">
        <v>2427</v>
      </c>
      <c r="L48" s="15" t="s">
        <v>2428</v>
      </c>
      <c r="M48" s="15" t="s">
        <v>329</v>
      </c>
      <c r="N48" s="15" t="s">
        <v>1082</v>
      </c>
      <c r="O48" s="15"/>
      <c r="P48" s="15"/>
      <c r="Q48" s="15" t="s">
        <v>1809</v>
      </c>
      <c r="R48" s="15" t="s">
        <v>6</v>
      </c>
      <c r="S48" s="22"/>
    </row>
    <row r="49" spans="1:19">
      <c r="A49" s="15" t="s">
        <v>28</v>
      </c>
      <c r="B49" s="15" t="s">
        <v>30</v>
      </c>
      <c r="C49" s="15" t="s">
        <v>82</v>
      </c>
      <c r="D49" s="15" t="s">
        <v>83</v>
      </c>
      <c r="E49" s="15" t="s">
        <v>133</v>
      </c>
      <c r="F49" s="15" t="s">
        <v>298</v>
      </c>
      <c r="G49" s="22"/>
      <c r="H49" s="22"/>
      <c r="I49" s="22"/>
      <c r="J49" s="15" t="s">
        <v>2426</v>
      </c>
      <c r="K49" s="15" t="s">
        <v>2429</v>
      </c>
      <c r="L49" s="15" t="s">
        <v>2430</v>
      </c>
      <c r="M49" s="15" t="s">
        <v>2397</v>
      </c>
      <c r="N49" s="15" t="s">
        <v>136</v>
      </c>
      <c r="O49" s="15"/>
      <c r="P49" s="15"/>
      <c r="Q49" s="15" t="s">
        <v>1809</v>
      </c>
      <c r="R49" s="15" t="s">
        <v>6</v>
      </c>
      <c r="S49" s="22"/>
    </row>
    <row r="50" spans="1:19">
      <c r="A50" s="15" t="s">
        <v>28</v>
      </c>
      <c r="B50" s="15" t="s">
        <v>33</v>
      </c>
      <c r="C50" s="15" t="s">
        <v>82</v>
      </c>
      <c r="D50" s="15" t="s">
        <v>83</v>
      </c>
      <c r="E50" s="15" t="s">
        <v>143</v>
      </c>
      <c r="F50" s="15" t="s">
        <v>170</v>
      </c>
      <c r="G50" s="15" t="s">
        <v>243</v>
      </c>
      <c r="H50" s="15" t="s">
        <v>244</v>
      </c>
      <c r="I50" s="22"/>
      <c r="J50" s="22"/>
      <c r="K50" s="22"/>
      <c r="L50" s="22"/>
      <c r="M50" s="22"/>
      <c r="N50" s="22"/>
      <c r="O50" s="22"/>
      <c r="P50" s="22"/>
      <c r="Q50" s="22"/>
      <c r="R50" s="22"/>
      <c r="S50" s="22"/>
    </row>
    <row r="51" spans="1:19">
      <c r="A51" s="15" t="s">
        <v>28</v>
      </c>
      <c r="B51" s="15" t="s">
        <v>33</v>
      </c>
      <c r="C51" s="15" t="s">
        <v>82</v>
      </c>
      <c r="D51" s="15" t="s">
        <v>83</v>
      </c>
      <c r="E51" s="15" t="s">
        <v>143</v>
      </c>
      <c r="F51" s="15" t="s">
        <v>170</v>
      </c>
      <c r="G51" s="22"/>
      <c r="H51" s="22"/>
      <c r="I51" s="22"/>
      <c r="J51" s="15" t="s">
        <v>2426</v>
      </c>
      <c r="K51" s="15" t="s">
        <v>2427</v>
      </c>
      <c r="L51" s="15" t="s">
        <v>2428</v>
      </c>
      <c r="M51" s="15" t="s">
        <v>2413</v>
      </c>
      <c r="N51" s="15" t="s">
        <v>1082</v>
      </c>
      <c r="O51" s="15"/>
      <c r="P51" s="15"/>
      <c r="Q51" s="15" t="s">
        <v>1809</v>
      </c>
      <c r="R51" s="15" t="s">
        <v>6</v>
      </c>
      <c r="S51" s="22"/>
    </row>
    <row r="52" spans="1:19">
      <c r="A52" s="15" t="s">
        <v>28</v>
      </c>
      <c r="B52" s="15" t="s">
        <v>33</v>
      </c>
      <c r="C52" s="15" t="s">
        <v>82</v>
      </c>
      <c r="D52" s="15" t="s">
        <v>83</v>
      </c>
      <c r="E52" s="15" t="s">
        <v>143</v>
      </c>
      <c r="F52" s="15" t="s">
        <v>170</v>
      </c>
      <c r="G52" s="22"/>
      <c r="H52" s="22"/>
      <c r="I52" s="22"/>
      <c r="J52" s="15" t="s">
        <v>2426</v>
      </c>
      <c r="K52" s="15" t="s">
        <v>2429</v>
      </c>
      <c r="L52" s="15" t="s">
        <v>2430</v>
      </c>
      <c r="M52" s="15" t="s">
        <v>2431</v>
      </c>
      <c r="N52" s="15" t="s">
        <v>136</v>
      </c>
      <c r="O52" s="15"/>
      <c r="P52" s="15"/>
      <c r="Q52" s="15" t="s">
        <v>1873</v>
      </c>
      <c r="R52" s="15" t="s">
        <v>821</v>
      </c>
      <c r="S52" s="22"/>
    </row>
    <row r="53" spans="1:19">
      <c r="A53" s="15" t="s">
        <v>36</v>
      </c>
      <c r="B53" s="15" t="s">
        <v>37</v>
      </c>
      <c r="C53" s="15" t="s">
        <v>82</v>
      </c>
      <c r="D53" s="15" t="s">
        <v>83</v>
      </c>
      <c r="E53" s="15" t="s">
        <v>148</v>
      </c>
      <c r="F53" s="15" t="s">
        <v>148</v>
      </c>
      <c r="G53" s="15" t="s">
        <v>243</v>
      </c>
      <c r="H53" s="15" t="s">
        <v>244</v>
      </c>
      <c r="I53" s="22"/>
      <c r="J53" s="22"/>
      <c r="K53" s="22"/>
      <c r="L53" s="22"/>
      <c r="M53" s="22"/>
      <c r="N53" s="22"/>
      <c r="O53" s="22"/>
      <c r="P53" s="22"/>
      <c r="Q53" s="22"/>
      <c r="R53" s="22"/>
      <c r="S53" s="22"/>
    </row>
    <row r="54" spans="1:19">
      <c r="A54" s="15" t="s">
        <v>36</v>
      </c>
      <c r="B54" s="15" t="s">
        <v>37</v>
      </c>
      <c r="C54" s="15" t="s">
        <v>82</v>
      </c>
      <c r="D54" s="15" t="s">
        <v>83</v>
      </c>
      <c r="E54" s="15" t="s">
        <v>148</v>
      </c>
      <c r="F54" s="15" t="s">
        <v>148</v>
      </c>
      <c r="G54" s="22"/>
      <c r="H54" s="22"/>
      <c r="I54" s="22"/>
      <c r="J54" s="15" t="s">
        <v>2426</v>
      </c>
      <c r="K54" s="15" t="s">
        <v>2427</v>
      </c>
      <c r="L54" s="15" t="s">
        <v>2428</v>
      </c>
      <c r="M54" s="15" t="s">
        <v>2432</v>
      </c>
      <c r="N54" s="15" t="s">
        <v>1082</v>
      </c>
      <c r="O54" s="15"/>
      <c r="P54" s="15"/>
      <c r="Q54" s="15" t="s">
        <v>1873</v>
      </c>
      <c r="R54" s="15" t="s">
        <v>821</v>
      </c>
      <c r="S54" s="22"/>
    </row>
    <row r="55" spans="1:19">
      <c r="A55" s="15" t="s">
        <v>36</v>
      </c>
      <c r="B55" s="15" t="s">
        <v>37</v>
      </c>
      <c r="C55" s="15" t="s">
        <v>82</v>
      </c>
      <c r="D55" s="15" t="s">
        <v>83</v>
      </c>
      <c r="E55" s="15" t="s">
        <v>148</v>
      </c>
      <c r="F55" s="15" t="s">
        <v>148</v>
      </c>
      <c r="G55" s="22"/>
      <c r="H55" s="22"/>
      <c r="I55" s="22"/>
      <c r="J55" s="15" t="s">
        <v>2426</v>
      </c>
      <c r="K55" s="15" t="s">
        <v>2429</v>
      </c>
      <c r="L55" s="15" t="s">
        <v>2430</v>
      </c>
      <c r="M55" s="15" t="s">
        <v>2397</v>
      </c>
      <c r="N55" s="15" t="s">
        <v>136</v>
      </c>
      <c r="O55" s="15"/>
      <c r="P55" s="15"/>
      <c r="Q55" s="15" t="s">
        <v>1809</v>
      </c>
      <c r="R55" s="15" t="s">
        <v>6</v>
      </c>
      <c r="S55" s="22"/>
    </row>
    <row r="56" spans="1:19">
      <c r="A56" s="15" t="s">
        <v>36</v>
      </c>
      <c r="B56" s="15" t="s">
        <v>38</v>
      </c>
      <c r="C56" s="15" t="s">
        <v>82</v>
      </c>
      <c r="D56" s="15" t="s">
        <v>83</v>
      </c>
      <c r="E56" s="15" t="s">
        <v>151</v>
      </c>
      <c r="F56" s="15" t="s">
        <v>104</v>
      </c>
      <c r="G56" s="15" t="s">
        <v>243</v>
      </c>
      <c r="H56" s="15" t="s">
        <v>244</v>
      </c>
      <c r="I56" s="22"/>
      <c r="J56" s="22"/>
      <c r="K56" s="22"/>
      <c r="L56" s="22"/>
      <c r="M56" s="22"/>
      <c r="N56" s="22"/>
      <c r="O56" s="22"/>
      <c r="P56" s="22"/>
      <c r="Q56" s="22"/>
      <c r="R56" s="22"/>
      <c r="S56" s="22"/>
    </row>
    <row r="57" spans="1:19">
      <c r="A57" s="15" t="s">
        <v>36</v>
      </c>
      <c r="B57" s="15" t="s">
        <v>38</v>
      </c>
      <c r="C57" s="15" t="s">
        <v>82</v>
      </c>
      <c r="D57" s="15" t="s">
        <v>83</v>
      </c>
      <c r="E57" s="15" t="s">
        <v>151</v>
      </c>
      <c r="F57" s="15" t="s">
        <v>104</v>
      </c>
      <c r="G57" s="22"/>
      <c r="H57" s="22"/>
      <c r="I57" s="22"/>
      <c r="J57" s="15" t="s">
        <v>2426</v>
      </c>
      <c r="K57" s="15" t="s">
        <v>2427</v>
      </c>
      <c r="L57" s="15" t="s">
        <v>2428</v>
      </c>
      <c r="M57" s="15" t="s">
        <v>2433</v>
      </c>
      <c r="N57" s="15" t="s">
        <v>1082</v>
      </c>
      <c r="O57" s="15"/>
      <c r="P57" s="15"/>
      <c r="Q57" s="15" t="s">
        <v>1809</v>
      </c>
      <c r="R57" s="15" t="s">
        <v>6</v>
      </c>
      <c r="S57" s="22"/>
    </row>
    <row r="58" spans="1:19">
      <c r="A58" s="15" t="s">
        <v>36</v>
      </c>
      <c r="B58" s="15" t="s">
        <v>38</v>
      </c>
      <c r="C58" s="15" t="s">
        <v>82</v>
      </c>
      <c r="D58" s="15" t="s">
        <v>83</v>
      </c>
      <c r="E58" s="15" t="s">
        <v>151</v>
      </c>
      <c r="F58" s="15" t="s">
        <v>104</v>
      </c>
      <c r="G58" s="22"/>
      <c r="H58" s="22"/>
      <c r="I58" s="22"/>
      <c r="J58" s="15" t="s">
        <v>2426</v>
      </c>
      <c r="K58" s="15" t="s">
        <v>2429</v>
      </c>
      <c r="L58" s="15" t="s">
        <v>2430</v>
      </c>
      <c r="M58" s="15" t="s">
        <v>2397</v>
      </c>
      <c r="N58" s="15" t="s">
        <v>136</v>
      </c>
      <c r="O58" s="15"/>
      <c r="P58" s="15"/>
      <c r="Q58" s="15" t="s">
        <v>1809</v>
      </c>
      <c r="R58" s="15" t="s">
        <v>6</v>
      </c>
      <c r="S58" s="22"/>
    </row>
    <row r="59" spans="1:19">
      <c r="A59" s="15" t="s">
        <v>36</v>
      </c>
      <c r="B59" s="15" t="s">
        <v>38</v>
      </c>
      <c r="C59" s="15" t="s">
        <v>261</v>
      </c>
      <c r="D59" s="15" t="s">
        <v>262</v>
      </c>
      <c r="E59" s="15" t="s">
        <v>256</v>
      </c>
      <c r="F59" s="15" t="s">
        <v>256</v>
      </c>
      <c r="G59" s="15" t="s">
        <v>243</v>
      </c>
      <c r="H59" s="15" t="s">
        <v>244</v>
      </c>
      <c r="I59" s="22"/>
      <c r="J59" s="22"/>
      <c r="K59" s="22"/>
      <c r="L59" s="22"/>
      <c r="M59" s="22"/>
      <c r="N59" s="22"/>
      <c r="O59" s="22"/>
      <c r="P59" s="22"/>
      <c r="Q59" s="22"/>
      <c r="R59" s="22"/>
      <c r="S59" s="22"/>
    </row>
    <row r="60" spans="1:19">
      <c r="A60" s="15" t="s">
        <v>36</v>
      </c>
      <c r="B60" s="15" t="s">
        <v>38</v>
      </c>
      <c r="C60" s="15" t="s">
        <v>261</v>
      </c>
      <c r="D60" s="15" t="s">
        <v>262</v>
      </c>
      <c r="E60" s="15" t="s">
        <v>256</v>
      </c>
      <c r="F60" s="15" t="s">
        <v>256</v>
      </c>
      <c r="G60" s="22"/>
      <c r="H60" s="22"/>
      <c r="I60" s="22"/>
      <c r="J60" s="15" t="s">
        <v>2426</v>
      </c>
      <c r="K60" s="15" t="s">
        <v>2427</v>
      </c>
      <c r="L60" s="15" t="s">
        <v>2428</v>
      </c>
      <c r="M60" s="15" t="s">
        <v>2433</v>
      </c>
      <c r="N60" s="15" t="s">
        <v>1082</v>
      </c>
      <c r="O60" s="15"/>
      <c r="P60" s="15"/>
      <c r="Q60" s="15" t="s">
        <v>1809</v>
      </c>
      <c r="R60" s="15" t="s">
        <v>6</v>
      </c>
      <c r="S60" s="22"/>
    </row>
    <row r="61" spans="1:19">
      <c r="A61" s="15" t="s">
        <v>36</v>
      </c>
      <c r="B61" s="15" t="s">
        <v>38</v>
      </c>
      <c r="C61" s="15" t="s">
        <v>261</v>
      </c>
      <c r="D61" s="15" t="s">
        <v>262</v>
      </c>
      <c r="E61" s="15" t="s">
        <v>256</v>
      </c>
      <c r="F61" s="15" t="s">
        <v>256</v>
      </c>
      <c r="G61" s="22"/>
      <c r="H61" s="22"/>
      <c r="I61" s="22"/>
      <c r="J61" s="15" t="s">
        <v>2426</v>
      </c>
      <c r="K61" s="15" t="s">
        <v>2429</v>
      </c>
      <c r="L61" s="15" t="s">
        <v>2430</v>
      </c>
      <c r="M61" s="15" t="s">
        <v>2397</v>
      </c>
      <c r="N61" s="15" t="s">
        <v>136</v>
      </c>
      <c r="O61" s="15"/>
      <c r="P61" s="15"/>
      <c r="Q61" s="15" t="s">
        <v>1809</v>
      </c>
      <c r="R61" s="15" t="s">
        <v>6</v>
      </c>
      <c r="S61" s="22"/>
    </row>
    <row r="62" spans="1:19">
      <c r="A62" s="15" t="s">
        <v>36</v>
      </c>
      <c r="B62" s="15" t="s">
        <v>38</v>
      </c>
      <c r="C62" s="15" t="s">
        <v>266</v>
      </c>
      <c r="D62" s="15" t="s">
        <v>267</v>
      </c>
      <c r="E62" s="15" t="s">
        <v>286</v>
      </c>
      <c r="F62" s="15"/>
      <c r="G62" s="15" t="s">
        <v>530</v>
      </c>
      <c r="H62" s="22"/>
      <c r="I62" s="22"/>
      <c r="J62" s="22"/>
      <c r="K62" s="22"/>
      <c r="L62" s="22"/>
      <c r="M62" s="22"/>
      <c r="N62" s="22"/>
      <c r="O62" s="22"/>
      <c r="P62" s="22"/>
      <c r="Q62" s="22"/>
      <c r="R62" s="22"/>
      <c r="S62" s="35" t="s">
        <v>3455</v>
      </c>
    </row>
    <row r="63" spans="1:19">
      <c r="A63" s="15" t="s">
        <v>36</v>
      </c>
      <c r="B63" s="15" t="s">
        <v>38</v>
      </c>
      <c r="C63" s="15" t="s">
        <v>272</v>
      </c>
      <c r="D63" s="15" t="s">
        <v>273</v>
      </c>
      <c r="E63" s="15" t="s">
        <v>191</v>
      </c>
      <c r="F63" s="15" t="s">
        <v>191</v>
      </c>
      <c r="G63" s="15" t="s">
        <v>243</v>
      </c>
      <c r="H63" s="15" t="s">
        <v>244</v>
      </c>
      <c r="I63" s="22"/>
      <c r="J63" s="22"/>
      <c r="K63" s="22"/>
      <c r="L63" s="22"/>
      <c r="M63" s="22"/>
      <c r="N63" s="22"/>
      <c r="O63" s="22"/>
      <c r="P63" s="22"/>
      <c r="Q63" s="22"/>
      <c r="R63" s="22"/>
      <c r="S63" s="22"/>
    </row>
    <row r="64" spans="1:19">
      <c r="A64" s="15" t="s">
        <v>36</v>
      </c>
      <c r="B64" s="15" t="s">
        <v>38</v>
      </c>
      <c r="C64" s="15" t="s">
        <v>272</v>
      </c>
      <c r="D64" s="15" t="s">
        <v>273</v>
      </c>
      <c r="E64" s="15" t="s">
        <v>191</v>
      </c>
      <c r="F64" s="15" t="s">
        <v>191</v>
      </c>
      <c r="G64" s="22"/>
      <c r="H64" s="22"/>
      <c r="I64" s="22"/>
      <c r="J64" s="15" t="s">
        <v>2426</v>
      </c>
      <c r="K64" s="15" t="s">
        <v>2427</v>
      </c>
      <c r="L64" s="15" t="s">
        <v>2428</v>
      </c>
      <c r="M64" s="15" t="s">
        <v>2433</v>
      </c>
      <c r="N64" s="15" t="s">
        <v>1082</v>
      </c>
      <c r="O64" s="15"/>
      <c r="P64" s="15"/>
      <c r="Q64" s="15" t="s">
        <v>1809</v>
      </c>
      <c r="R64" s="15" t="s">
        <v>6</v>
      </c>
      <c r="S64" s="22"/>
    </row>
    <row r="65" spans="1:19">
      <c r="A65" s="15" t="s">
        <v>36</v>
      </c>
      <c r="B65" s="15" t="s">
        <v>38</v>
      </c>
      <c r="C65" s="15" t="s">
        <v>272</v>
      </c>
      <c r="D65" s="15" t="s">
        <v>273</v>
      </c>
      <c r="E65" s="15" t="s">
        <v>191</v>
      </c>
      <c r="F65" s="15" t="s">
        <v>191</v>
      </c>
      <c r="G65" s="22"/>
      <c r="H65" s="22"/>
      <c r="I65" s="22"/>
      <c r="J65" s="15" t="s">
        <v>2426</v>
      </c>
      <c r="K65" s="15" t="s">
        <v>2429</v>
      </c>
      <c r="L65" s="15" t="s">
        <v>2430</v>
      </c>
      <c r="M65" s="15" t="s">
        <v>2397</v>
      </c>
      <c r="N65" s="15" t="s">
        <v>136</v>
      </c>
      <c r="O65" s="15"/>
      <c r="P65" s="15"/>
      <c r="Q65" s="15" t="s">
        <v>1809</v>
      </c>
      <c r="R65" s="15" t="s">
        <v>6</v>
      </c>
      <c r="S65" s="22"/>
    </row>
    <row r="66" spans="1:19">
      <c r="A66" s="15" t="s">
        <v>36</v>
      </c>
      <c r="B66" s="15" t="s">
        <v>39</v>
      </c>
      <c r="C66" s="15" t="s">
        <v>82</v>
      </c>
      <c r="D66" s="15" t="s">
        <v>83</v>
      </c>
      <c r="E66" s="15" t="s">
        <v>154</v>
      </c>
      <c r="F66" s="15" t="s">
        <v>154</v>
      </c>
      <c r="G66" s="15" t="s">
        <v>243</v>
      </c>
      <c r="H66" s="15" t="s">
        <v>244</v>
      </c>
      <c r="I66" s="22"/>
      <c r="J66" s="22"/>
      <c r="K66" s="22"/>
      <c r="L66" s="22"/>
      <c r="M66" s="22"/>
      <c r="N66" s="22"/>
      <c r="O66" s="22"/>
      <c r="P66" s="22"/>
      <c r="Q66" s="22"/>
      <c r="R66" s="22"/>
      <c r="S66" s="22"/>
    </row>
    <row r="67" spans="1:19">
      <c r="A67" s="15" t="s">
        <v>36</v>
      </c>
      <c r="B67" s="15" t="s">
        <v>39</v>
      </c>
      <c r="C67" s="15" t="s">
        <v>82</v>
      </c>
      <c r="D67" s="15" t="s">
        <v>83</v>
      </c>
      <c r="E67" s="15" t="s">
        <v>154</v>
      </c>
      <c r="F67" s="15" t="s">
        <v>154</v>
      </c>
      <c r="G67" s="22"/>
      <c r="H67" s="22"/>
      <c r="I67" s="22"/>
      <c r="J67" s="15" t="s">
        <v>2426</v>
      </c>
      <c r="K67" s="15" t="s">
        <v>2427</v>
      </c>
      <c r="L67" s="15" t="s">
        <v>2428</v>
      </c>
      <c r="M67" s="15" t="s">
        <v>2433</v>
      </c>
      <c r="N67" s="15" t="s">
        <v>1082</v>
      </c>
      <c r="O67" s="15"/>
      <c r="P67" s="15"/>
      <c r="Q67" s="15" t="s">
        <v>1809</v>
      </c>
      <c r="R67" s="15" t="s">
        <v>6</v>
      </c>
      <c r="S67" s="22"/>
    </row>
    <row r="68" spans="1:19">
      <c r="A68" s="15" t="s">
        <v>36</v>
      </c>
      <c r="B68" s="15" t="s">
        <v>39</v>
      </c>
      <c r="C68" s="15" t="s">
        <v>82</v>
      </c>
      <c r="D68" s="15" t="s">
        <v>83</v>
      </c>
      <c r="E68" s="15" t="s">
        <v>154</v>
      </c>
      <c r="F68" s="15" t="s">
        <v>154</v>
      </c>
      <c r="G68" s="22"/>
      <c r="H68" s="22"/>
      <c r="I68" s="22"/>
      <c r="J68" s="15" t="s">
        <v>2426</v>
      </c>
      <c r="K68" s="15" t="s">
        <v>2429</v>
      </c>
      <c r="L68" s="15" t="s">
        <v>2430</v>
      </c>
      <c r="M68" s="15" t="s">
        <v>2397</v>
      </c>
      <c r="N68" s="15" t="s">
        <v>136</v>
      </c>
      <c r="O68" s="15"/>
      <c r="P68" s="15"/>
      <c r="Q68" s="15" t="s">
        <v>1809</v>
      </c>
      <c r="R68" s="15" t="s">
        <v>6</v>
      </c>
      <c r="S68" s="22"/>
    </row>
    <row r="69" spans="1:19">
      <c r="A69" s="15" t="s">
        <v>36</v>
      </c>
      <c r="B69" s="15" t="s">
        <v>40</v>
      </c>
      <c r="C69" s="15" t="s">
        <v>82</v>
      </c>
      <c r="D69" s="15" t="s">
        <v>83</v>
      </c>
      <c r="E69" s="15" t="s">
        <v>104</v>
      </c>
      <c r="F69" s="15" t="s">
        <v>104</v>
      </c>
      <c r="G69" s="15" t="s">
        <v>243</v>
      </c>
      <c r="H69" s="15" t="s">
        <v>244</v>
      </c>
      <c r="I69" s="22"/>
      <c r="J69" s="22"/>
      <c r="K69" s="22"/>
      <c r="L69" s="22"/>
      <c r="M69" s="22"/>
      <c r="N69" s="22"/>
      <c r="O69" s="22"/>
      <c r="P69" s="22"/>
      <c r="Q69" s="22"/>
      <c r="R69" s="22"/>
      <c r="S69" s="22"/>
    </row>
    <row r="70" spans="1:19">
      <c r="A70" s="15" t="s">
        <v>36</v>
      </c>
      <c r="B70" s="15" t="s">
        <v>40</v>
      </c>
      <c r="C70" s="15" t="s">
        <v>82</v>
      </c>
      <c r="D70" s="15" t="s">
        <v>83</v>
      </c>
      <c r="E70" s="15" t="s">
        <v>104</v>
      </c>
      <c r="F70" s="15" t="s">
        <v>104</v>
      </c>
      <c r="G70" s="22"/>
      <c r="H70" s="22"/>
      <c r="I70" s="22"/>
      <c r="J70" s="15" t="s">
        <v>2426</v>
      </c>
      <c r="K70" s="15" t="s">
        <v>2427</v>
      </c>
      <c r="L70" s="15" t="s">
        <v>2428</v>
      </c>
      <c r="M70" s="15" t="s">
        <v>2433</v>
      </c>
      <c r="N70" s="15" t="s">
        <v>1082</v>
      </c>
      <c r="O70" s="15"/>
      <c r="P70" s="15"/>
      <c r="Q70" s="15" t="s">
        <v>1809</v>
      </c>
      <c r="R70" s="15" t="s">
        <v>6</v>
      </c>
      <c r="S70" s="22"/>
    </row>
    <row r="71" spans="1:19">
      <c r="A71" s="15" t="s">
        <v>36</v>
      </c>
      <c r="B71" s="15" t="s">
        <v>40</v>
      </c>
      <c r="C71" s="15" t="s">
        <v>82</v>
      </c>
      <c r="D71" s="15" t="s">
        <v>83</v>
      </c>
      <c r="E71" s="15" t="s">
        <v>104</v>
      </c>
      <c r="F71" s="15" t="s">
        <v>104</v>
      </c>
      <c r="G71" s="22"/>
      <c r="H71" s="22"/>
      <c r="I71" s="22"/>
      <c r="J71" s="15" t="s">
        <v>2426</v>
      </c>
      <c r="K71" s="15" t="s">
        <v>2429</v>
      </c>
      <c r="L71" s="15" t="s">
        <v>2430</v>
      </c>
      <c r="M71" s="15" t="s">
        <v>2415</v>
      </c>
      <c r="N71" s="15" t="s">
        <v>136</v>
      </c>
      <c r="O71" s="15"/>
      <c r="P71" s="15"/>
      <c r="Q71" s="15" t="s">
        <v>1873</v>
      </c>
      <c r="R71" s="15" t="s">
        <v>821</v>
      </c>
      <c r="S71" s="22"/>
    </row>
    <row r="72" spans="1:19">
      <c r="A72" s="15" t="s">
        <v>36</v>
      </c>
      <c r="B72" s="15" t="s">
        <v>40</v>
      </c>
      <c r="C72" s="15" t="s">
        <v>261</v>
      </c>
      <c r="D72" s="15" t="s">
        <v>262</v>
      </c>
      <c r="E72" s="15" t="s">
        <v>288</v>
      </c>
      <c r="F72" s="15" t="s">
        <v>288</v>
      </c>
      <c r="G72" s="15" t="s">
        <v>243</v>
      </c>
      <c r="H72" s="15" t="s">
        <v>244</v>
      </c>
      <c r="I72" s="22"/>
      <c r="J72" s="22"/>
      <c r="K72" s="22"/>
      <c r="L72" s="22"/>
      <c r="M72" s="22"/>
      <c r="N72" s="22"/>
      <c r="O72" s="22"/>
      <c r="P72" s="22"/>
      <c r="Q72" s="22"/>
      <c r="R72" s="22"/>
      <c r="S72" s="22"/>
    </row>
    <row r="73" spans="1:19">
      <c r="A73" s="15" t="s">
        <v>36</v>
      </c>
      <c r="B73" s="15" t="s">
        <v>40</v>
      </c>
      <c r="C73" s="15" t="s">
        <v>261</v>
      </c>
      <c r="D73" s="15" t="s">
        <v>262</v>
      </c>
      <c r="E73" s="15" t="s">
        <v>288</v>
      </c>
      <c r="F73" s="15" t="s">
        <v>288</v>
      </c>
      <c r="G73" s="22"/>
      <c r="H73" s="22"/>
      <c r="I73" s="22"/>
      <c r="J73" s="15" t="s">
        <v>2426</v>
      </c>
      <c r="K73" s="15" t="s">
        <v>2427</v>
      </c>
      <c r="L73" s="15" t="s">
        <v>2428</v>
      </c>
      <c r="M73" s="15" t="s">
        <v>2433</v>
      </c>
      <c r="N73" s="15" t="s">
        <v>1082</v>
      </c>
      <c r="O73" s="15"/>
      <c r="P73" s="15"/>
      <c r="Q73" s="15" t="s">
        <v>1809</v>
      </c>
      <c r="R73" s="15" t="s">
        <v>6</v>
      </c>
      <c r="S73" s="22"/>
    </row>
    <row r="74" spans="1:19">
      <c r="A74" s="15" t="s">
        <v>36</v>
      </c>
      <c r="B74" s="15" t="s">
        <v>40</v>
      </c>
      <c r="C74" s="15" t="s">
        <v>261</v>
      </c>
      <c r="D74" s="15" t="s">
        <v>262</v>
      </c>
      <c r="E74" s="15" t="s">
        <v>288</v>
      </c>
      <c r="F74" s="15" t="s">
        <v>288</v>
      </c>
      <c r="G74" s="22"/>
      <c r="H74" s="22"/>
      <c r="I74" s="22"/>
      <c r="J74" s="15" t="s">
        <v>2426</v>
      </c>
      <c r="K74" s="15" t="s">
        <v>2429</v>
      </c>
      <c r="L74" s="15" t="s">
        <v>2430</v>
      </c>
      <c r="M74" s="15" t="s">
        <v>2397</v>
      </c>
      <c r="N74" s="15" t="s">
        <v>136</v>
      </c>
      <c r="O74" s="15"/>
      <c r="P74" s="15"/>
      <c r="Q74" s="15" t="s">
        <v>1809</v>
      </c>
      <c r="R74" s="15" t="s">
        <v>6</v>
      </c>
      <c r="S74" s="22"/>
    </row>
    <row r="75" spans="1:19">
      <c r="A75" s="15" t="s">
        <v>36</v>
      </c>
      <c r="B75" s="15" t="s">
        <v>40</v>
      </c>
      <c r="C75" s="15" t="s">
        <v>266</v>
      </c>
      <c r="D75" s="15" t="s">
        <v>267</v>
      </c>
      <c r="E75" s="15" t="s">
        <v>286</v>
      </c>
      <c r="F75" s="15"/>
      <c r="G75" s="15" t="s">
        <v>530</v>
      </c>
      <c r="H75" s="22"/>
      <c r="I75" s="22"/>
      <c r="J75" s="22"/>
      <c r="K75" s="22"/>
      <c r="L75" s="22"/>
      <c r="M75" s="22"/>
      <c r="N75" s="22"/>
      <c r="O75" s="22"/>
      <c r="P75" s="22"/>
      <c r="Q75" s="22"/>
      <c r="R75" s="22"/>
      <c r="S75" s="35" t="s">
        <v>3455</v>
      </c>
    </row>
    <row r="76" spans="1:19">
      <c r="A76" s="15" t="s">
        <v>36</v>
      </c>
      <c r="B76" s="15" t="s">
        <v>40</v>
      </c>
      <c r="C76" s="15" t="s">
        <v>272</v>
      </c>
      <c r="D76" s="15" t="s">
        <v>273</v>
      </c>
      <c r="E76" s="15" t="s">
        <v>290</v>
      </c>
      <c r="F76" s="15" t="s">
        <v>290</v>
      </c>
      <c r="G76" s="15" t="s">
        <v>243</v>
      </c>
      <c r="H76" s="15" t="s">
        <v>244</v>
      </c>
      <c r="I76" s="22"/>
      <c r="J76" s="22"/>
      <c r="K76" s="22"/>
      <c r="L76" s="22"/>
      <c r="M76" s="22"/>
      <c r="N76" s="22"/>
      <c r="O76" s="22"/>
      <c r="P76" s="22"/>
      <c r="Q76" s="22"/>
      <c r="R76" s="22"/>
      <c r="S76" s="22"/>
    </row>
    <row r="77" spans="1:19">
      <c r="A77" s="15" t="s">
        <v>36</v>
      </c>
      <c r="B77" s="15" t="s">
        <v>40</v>
      </c>
      <c r="C77" s="15" t="s">
        <v>272</v>
      </c>
      <c r="D77" s="15" t="s">
        <v>273</v>
      </c>
      <c r="E77" s="15" t="s">
        <v>290</v>
      </c>
      <c r="F77" s="15" t="s">
        <v>290</v>
      </c>
      <c r="G77" s="22"/>
      <c r="H77" s="22"/>
      <c r="I77" s="22"/>
      <c r="J77" s="15" t="s">
        <v>2426</v>
      </c>
      <c r="K77" s="15" t="s">
        <v>2427</v>
      </c>
      <c r="L77" s="15" t="s">
        <v>2428</v>
      </c>
      <c r="M77" s="15" t="s">
        <v>2433</v>
      </c>
      <c r="N77" s="15" t="s">
        <v>1082</v>
      </c>
      <c r="O77" s="15"/>
      <c r="P77" s="15"/>
      <c r="Q77" s="15" t="s">
        <v>1809</v>
      </c>
      <c r="R77" s="15" t="s">
        <v>6</v>
      </c>
      <c r="S77" s="22"/>
    </row>
    <row r="78" spans="1:19">
      <c r="A78" s="15" t="s">
        <v>36</v>
      </c>
      <c r="B78" s="15" t="s">
        <v>40</v>
      </c>
      <c r="C78" s="15" t="s">
        <v>272</v>
      </c>
      <c r="D78" s="15" t="s">
        <v>273</v>
      </c>
      <c r="E78" s="15" t="s">
        <v>290</v>
      </c>
      <c r="F78" s="15" t="s">
        <v>290</v>
      </c>
      <c r="G78" s="22"/>
      <c r="H78" s="22"/>
      <c r="I78" s="22"/>
      <c r="J78" s="15" t="s">
        <v>2426</v>
      </c>
      <c r="K78" s="15" t="s">
        <v>2429</v>
      </c>
      <c r="L78" s="15" t="s">
        <v>2430</v>
      </c>
      <c r="M78" s="15" t="s">
        <v>2397</v>
      </c>
      <c r="N78" s="15" t="s">
        <v>136</v>
      </c>
      <c r="O78" s="15"/>
      <c r="P78" s="15"/>
      <c r="Q78" s="15" t="s">
        <v>1809</v>
      </c>
      <c r="R78" s="15" t="s">
        <v>6</v>
      </c>
      <c r="S78" s="22"/>
    </row>
    <row r="79" spans="1:19">
      <c r="A79" s="15" t="s">
        <v>36</v>
      </c>
      <c r="B79" s="15" t="s">
        <v>42</v>
      </c>
      <c r="C79" s="15" t="s">
        <v>82</v>
      </c>
      <c r="D79" s="15" t="s">
        <v>83</v>
      </c>
      <c r="E79" s="15" t="s">
        <v>161</v>
      </c>
      <c r="F79" s="15" t="s">
        <v>1306</v>
      </c>
      <c r="G79" s="15" t="s">
        <v>243</v>
      </c>
      <c r="H79" s="15" t="s">
        <v>244</v>
      </c>
      <c r="I79" s="22"/>
      <c r="J79" s="22"/>
      <c r="K79" s="22"/>
      <c r="L79" s="22"/>
      <c r="M79" s="22"/>
      <c r="N79" s="22"/>
      <c r="O79" s="22"/>
      <c r="P79" s="22"/>
      <c r="Q79" s="22"/>
      <c r="R79" s="22"/>
      <c r="S79" s="22"/>
    </row>
    <row r="80" spans="1:19">
      <c r="A80" s="15" t="s">
        <v>36</v>
      </c>
      <c r="B80" s="15" t="s">
        <v>42</v>
      </c>
      <c r="C80" s="15" t="s">
        <v>82</v>
      </c>
      <c r="D80" s="15" t="s">
        <v>83</v>
      </c>
      <c r="E80" s="15" t="s">
        <v>161</v>
      </c>
      <c r="F80" s="15" t="s">
        <v>1306</v>
      </c>
      <c r="G80" s="22"/>
      <c r="H80" s="22"/>
      <c r="I80" s="22"/>
      <c r="J80" s="15" t="s">
        <v>2426</v>
      </c>
      <c r="K80" s="15" t="s">
        <v>2427</v>
      </c>
      <c r="L80" s="15" t="s">
        <v>2428</v>
      </c>
      <c r="M80" s="15" t="s">
        <v>2433</v>
      </c>
      <c r="N80" s="15" t="s">
        <v>1082</v>
      </c>
      <c r="O80" s="15"/>
      <c r="P80" s="15"/>
      <c r="Q80" s="15" t="s">
        <v>1809</v>
      </c>
      <c r="R80" s="15" t="s">
        <v>6</v>
      </c>
      <c r="S80" s="22"/>
    </row>
    <row r="81" spans="1:19">
      <c r="A81" s="15" t="s">
        <v>36</v>
      </c>
      <c r="B81" s="15" t="s">
        <v>42</v>
      </c>
      <c r="C81" s="15" t="s">
        <v>82</v>
      </c>
      <c r="D81" s="15" t="s">
        <v>83</v>
      </c>
      <c r="E81" s="15" t="s">
        <v>161</v>
      </c>
      <c r="F81" s="15" t="s">
        <v>1306</v>
      </c>
      <c r="G81" s="22"/>
      <c r="H81" s="22"/>
      <c r="I81" s="22"/>
      <c r="J81" s="15" t="s">
        <v>2426</v>
      </c>
      <c r="K81" s="15" t="s">
        <v>2429</v>
      </c>
      <c r="L81" s="15" t="s">
        <v>2430</v>
      </c>
      <c r="M81" s="15" t="s">
        <v>2431</v>
      </c>
      <c r="N81" s="15" t="s">
        <v>136</v>
      </c>
      <c r="O81" s="15"/>
      <c r="P81" s="15"/>
      <c r="Q81" s="15" t="s">
        <v>1873</v>
      </c>
      <c r="R81" s="15" t="s">
        <v>821</v>
      </c>
      <c r="S81" s="22"/>
    </row>
    <row r="82" spans="1:19">
      <c r="A82" s="15" t="s">
        <v>36</v>
      </c>
      <c r="B82" s="15" t="s">
        <v>43</v>
      </c>
      <c r="C82" s="15" t="s">
        <v>82</v>
      </c>
      <c r="D82" s="15" t="s">
        <v>83</v>
      </c>
      <c r="E82" s="15" t="s">
        <v>164</v>
      </c>
      <c r="F82" s="15" t="s">
        <v>164</v>
      </c>
      <c r="G82" s="15" t="s">
        <v>243</v>
      </c>
      <c r="H82" s="15" t="s">
        <v>244</v>
      </c>
      <c r="I82" s="22"/>
      <c r="J82" s="22"/>
      <c r="K82" s="22"/>
      <c r="L82" s="22"/>
      <c r="M82" s="22"/>
      <c r="N82" s="22"/>
      <c r="O82" s="22"/>
      <c r="P82" s="22"/>
      <c r="Q82" s="22"/>
      <c r="R82" s="22"/>
      <c r="S82" s="22"/>
    </row>
    <row r="83" spans="1:19">
      <c r="A83" s="15" t="s">
        <v>36</v>
      </c>
      <c r="B83" s="15" t="s">
        <v>43</v>
      </c>
      <c r="C83" s="15" t="s">
        <v>82</v>
      </c>
      <c r="D83" s="15" t="s">
        <v>83</v>
      </c>
      <c r="E83" s="15" t="s">
        <v>164</v>
      </c>
      <c r="F83" s="15" t="s">
        <v>164</v>
      </c>
      <c r="G83" s="22"/>
      <c r="H83" s="22"/>
      <c r="I83" s="22"/>
      <c r="J83" s="15" t="s">
        <v>2426</v>
      </c>
      <c r="K83" s="15" t="s">
        <v>2427</v>
      </c>
      <c r="L83" s="15" t="s">
        <v>2428</v>
      </c>
      <c r="M83" s="15" t="s">
        <v>2433</v>
      </c>
      <c r="N83" s="15" t="s">
        <v>1082</v>
      </c>
      <c r="O83" s="15"/>
      <c r="P83" s="15"/>
      <c r="Q83" s="15" t="s">
        <v>1809</v>
      </c>
      <c r="R83" s="15" t="s">
        <v>6</v>
      </c>
      <c r="S83" s="22"/>
    </row>
    <row r="84" spans="1:19">
      <c r="A84" s="15" t="s">
        <v>36</v>
      </c>
      <c r="B84" s="15" t="s">
        <v>43</v>
      </c>
      <c r="C84" s="15" t="s">
        <v>82</v>
      </c>
      <c r="D84" s="15" t="s">
        <v>83</v>
      </c>
      <c r="E84" s="15" t="s">
        <v>164</v>
      </c>
      <c r="F84" s="15" t="s">
        <v>164</v>
      </c>
      <c r="G84" s="22"/>
      <c r="H84" s="22"/>
      <c r="I84" s="22"/>
      <c r="J84" s="15" t="s">
        <v>2426</v>
      </c>
      <c r="K84" s="15" t="s">
        <v>2429</v>
      </c>
      <c r="L84" s="15" t="s">
        <v>2430</v>
      </c>
      <c r="M84" s="15" t="s">
        <v>2415</v>
      </c>
      <c r="N84" s="15" t="s">
        <v>136</v>
      </c>
      <c r="O84" s="15"/>
      <c r="P84" s="15"/>
      <c r="Q84" s="15" t="s">
        <v>1873</v>
      </c>
      <c r="R84" s="15" t="s">
        <v>821</v>
      </c>
      <c r="S84" s="22"/>
    </row>
    <row r="85" spans="1:19">
      <c r="A85" s="15" t="s">
        <v>36</v>
      </c>
      <c r="B85" s="15" t="s">
        <v>43</v>
      </c>
      <c r="C85" s="15" t="s">
        <v>261</v>
      </c>
      <c r="D85" s="15" t="s">
        <v>262</v>
      </c>
      <c r="E85" s="15" t="s">
        <v>219</v>
      </c>
      <c r="F85" s="15" t="s">
        <v>219</v>
      </c>
      <c r="G85" s="15" t="s">
        <v>243</v>
      </c>
      <c r="H85" s="15" t="s">
        <v>244</v>
      </c>
      <c r="I85" s="22"/>
      <c r="J85" s="22"/>
      <c r="K85" s="22"/>
      <c r="L85" s="22"/>
      <c r="M85" s="22"/>
      <c r="N85" s="22"/>
      <c r="O85" s="22"/>
      <c r="P85" s="22"/>
      <c r="Q85" s="22"/>
      <c r="R85" s="22"/>
      <c r="S85" s="22"/>
    </row>
    <row r="86" spans="1:19">
      <c r="A86" s="15" t="s">
        <v>36</v>
      </c>
      <c r="B86" s="15" t="s">
        <v>43</v>
      </c>
      <c r="C86" s="15" t="s">
        <v>261</v>
      </c>
      <c r="D86" s="15" t="s">
        <v>262</v>
      </c>
      <c r="E86" s="15" t="s">
        <v>219</v>
      </c>
      <c r="F86" s="15" t="s">
        <v>219</v>
      </c>
      <c r="G86" s="22"/>
      <c r="H86" s="22"/>
      <c r="I86" s="22"/>
      <c r="J86" s="15" t="s">
        <v>2426</v>
      </c>
      <c r="K86" s="15" t="s">
        <v>2427</v>
      </c>
      <c r="L86" s="15" t="s">
        <v>2428</v>
      </c>
      <c r="M86" s="15" t="s">
        <v>2433</v>
      </c>
      <c r="N86" s="15" t="s">
        <v>1082</v>
      </c>
      <c r="O86" s="15"/>
      <c r="P86" s="15"/>
      <c r="Q86" s="15" t="s">
        <v>1809</v>
      </c>
      <c r="R86" s="15" t="s">
        <v>6</v>
      </c>
      <c r="S86" s="22"/>
    </row>
    <row r="87" spans="1:19">
      <c r="A87" s="15" t="s">
        <v>36</v>
      </c>
      <c r="B87" s="15" t="s">
        <v>43</v>
      </c>
      <c r="C87" s="15" t="s">
        <v>261</v>
      </c>
      <c r="D87" s="15" t="s">
        <v>262</v>
      </c>
      <c r="E87" s="15" t="s">
        <v>219</v>
      </c>
      <c r="F87" s="15" t="s">
        <v>219</v>
      </c>
      <c r="G87" s="22"/>
      <c r="H87" s="22"/>
      <c r="I87" s="22"/>
      <c r="J87" s="15" t="s">
        <v>2426</v>
      </c>
      <c r="K87" s="15" t="s">
        <v>2429</v>
      </c>
      <c r="L87" s="15" t="s">
        <v>2430</v>
      </c>
      <c r="M87" s="15" t="s">
        <v>2397</v>
      </c>
      <c r="N87" s="15" t="s">
        <v>136</v>
      </c>
      <c r="O87" s="15"/>
      <c r="P87" s="15"/>
      <c r="Q87" s="15" t="s">
        <v>1809</v>
      </c>
      <c r="R87" s="15" t="s">
        <v>6</v>
      </c>
      <c r="S87" s="22"/>
    </row>
    <row r="88" spans="1:19">
      <c r="A88" s="15" t="s">
        <v>36</v>
      </c>
      <c r="B88" s="15" t="s">
        <v>43</v>
      </c>
      <c r="C88" s="15" t="s">
        <v>266</v>
      </c>
      <c r="D88" s="15" t="s">
        <v>267</v>
      </c>
      <c r="E88" s="15" t="s">
        <v>291</v>
      </c>
      <c r="F88" s="15" t="s">
        <v>291</v>
      </c>
      <c r="G88" s="15" t="s">
        <v>243</v>
      </c>
      <c r="H88" s="15" t="s">
        <v>244</v>
      </c>
      <c r="I88" s="22"/>
      <c r="J88" s="22"/>
      <c r="K88" s="22"/>
      <c r="L88" s="22"/>
      <c r="M88" s="22"/>
      <c r="N88" s="22"/>
      <c r="O88" s="22"/>
      <c r="P88" s="22"/>
      <c r="Q88" s="22"/>
      <c r="R88" s="22"/>
      <c r="S88" s="22"/>
    </row>
    <row r="89" spans="1:19">
      <c r="A89" s="15" t="s">
        <v>36</v>
      </c>
      <c r="B89" s="15" t="s">
        <v>43</v>
      </c>
      <c r="C89" s="15" t="s">
        <v>266</v>
      </c>
      <c r="D89" s="15" t="s">
        <v>267</v>
      </c>
      <c r="E89" s="15" t="s">
        <v>291</v>
      </c>
      <c r="F89" s="15" t="s">
        <v>291</v>
      </c>
      <c r="G89" s="22"/>
      <c r="H89" s="22"/>
      <c r="I89" s="22"/>
      <c r="J89" s="15" t="s">
        <v>2426</v>
      </c>
      <c r="K89" s="15" t="s">
        <v>2427</v>
      </c>
      <c r="L89" s="15" t="s">
        <v>2428</v>
      </c>
      <c r="M89" s="15" t="s">
        <v>2433</v>
      </c>
      <c r="N89" s="15" t="s">
        <v>1082</v>
      </c>
      <c r="O89" s="15"/>
      <c r="P89" s="15"/>
      <c r="Q89" s="15" t="s">
        <v>1809</v>
      </c>
      <c r="R89" s="15" t="s">
        <v>6</v>
      </c>
      <c r="S89" s="22"/>
    </row>
    <row r="90" spans="1:19">
      <c r="A90" s="15" t="s">
        <v>36</v>
      </c>
      <c r="B90" s="15" t="s">
        <v>43</v>
      </c>
      <c r="C90" s="15" t="s">
        <v>266</v>
      </c>
      <c r="D90" s="15" t="s">
        <v>267</v>
      </c>
      <c r="E90" s="15" t="s">
        <v>291</v>
      </c>
      <c r="F90" s="15" t="s">
        <v>291</v>
      </c>
      <c r="G90" s="22"/>
      <c r="H90" s="22"/>
      <c r="I90" s="22"/>
      <c r="J90" s="15" t="s">
        <v>2426</v>
      </c>
      <c r="K90" s="15" t="s">
        <v>2429</v>
      </c>
      <c r="L90" s="15" t="s">
        <v>2430</v>
      </c>
      <c r="M90" s="15" t="s">
        <v>2397</v>
      </c>
      <c r="N90" s="15" t="s">
        <v>136</v>
      </c>
      <c r="O90" s="15"/>
      <c r="P90" s="15"/>
      <c r="Q90" s="15" t="s">
        <v>1809</v>
      </c>
      <c r="R90" s="15" t="s">
        <v>6</v>
      </c>
      <c r="S90" s="22"/>
    </row>
    <row r="91" spans="1:19">
      <c r="A91" s="15" t="s">
        <v>36</v>
      </c>
      <c r="B91" s="15" t="s">
        <v>45</v>
      </c>
      <c r="C91" s="15" t="s">
        <v>82</v>
      </c>
      <c r="D91" s="15" t="s">
        <v>83</v>
      </c>
      <c r="E91" s="15" t="s">
        <v>170</v>
      </c>
      <c r="F91" s="15" t="s">
        <v>291</v>
      </c>
      <c r="G91" s="15" t="s">
        <v>243</v>
      </c>
      <c r="H91" s="15" t="s">
        <v>244</v>
      </c>
      <c r="I91" s="22"/>
      <c r="J91" s="22"/>
      <c r="K91" s="22"/>
      <c r="L91" s="22"/>
      <c r="M91" s="22"/>
      <c r="N91" s="22"/>
      <c r="O91" s="22"/>
      <c r="P91" s="22"/>
      <c r="Q91" s="22"/>
      <c r="R91" s="22"/>
      <c r="S91" s="22"/>
    </row>
    <row r="92" spans="1:19">
      <c r="A92" s="15" t="s">
        <v>36</v>
      </c>
      <c r="B92" s="15" t="s">
        <v>45</v>
      </c>
      <c r="C92" s="15" t="s">
        <v>82</v>
      </c>
      <c r="D92" s="15" t="s">
        <v>83</v>
      </c>
      <c r="E92" s="15" t="s">
        <v>170</v>
      </c>
      <c r="F92" s="15" t="s">
        <v>291</v>
      </c>
      <c r="G92" s="22"/>
      <c r="H92" s="22"/>
      <c r="I92" s="22"/>
      <c r="J92" s="15" t="s">
        <v>2426</v>
      </c>
      <c r="K92" s="15" t="s">
        <v>2427</v>
      </c>
      <c r="L92" s="15" t="s">
        <v>2428</v>
      </c>
      <c r="M92" s="15" t="s">
        <v>2433</v>
      </c>
      <c r="N92" s="15" t="s">
        <v>1082</v>
      </c>
      <c r="O92" s="15"/>
      <c r="P92" s="15"/>
      <c r="Q92" s="15" t="s">
        <v>1809</v>
      </c>
      <c r="R92" s="15" t="s">
        <v>6</v>
      </c>
      <c r="S92" s="22"/>
    </row>
    <row r="93" spans="1:19">
      <c r="A93" s="15" t="s">
        <v>36</v>
      </c>
      <c r="B93" s="15" t="s">
        <v>45</v>
      </c>
      <c r="C93" s="15" t="s">
        <v>82</v>
      </c>
      <c r="D93" s="15" t="s">
        <v>83</v>
      </c>
      <c r="E93" s="15" t="s">
        <v>170</v>
      </c>
      <c r="F93" s="15" t="s">
        <v>291</v>
      </c>
      <c r="G93" s="22"/>
      <c r="H93" s="22"/>
      <c r="I93" s="22"/>
      <c r="J93" s="15" t="s">
        <v>2426</v>
      </c>
      <c r="K93" s="15" t="s">
        <v>2429</v>
      </c>
      <c r="L93" s="15" t="s">
        <v>2430</v>
      </c>
      <c r="M93" s="15" t="s">
        <v>2397</v>
      </c>
      <c r="N93" s="15" t="s">
        <v>136</v>
      </c>
      <c r="O93" s="15"/>
      <c r="P93" s="15"/>
      <c r="Q93" s="15" t="s">
        <v>1809</v>
      </c>
      <c r="R93" s="15" t="s">
        <v>6</v>
      </c>
      <c r="S93" s="22"/>
    </row>
    <row r="94" spans="1:19">
      <c r="A94" s="15" t="s">
        <v>47</v>
      </c>
      <c r="B94" s="15" t="s">
        <v>48</v>
      </c>
      <c r="C94" s="15" t="s">
        <v>82</v>
      </c>
      <c r="D94" s="15" t="s">
        <v>83</v>
      </c>
      <c r="E94" s="15" t="s">
        <v>175</v>
      </c>
      <c r="F94" s="15" t="s">
        <v>1482</v>
      </c>
      <c r="G94" s="15" t="s">
        <v>243</v>
      </c>
      <c r="H94" s="15" t="s">
        <v>244</v>
      </c>
      <c r="I94" s="22"/>
      <c r="J94" s="22"/>
      <c r="K94" s="22"/>
      <c r="L94" s="22"/>
      <c r="M94" s="22"/>
      <c r="N94" s="22"/>
      <c r="O94" s="22"/>
      <c r="P94" s="22"/>
      <c r="Q94" s="22"/>
      <c r="R94" s="22"/>
      <c r="S94" s="22"/>
    </row>
    <row r="95" spans="1:19">
      <c r="A95" s="15" t="s">
        <v>47</v>
      </c>
      <c r="B95" s="15" t="s">
        <v>48</v>
      </c>
      <c r="C95" s="15" t="s">
        <v>82</v>
      </c>
      <c r="D95" s="15" t="s">
        <v>83</v>
      </c>
      <c r="E95" s="15" t="s">
        <v>175</v>
      </c>
      <c r="F95" s="15" t="s">
        <v>1482</v>
      </c>
      <c r="G95" s="22"/>
      <c r="H95" s="22"/>
      <c r="I95" s="22"/>
      <c r="J95" s="15" t="s">
        <v>2426</v>
      </c>
      <c r="K95" s="15" t="s">
        <v>2427</v>
      </c>
      <c r="L95" s="15" t="s">
        <v>2428</v>
      </c>
      <c r="M95" s="15" t="s">
        <v>2397</v>
      </c>
      <c r="N95" s="15" t="s">
        <v>1082</v>
      </c>
      <c r="O95" s="15"/>
      <c r="P95" s="15"/>
      <c r="Q95" s="15" t="s">
        <v>1809</v>
      </c>
      <c r="R95" s="15" t="s">
        <v>6</v>
      </c>
      <c r="S95" s="22"/>
    </row>
    <row r="96" spans="1:19">
      <c r="A96" s="15" t="s">
        <v>47</v>
      </c>
      <c r="B96" s="15" t="s">
        <v>48</v>
      </c>
      <c r="C96" s="15" t="s">
        <v>82</v>
      </c>
      <c r="D96" s="15" t="s">
        <v>83</v>
      </c>
      <c r="E96" s="15" t="s">
        <v>175</v>
      </c>
      <c r="F96" s="15" t="s">
        <v>1482</v>
      </c>
      <c r="G96" s="22"/>
      <c r="H96" s="22"/>
      <c r="I96" s="22"/>
      <c r="J96" s="15" t="s">
        <v>2426</v>
      </c>
      <c r="K96" s="15" t="s">
        <v>2429</v>
      </c>
      <c r="L96" s="15" t="s">
        <v>2430</v>
      </c>
      <c r="M96" s="15" t="s">
        <v>2397</v>
      </c>
      <c r="N96" s="15" t="s">
        <v>136</v>
      </c>
      <c r="O96" s="15"/>
      <c r="P96" s="15"/>
      <c r="Q96" s="15" t="s">
        <v>1809</v>
      </c>
      <c r="R96" s="15" t="s">
        <v>6</v>
      </c>
      <c r="S96" s="22"/>
    </row>
    <row r="97" spans="1:19">
      <c r="A97" s="15" t="s">
        <v>47</v>
      </c>
      <c r="B97" s="15" t="s">
        <v>48</v>
      </c>
      <c r="C97" s="15" t="s">
        <v>261</v>
      </c>
      <c r="D97" s="15" t="s">
        <v>262</v>
      </c>
      <c r="E97" s="15" t="s">
        <v>292</v>
      </c>
      <c r="F97" s="15"/>
      <c r="G97" s="15" t="s">
        <v>279</v>
      </c>
      <c r="H97" s="15" t="s">
        <v>280</v>
      </c>
      <c r="I97" s="15" t="s">
        <v>2184</v>
      </c>
      <c r="J97" s="22"/>
      <c r="K97" s="22"/>
      <c r="L97" s="22"/>
      <c r="M97" s="22"/>
      <c r="N97" s="22"/>
      <c r="O97" s="22"/>
      <c r="P97" s="22"/>
      <c r="Q97" s="22"/>
      <c r="R97" s="22"/>
      <c r="S97" s="22"/>
    </row>
    <row r="98" spans="1:19">
      <c r="A98" s="15" t="s">
        <v>47</v>
      </c>
      <c r="B98" s="15" t="s">
        <v>50</v>
      </c>
      <c r="C98" s="15" t="s">
        <v>82</v>
      </c>
      <c r="D98" s="15" t="s">
        <v>83</v>
      </c>
      <c r="E98" s="15" t="s">
        <v>178</v>
      </c>
      <c r="F98" s="15" t="s">
        <v>178</v>
      </c>
      <c r="G98" s="15" t="s">
        <v>243</v>
      </c>
      <c r="H98" s="15" t="s">
        <v>244</v>
      </c>
      <c r="I98" s="22"/>
      <c r="J98" s="22"/>
      <c r="K98" s="22"/>
      <c r="L98" s="22"/>
      <c r="M98" s="22"/>
      <c r="N98" s="22"/>
      <c r="O98" s="22"/>
      <c r="P98" s="22"/>
      <c r="Q98" s="22"/>
      <c r="R98" s="22"/>
      <c r="S98" s="22"/>
    </row>
    <row r="99" spans="1:19">
      <c r="A99" s="15" t="s">
        <v>47</v>
      </c>
      <c r="B99" s="15" t="s">
        <v>50</v>
      </c>
      <c r="C99" s="15" t="s">
        <v>82</v>
      </c>
      <c r="D99" s="15" t="s">
        <v>83</v>
      </c>
      <c r="E99" s="15" t="s">
        <v>178</v>
      </c>
      <c r="F99" s="15" t="s">
        <v>178</v>
      </c>
      <c r="G99" s="22"/>
      <c r="H99" s="22"/>
      <c r="I99" s="22"/>
      <c r="J99" s="15" t="s">
        <v>2426</v>
      </c>
      <c r="K99" s="15" t="s">
        <v>2427</v>
      </c>
      <c r="L99" s="15" t="s">
        <v>2428</v>
      </c>
      <c r="M99" s="15" t="s">
        <v>2397</v>
      </c>
      <c r="N99" s="15" t="s">
        <v>1082</v>
      </c>
      <c r="O99" s="15"/>
      <c r="P99" s="15"/>
      <c r="Q99" s="15" t="s">
        <v>1809</v>
      </c>
      <c r="R99" s="15" t="s">
        <v>6</v>
      </c>
      <c r="S99" s="22"/>
    </row>
    <row r="100" spans="1:19">
      <c r="A100" s="15" t="s">
        <v>47</v>
      </c>
      <c r="B100" s="15" t="s">
        <v>50</v>
      </c>
      <c r="C100" s="15" t="s">
        <v>82</v>
      </c>
      <c r="D100" s="15" t="s">
        <v>83</v>
      </c>
      <c r="E100" s="15" t="s">
        <v>178</v>
      </c>
      <c r="F100" s="15" t="s">
        <v>178</v>
      </c>
      <c r="G100" s="22"/>
      <c r="H100" s="22"/>
      <c r="I100" s="22"/>
      <c r="J100" s="15" t="s">
        <v>2426</v>
      </c>
      <c r="K100" s="15" t="s">
        <v>2429</v>
      </c>
      <c r="L100" s="15" t="s">
        <v>2430</v>
      </c>
      <c r="M100" s="15" t="s">
        <v>2397</v>
      </c>
      <c r="N100" s="15" t="s">
        <v>136</v>
      </c>
      <c r="O100" s="15"/>
      <c r="P100" s="15"/>
      <c r="Q100" s="15" t="s">
        <v>1809</v>
      </c>
      <c r="R100" s="15" t="s">
        <v>6</v>
      </c>
      <c r="S100" s="22"/>
    </row>
    <row r="101" spans="1:19">
      <c r="A101" s="15" t="s">
        <v>47</v>
      </c>
      <c r="B101" s="15" t="s">
        <v>50</v>
      </c>
      <c r="C101" s="15" t="s">
        <v>261</v>
      </c>
      <c r="D101" s="15" t="s">
        <v>262</v>
      </c>
      <c r="E101" s="15" t="s">
        <v>186</v>
      </c>
      <c r="F101" s="15" t="s">
        <v>186</v>
      </c>
      <c r="G101" s="15" t="s">
        <v>243</v>
      </c>
      <c r="H101" s="15" t="s">
        <v>244</v>
      </c>
      <c r="I101" s="22"/>
      <c r="J101" s="22"/>
      <c r="K101" s="22"/>
      <c r="L101" s="22"/>
      <c r="M101" s="22"/>
      <c r="N101" s="22"/>
      <c r="O101" s="22"/>
      <c r="P101" s="22"/>
      <c r="Q101" s="22"/>
      <c r="R101" s="22"/>
      <c r="S101" s="22"/>
    </row>
    <row r="102" spans="1:19">
      <c r="A102" s="15" t="s">
        <v>47</v>
      </c>
      <c r="B102" s="15" t="s">
        <v>50</v>
      </c>
      <c r="C102" s="15" t="s">
        <v>261</v>
      </c>
      <c r="D102" s="15" t="s">
        <v>262</v>
      </c>
      <c r="E102" s="15" t="s">
        <v>186</v>
      </c>
      <c r="F102" s="15" t="s">
        <v>186</v>
      </c>
      <c r="G102" s="22"/>
      <c r="H102" s="22"/>
      <c r="I102" s="22"/>
      <c r="J102" s="15" t="s">
        <v>2426</v>
      </c>
      <c r="K102" s="15" t="s">
        <v>2427</v>
      </c>
      <c r="L102" s="15" t="s">
        <v>2428</v>
      </c>
      <c r="M102" s="15" t="s">
        <v>2397</v>
      </c>
      <c r="N102" s="15" t="s">
        <v>1082</v>
      </c>
      <c r="O102" s="15"/>
      <c r="P102" s="15"/>
      <c r="Q102" s="15" t="s">
        <v>1809</v>
      </c>
      <c r="R102" s="15" t="s">
        <v>6</v>
      </c>
      <c r="S102" s="22"/>
    </row>
    <row r="103" spans="1:19">
      <c r="A103" s="15" t="s">
        <v>47</v>
      </c>
      <c r="B103" s="15" t="s">
        <v>50</v>
      </c>
      <c r="C103" s="15" t="s">
        <v>261</v>
      </c>
      <c r="D103" s="15" t="s">
        <v>262</v>
      </c>
      <c r="E103" s="15" t="s">
        <v>186</v>
      </c>
      <c r="F103" s="15" t="s">
        <v>186</v>
      </c>
      <c r="G103" s="22"/>
      <c r="H103" s="22"/>
      <c r="I103" s="22"/>
      <c r="J103" s="15" t="s">
        <v>2426</v>
      </c>
      <c r="K103" s="15" t="s">
        <v>2429</v>
      </c>
      <c r="L103" s="15" t="s">
        <v>2430</v>
      </c>
      <c r="M103" s="15" t="s">
        <v>2397</v>
      </c>
      <c r="N103" s="15" t="s">
        <v>136</v>
      </c>
      <c r="O103" s="15"/>
      <c r="P103" s="15"/>
      <c r="Q103" s="15" t="s">
        <v>1809</v>
      </c>
      <c r="R103" s="15" t="s">
        <v>6</v>
      </c>
      <c r="S103" s="22"/>
    </row>
    <row r="104" spans="1:19">
      <c r="A104" s="15" t="s">
        <v>47</v>
      </c>
      <c r="B104" s="15" t="s">
        <v>49</v>
      </c>
      <c r="C104" s="15" t="s">
        <v>82</v>
      </c>
      <c r="D104" s="15" t="s">
        <v>83</v>
      </c>
      <c r="E104" s="15" t="s">
        <v>178</v>
      </c>
      <c r="F104" s="15" t="s">
        <v>898</v>
      </c>
      <c r="G104" s="15" t="s">
        <v>243</v>
      </c>
      <c r="H104" s="15" t="s">
        <v>244</v>
      </c>
      <c r="I104" s="22"/>
      <c r="J104" s="22"/>
      <c r="K104" s="22"/>
      <c r="L104" s="22"/>
      <c r="M104" s="22"/>
      <c r="N104" s="22"/>
      <c r="O104" s="22"/>
      <c r="P104" s="22"/>
      <c r="Q104" s="22"/>
      <c r="R104" s="22"/>
      <c r="S104" s="22"/>
    </row>
    <row r="105" spans="1:19">
      <c r="A105" s="15" t="s">
        <v>47</v>
      </c>
      <c r="B105" s="15" t="s">
        <v>49</v>
      </c>
      <c r="C105" s="15" t="s">
        <v>82</v>
      </c>
      <c r="D105" s="15" t="s">
        <v>83</v>
      </c>
      <c r="E105" s="15" t="s">
        <v>178</v>
      </c>
      <c r="F105" s="15" t="s">
        <v>898</v>
      </c>
      <c r="G105" s="22"/>
      <c r="H105" s="22"/>
      <c r="I105" s="22"/>
      <c r="J105" s="15" t="s">
        <v>2426</v>
      </c>
      <c r="K105" s="15" t="s">
        <v>2427</v>
      </c>
      <c r="L105" s="15" t="s">
        <v>2428</v>
      </c>
      <c r="M105" s="15" t="s">
        <v>2397</v>
      </c>
      <c r="N105" s="15" t="s">
        <v>1082</v>
      </c>
      <c r="O105" s="15"/>
      <c r="P105" s="15"/>
      <c r="Q105" s="15" t="s">
        <v>1809</v>
      </c>
      <c r="R105" s="15" t="s">
        <v>6</v>
      </c>
      <c r="S105" s="22"/>
    </row>
    <row r="106" spans="1:19">
      <c r="A106" s="15" t="s">
        <v>47</v>
      </c>
      <c r="B106" s="15" t="s">
        <v>49</v>
      </c>
      <c r="C106" s="15" t="s">
        <v>82</v>
      </c>
      <c r="D106" s="15" t="s">
        <v>83</v>
      </c>
      <c r="E106" s="15" t="s">
        <v>178</v>
      </c>
      <c r="F106" s="15" t="s">
        <v>898</v>
      </c>
      <c r="G106" s="22"/>
      <c r="H106" s="22"/>
      <c r="I106" s="22"/>
      <c r="J106" s="15" t="s">
        <v>2426</v>
      </c>
      <c r="K106" s="15" t="s">
        <v>2429</v>
      </c>
      <c r="L106" s="15" t="s">
        <v>2430</v>
      </c>
      <c r="M106" s="15" t="s">
        <v>2397</v>
      </c>
      <c r="N106" s="15" t="s">
        <v>136</v>
      </c>
      <c r="O106" s="15"/>
      <c r="P106" s="15"/>
      <c r="Q106" s="15" t="s">
        <v>1809</v>
      </c>
      <c r="R106" s="15" t="s">
        <v>6</v>
      </c>
      <c r="S106" s="22"/>
    </row>
    <row r="107" spans="1:19">
      <c r="A107" s="15" t="s">
        <v>47</v>
      </c>
      <c r="B107" s="15" t="s">
        <v>49</v>
      </c>
      <c r="C107" s="15" t="s">
        <v>261</v>
      </c>
      <c r="D107" s="15" t="s">
        <v>262</v>
      </c>
      <c r="E107" s="15" t="s">
        <v>293</v>
      </c>
      <c r="F107" s="15" t="s">
        <v>293</v>
      </c>
      <c r="G107" s="15" t="s">
        <v>243</v>
      </c>
      <c r="H107" s="15" t="s">
        <v>244</v>
      </c>
      <c r="I107" s="22"/>
      <c r="J107" s="22"/>
      <c r="K107" s="22"/>
      <c r="L107" s="22"/>
      <c r="M107" s="22"/>
      <c r="N107" s="22"/>
      <c r="O107" s="22"/>
      <c r="P107" s="22"/>
      <c r="Q107" s="22"/>
      <c r="R107" s="22"/>
      <c r="S107" s="22"/>
    </row>
    <row r="108" spans="1:19">
      <c r="A108" s="15" t="s">
        <v>47</v>
      </c>
      <c r="B108" s="15" t="s">
        <v>49</v>
      </c>
      <c r="C108" s="15" t="s">
        <v>261</v>
      </c>
      <c r="D108" s="15" t="s">
        <v>262</v>
      </c>
      <c r="E108" s="15" t="s">
        <v>293</v>
      </c>
      <c r="F108" s="15" t="s">
        <v>293</v>
      </c>
      <c r="G108" s="22"/>
      <c r="H108" s="22"/>
      <c r="I108" s="22"/>
      <c r="J108" s="15" t="s">
        <v>2426</v>
      </c>
      <c r="K108" s="15" t="s">
        <v>2427</v>
      </c>
      <c r="L108" s="15" t="s">
        <v>2428</v>
      </c>
      <c r="M108" s="15" t="s">
        <v>2397</v>
      </c>
      <c r="N108" s="15" t="s">
        <v>1082</v>
      </c>
      <c r="O108" s="15"/>
      <c r="P108" s="15"/>
      <c r="Q108" s="15" t="s">
        <v>1809</v>
      </c>
      <c r="R108" s="15" t="s">
        <v>6</v>
      </c>
      <c r="S108" s="22"/>
    </row>
    <row r="109" spans="1:19">
      <c r="A109" s="15" t="s">
        <v>47</v>
      </c>
      <c r="B109" s="15" t="s">
        <v>49</v>
      </c>
      <c r="C109" s="15" t="s">
        <v>261</v>
      </c>
      <c r="D109" s="15" t="s">
        <v>262</v>
      </c>
      <c r="E109" s="15" t="s">
        <v>293</v>
      </c>
      <c r="F109" s="15" t="s">
        <v>293</v>
      </c>
      <c r="G109" s="22"/>
      <c r="H109" s="22"/>
      <c r="I109" s="22"/>
      <c r="J109" s="15" t="s">
        <v>2426</v>
      </c>
      <c r="K109" s="15" t="s">
        <v>2429</v>
      </c>
      <c r="L109" s="15" t="s">
        <v>2430</v>
      </c>
      <c r="M109" s="15" t="s">
        <v>2397</v>
      </c>
      <c r="N109" s="15" t="s">
        <v>136</v>
      </c>
      <c r="O109" s="15"/>
      <c r="P109" s="15"/>
      <c r="Q109" s="15" t="s">
        <v>1809</v>
      </c>
      <c r="R109" s="15" t="s">
        <v>6</v>
      </c>
      <c r="S109" s="22"/>
    </row>
    <row r="110" spans="1:19">
      <c r="A110" s="15" t="s">
        <v>47</v>
      </c>
      <c r="B110" s="15" t="s">
        <v>49</v>
      </c>
      <c r="C110" s="15" t="s">
        <v>266</v>
      </c>
      <c r="D110" s="15" t="s">
        <v>267</v>
      </c>
      <c r="E110" s="15" t="s">
        <v>231</v>
      </c>
      <c r="F110" s="15" t="s">
        <v>231</v>
      </c>
      <c r="G110" s="15" t="s">
        <v>243</v>
      </c>
      <c r="H110" s="15" t="s">
        <v>244</v>
      </c>
      <c r="I110" s="22"/>
      <c r="J110" s="22"/>
      <c r="K110" s="22"/>
      <c r="L110" s="22"/>
      <c r="M110" s="22"/>
      <c r="N110" s="22"/>
      <c r="O110" s="22"/>
      <c r="P110" s="22"/>
      <c r="Q110" s="22"/>
      <c r="R110" s="22"/>
      <c r="S110" s="22"/>
    </row>
    <row r="111" spans="1:19">
      <c r="A111" s="15" t="s">
        <v>47</v>
      </c>
      <c r="B111" s="15" t="s">
        <v>49</v>
      </c>
      <c r="C111" s="15" t="s">
        <v>266</v>
      </c>
      <c r="D111" s="15" t="s">
        <v>267</v>
      </c>
      <c r="E111" s="15" t="s">
        <v>231</v>
      </c>
      <c r="F111" s="15" t="s">
        <v>231</v>
      </c>
      <c r="G111" s="22"/>
      <c r="H111" s="22"/>
      <c r="I111" s="22"/>
      <c r="J111" s="15" t="s">
        <v>2426</v>
      </c>
      <c r="K111" s="15" t="s">
        <v>2427</v>
      </c>
      <c r="L111" s="15" t="s">
        <v>2428</v>
      </c>
      <c r="M111" s="15" t="s">
        <v>2397</v>
      </c>
      <c r="N111" s="15" t="s">
        <v>1082</v>
      </c>
      <c r="O111" s="15"/>
      <c r="P111" s="15"/>
      <c r="Q111" s="15" t="s">
        <v>1809</v>
      </c>
      <c r="R111" s="15" t="s">
        <v>6</v>
      </c>
      <c r="S111" s="22"/>
    </row>
    <row r="112" spans="1:19">
      <c r="A112" s="15" t="s">
        <v>47</v>
      </c>
      <c r="B112" s="15" t="s">
        <v>49</v>
      </c>
      <c r="C112" s="15" t="s">
        <v>266</v>
      </c>
      <c r="D112" s="15" t="s">
        <v>267</v>
      </c>
      <c r="E112" s="15" t="s">
        <v>231</v>
      </c>
      <c r="F112" s="15" t="s">
        <v>231</v>
      </c>
      <c r="G112" s="22"/>
      <c r="H112" s="22"/>
      <c r="I112" s="22"/>
      <c r="J112" s="15" t="s">
        <v>2426</v>
      </c>
      <c r="K112" s="15" t="s">
        <v>2429</v>
      </c>
      <c r="L112" s="15" t="s">
        <v>2430</v>
      </c>
      <c r="M112" s="15" t="s">
        <v>2397</v>
      </c>
      <c r="N112" s="15" t="s">
        <v>136</v>
      </c>
      <c r="O112" s="15"/>
      <c r="P112" s="15"/>
      <c r="Q112" s="15" t="s">
        <v>1809</v>
      </c>
      <c r="R112" s="15" t="s">
        <v>6</v>
      </c>
      <c r="S112" s="22"/>
    </row>
    <row r="113" spans="1:19">
      <c r="A113" s="15" t="s">
        <v>47</v>
      </c>
      <c r="B113" s="15" t="s">
        <v>51</v>
      </c>
      <c r="C113" s="15" t="s">
        <v>82</v>
      </c>
      <c r="D113" s="15" t="s">
        <v>83</v>
      </c>
      <c r="E113" s="15" t="s">
        <v>186</v>
      </c>
      <c r="F113" s="15" t="s">
        <v>186</v>
      </c>
      <c r="G113" s="15" t="s">
        <v>243</v>
      </c>
      <c r="H113" s="15" t="s">
        <v>244</v>
      </c>
      <c r="I113" s="22"/>
      <c r="J113" s="22"/>
      <c r="K113" s="22"/>
      <c r="L113" s="22"/>
      <c r="M113" s="22"/>
      <c r="N113" s="22"/>
      <c r="O113" s="22"/>
      <c r="P113" s="22"/>
      <c r="Q113" s="22"/>
      <c r="R113" s="22"/>
      <c r="S113" s="22"/>
    </row>
    <row r="114" spans="1:19">
      <c r="A114" s="15" t="s">
        <v>47</v>
      </c>
      <c r="B114" s="15" t="s">
        <v>51</v>
      </c>
      <c r="C114" s="15" t="s">
        <v>82</v>
      </c>
      <c r="D114" s="15" t="s">
        <v>83</v>
      </c>
      <c r="E114" s="15" t="s">
        <v>186</v>
      </c>
      <c r="F114" s="15" t="s">
        <v>186</v>
      </c>
      <c r="G114" s="22"/>
      <c r="H114" s="22"/>
      <c r="I114" s="22"/>
      <c r="J114" s="15" t="s">
        <v>2426</v>
      </c>
      <c r="K114" s="15" t="s">
        <v>2427</v>
      </c>
      <c r="L114" s="15" t="s">
        <v>2428</v>
      </c>
      <c r="M114" s="15" t="s">
        <v>2397</v>
      </c>
      <c r="N114" s="15" t="s">
        <v>1082</v>
      </c>
      <c r="O114" s="15"/>
      <c r="P114" s="15"/>
      <c r="Q114" s="15" t="s">
        <v>1809</v>
      </c>
      <c r="R114" s="15" t="s">
        <v>6</v>
      </c>
      <c r="S114" s="22"/>
    </row>
    <row r="115" spans="1:19">
      <c r="A115" s="15" t="s">
        <v>47</v>
      </c>
      <c r="B115" s="15" t="s">
        <v>51</v>
      </c>
      <c r="C115" s="15" t="s">
        <v>82</v>
      </c>
      <c r="D115" s="15" t="s">
        <v>83</v>
      </c>
      <c r="E115" s="15" t="s">
        <v>186</v>
      </c>
      <c r="F115" s="15" t="s">
        <v>186</v>
      </c>
      <c r="G115" s="22"/>
      <c r="H115" s="22"/>
      <c r="I115" s="22"/>
      <c r="J115" s="15" t="s">
        <v>2426</v>
      </c>
      <c r="K115" s="15" t="s">
        <v>2429</v>
      </c>
      <c r="L115" s="15" t="s">
        <v>2430</v>
      </c>
      <c r="M115" s="15" t="s">
        <v>2397</v>
      </c>
      <c r="N115" s="15" t="s">
        <v>136</v>
      </c>
      <c r="O115" s="15"/>
      <c r="P115" s="15"/>
      <c r="Q115" s="15" t="s">
        <v>1809</v>
      </c>
      <c r="R115" s="15" t="s">
        <v>6</v>
      </c>
      <c r="S115" s="22"/>
    </row>
    <row r="116" spans="1:19">
      <c r="A116" s="15" t="s">
        <v>47</v>
      </c>
      <c r="B116" s="15" t="s">
        <v>51</v>
      </c>
      <c r="C116" s="15" t="s">
        <v>261</v>
      </c>
      <c r="D116" s="15" t="s">
        <v>262</v>
      </c>
      <c r="E116" s="15" t="s">
        <v>294</v>
      </c>
      <c r="F116" s="15" t="s">
        <v>294</v>
      </c>
      <c r="G116" s="15" t="s">
        <v>243</v>
      </c>
      <c r="H116" s="15" t="s">
        <v>244</v>
      </c>
      <c r="I116" s="22"/>
      <c r="J116" s="22"/>
      <c r="K116" s="22"/>
      <c r="L116" s="22"/>
      <c r="M116" s="22"/>
      <c r="N116" s="22"/>
      <c r="O116" s="22"/>
      <c r="P116" s="22"/>
      <c r="Q116" s="22"/>
      <c r="R116" s="22"/>
      <c r="S116" s="22"/>
    </row>
    <row r="117" spans="1:19">
      <c r="A117" s="15" t="s">
        <v>47</v>
      </c>
      <c r="B117" s="15" t="s">
        <v>51</v>
      </c>
      <c r="C117" s="15" t="s">
        <v>261</v>
      </c>
      <c r="D117" s="15" t="s">
        <v>262</v>
      </c>
      <c r="E117" s="15" t="s">
        <v>294</v>
      </c>
      <c r="F117" s="15" t="s">
        <v>294</v>
      </c>
      <c r="G117" s="22"/>
      <c r="H117" s="22"/>
      <c r="I117" s="22"/>
      <c r="J117" s="15" t="s">
        <v>2426</v>
      </c>
      <c r="K117" s="15" t="s">
        <v>2427</v>
      </c>
      <c r="L117" s="15" t="s">
        <v>2428</v>
      </c>
      <c r="M117" s="15" t="s">
        <v>2397</v>
      </c>
      <c r="N117" s="15" t="s">
        <v>1082</v>
      </c>
      <c r="O117" s="15"/>
      <c r="P117" s="15"/>
      <c r="Q117" s="15" t="s">
        <v>1809</v>
      </c>
      <c r="R117" s="15" t="s">
        <v>6</v>
      </c>
      <c r="S117" s="22"/>
    </row>
    <row r="118" spans="1:19">
      <c r="A118" s="15" t="s">
        <v>47</v>
      </c>
      <c r="B118" s="15" t="s">
        <v>51</v>
      </c>
      <c r="C118" s="15" t="s">
        <v>261</v>
      </c>
      <c r="D118" s="15" t="s">
        <v>262</v>
      </c>
      <c r="E118" s="15" t="s">
        <v>294</v>
      </c>
      <c r="F118" s="15" t="s">
        <v>294</v>
      </c>
      <c r="G118" s="22"/>
      <c r="H118" s="22"/>
      <c r="I118" s="22"/>
      <c r="J118" s="15" t="s">
        <v>2426</v>
      </c>
      <c r="K118" s="15" t="s">
        <v>2429</v>
      </c>
      <c r="L118" s="15" t="s">
        <v>2430</v>
      </c>
      <c r="M118" s="15" t="s">
        <v>2397</v>
      </c>
      <c r="N118" s="15" t="s">
        <v>136</v>
      </c>
      <c r="O118" s="15"/>
      <c r="P118" s="15"/>
      <c r="Q118" s="15" t="s">
        <v>1809</v>
      </c>
      <c r="R118" s="15" t="s">
        <v>6</v>
      </c>
      <c r="S118" s="22"/>
    </row>
    <row r="119" spans="1:19">
      <c r="A119" s="15" t="s">
        <v>53</v>
      </c>
      <c r="B119" s="15" t="s">
        <v>55</v>
      </c>
      <c r="C119" s="15" t="s">
        <v>82</v>
      </c>
      <c r="D119" s="15" t="s">
        <v>83</v>
      </c>
      <c r="E119" s="15" t="s">
        <v>191</v>
      </c>
      <c r="F119" s="15" t="s">
        <v>191</v>
      </c>
      <c r="G119" s="15" t="s">
        <v>243</v>
      </c>
      <c r="H119" s="15" t="s">
        <v>244</v>
      </c>
      <c r="I119" s="22"/>
      <c r="J119" s="22"/>
      <c r="K119" s="22"/>
      <c r="L119" s="22"/>
      <c r="M119" s="22"/>
      <c r="N119" s="22"/>
      <c r="O119" s="22"/>
      <c r="P119" s="22"/>
      <c r="Q119" s="22"/>
      <c r="R119" s="22"/>
      <c r="S119" s="22"/>
    </row>
    <row r="120" spans="1:19">
      <c r="A120" s="15" t="s">
        <v>53</v>
      </c>
      <c r="B120" s="15" t="s">
        <v>55</v>
      </c>
      <c r="C120" s="15" t="s">
        <v>82</v>
      </c>
      <c r="D120" s="15" t="s">
        <v>83</v>
      </c>
      <c r="E120" s="15" t="s">
        <v>191</v>
      </c>
      <c r="F120" s="15" t="s">
        <v>191</v>
      </c>
      <c r="G120" s="22"/>
      <c r="H120" s="22"/>
      <c r="I120" s="22"/>
      <c r="J120" s="15" t="s">
        <v>2426</v>
      </c>
      <c r="K120" s="15" t="s">
        <v>2427</v>
      </c>
      <c r="L120" s="15" t="s">
        <v>2428</v>
      </c>
      <c r="M120" s="15" t="s">
        <v>2406</v>
      </c>
      <c r="N120" s="15" t="s">
        <v>1082</v>
      </c>
      <c r="O120" s="15"/>
      <c r="P120" s="15"/>
      <c r="Q120" s="15" t="s">
        <v>1809</v>
      </c>
      <c r="R120" s="15" t="s">
        <v>6</v>
      </c>
      <c r="S120" s="22"/>
    </row>
    <row r="121" spans="1:19">
      <c r="A121" s="15" t="s">
        <v>53</v>
      </c>
      <c r="B121" s="15" t="s">
        <v>55</v>
      </c>
      <c r="C121" s="15" t="s">
        <v>82</v>
      </c>
      <c r="D121" s="15" t="s">
        <v>83</v>
      </c>
      <c r="E121" s="15" t="s">
        <v>191</v>
      </c>
      <c r="F121" s="15" t="s">
        <v>191</v>
      </c>
      <c r="G121" s="22"/>
      <c r="H121" s="22"/>
      <c r="I121" s="22"/>
      <c r="J121" s="15" t="s">
        <v>2426</v>
      </c>
      <c r="K121" s="15" t="s">
        <v>2429</v>
      </c>
      <c r="L121" s="15" t="s">
        <v>2430</v>
      </c>
      <c r="M121" s="15" t="s">
        <v>2397</v>
      </c>
      <c r="N121" s="15" t="s">
        <v>136</v>
      </c>
      <c r="O121" s="15"/>
      <c r="P121" s="15"/>
      <c r="Q121" s="15" t="s">
        <v>1809</v>
      </c>
      <c r="R121" s="15" t="s">
        <v>6</v>
      </c>
      <c r="S121" s="22"/>
    </row>
    <row r="122" spans="1:19">
      <c r="A122" s="15" t="s">
        <v>53</v>
      </c>
      <c r="B122" s="15" t="s">
        <v>55</v>
      </c>
      <c r="C122" s="15" t="s">
        <v>261</v>
      </c>
      <c r="D122" s="15" t="s">
        <v>262</v>
      </c>
      <c r="E122" s="15" t="s">
        <v>295</v>
      </c>
      <c r="F122" s="15" t="s">
        <v>360</v>
      </c>
      <c r="G122" s="15" t="s">
        <v>243</v>
      </c>
      <c r="H122" s="15" t="s">
        <v>244</v>
      </c>
      <c r="I122" s="22"/>
      <c r="J122" s="22"/>
      <c r="K122" s="22"/>
      <c r="L122" s="22"/>
      <c r="M122" s="22"/>
      <c r="N122" s="22"/>
      <c r="O122" s="22"/>
      <c r="P122" s="22"/>
      <c r="Q122" s="22"/>
      <c r="R122" s="22"/>
      <c r="S122" s="22"/>
    </row>
    <row r="123" spans="1:19">
      <c r="A123" s="15" t="s">
        <v>53</v>
      </c>
      <c r="B123" s="15" t="s">
        <v>55</v>
      </c>
      <c r="C123" s="15" t="s">
        <v>261</v>
      </c>
      <c r="D123" s="15" t="s">
        <v>262</v>
      </c>
      <c r="E123" s="15" t="s">
        <v>295</v>
      </c>
      <c r="F123" s="15" t="s">
        <v>360</v>
      </c>
      <c r="G123" s="22"/>
      <c r="H123" s="22"/>
      <c r="I123" s="22"/>
      <c r="J123" s="15" t="s">
        <v>2426</v>
      </c>
      <c r="K123" s="15" t="s">
        <v>2427</v>
      </c>
      <c r="L123" s="15" t="s">
        <v>2428</v>
      </c>
      <c r="M123" s="15" t="s">
        <v>2406</v>
      </c>
      <c r="N123" s="15" t="s">
        <v>1082</v>
      </c>
      <c r="O123" s="15"/>
      <c r="P123" s="15"/>
      <c r="Q123" s="15" t="s">
        <v>1809</v>
      </c>
      <c r="R123" s="15" t="s">
        <v>6</v>
      </c>
      <c r="S123" s="22"/>
    </row>
    <row r="124" spans="1:19">
      <c r="A124" s="15" t="s">
        <v>53</v>
      </c>
      <c r="B124" s="15" t="s">
        <v>55</v>
      </c>
      <c r="C124" s="15" t="s">
        <v>261</v>
      </c>
      <c r="D124" s="15" t="s">
        <v>262</v>
      </c>
      <c r="E124" s="15" t="s">
        <v>295</v>
      </c>
      <c r="F124" s="15" t="s">
        <v>360</v>
      </c>
      <c r="G124" s="22"/>
      <c r="H124" s="22"/>
      <c r="I124" s="22"/>
      <c r="J124" s="15" t="s">
        <v>2426</v>
      </c>
      <c r="K124" s="15" t="s">
        <v>2429</v>
      </c>
      <c r="L124" s="15" t="s">
        <v>2430</v>
      </c>
      <c r="M124" s="15" t="s">
        <v>2397</v>
      </c>
      <c r="N124" s="15" t="s">
        <v>136</v>
      </c>
      <c r="O124" s="15"/>
      <c r="P124" s="15"/>
      <c r="Q124" s="15" t="s">
        <v>1809</v>
      </c>
      <c r="R124" s="15" t="s">
        <v>6</v>
      </c>
      <c r="S124" s="22"/>
    </row>
    <row r="125" spans="1:19">
      <c r="A125" s="15" t="s">
        <v>53</v>
      </c>
      <c r="B125" s="15" t="s">
        <v>56</v>
      </c>
      <c r="C125" s="15" t="s">
        <v>82</v>
      </c>
      <c r="D125" s="15" t="s">
        <v>83</v>
      </c>
      <c r="E125" s="15" t="s">
        <v>191</v>
      </c>
      <c r="F125" s="15" t="s">
        <v>196</v>
      </c>
      <c r="G125" s="15" t="s">
        <v>243</v>
      </c>
      <c r="H125" s="15" t="s">
        <v>244</v>
      </c>
      <c r="I125" s="22"/>
      <c r="J125" s="22"/>
      <c r="K125" s="22"/>
      <c r="L125" s="22"/>
      <c r="M125" s="22"/>
      <c r="N125" s="22"/>
      <c r="O125" s="22"/>
      <c r="P125" s="22"/>
      <c r="Q125" s="22"/>
      <c r="R125" s="22"/>
      <c r="S125" s="22"/>
    </row>
    <row r="126" spans="1:19">
      <c r="A126" s="15" t="s">
        <v>53</v>
      </c>
      <c r="B126" s="15" t="s">
        <v>56</v>
      </c>
      <c r="C126" s="15" t="s">
        <v>82</v>
      </c>
      <c r="D126" s="15" t="s">
        <v>83</v>
      </c>
      <c r="E126" s="15" t="s">
        <v>191</v>
      </c>
      <c r="F126" s="15" t="s">
        <v>196</v>
      </c>
      <c r="G126" s="22"/>
      <c r="H126" s="22"/>
      <c r="I126" s="22"/>
      <c r="J126" s="15" t="s">
        <v>2426</v>
      </c>
      <c r="K126" s="15" t="s">
        <v>2427</v>
      </c>
      <c r="L126" s="15" t="s">
        <v>2428</v>
      </c>
      <c r="M126" s="15" t="s">
        <v>2406</v>
      </c>
      <c r="N126" s="15" t="s">
        <v>1082</v>
      </c>
      <c r="O126" s="15"/>
      <c r="P126" s="15"/>
      <c r="Q126" s="15" t="s">
        <v>1809</v>
      </c>
      <c r="R126" s="15" t="s">
        <v>6</v>
      </c>
      <c r="S126" s="22"/>
    </row>
    <row r="127" spans="1:19">
      <c r="A127" s="15" t="s">
        <v>53</v>
      </c>
      <c r="B127" s="15" t="s">
        <v>56</v>
      </c>
      <c r="C127" s="15" t="s">
        <v>82</v>
      </c>
      <c r="D127" s="15" t="s">
        <v>83</v>
      </c>
      <c r="E127" s="15" t="s">
        <v>191</v>
      </c>
      <c r="F127" s="15" t="s">
        <v>196</v>
      </c>
      <c r="G127" s="22"/>
      <c r="H127" s="22"/>
      <c r="I127" s="22"/>
      <c r="J127" s="15" t="s">
        <v>2426</v>
      </c>
      <c r="K127" s="15" t="s">
        <v>2429</v>
      </c>
      <c r="L127" s="15" t="s">
        <v>2430</v>
      </c>
      <c r="M127" s="15" t="s">
        <v>2397</v>
      </c>
      <c r="N127" s="15" t="s">
        <v>136</v>
      </c>
      <c r="O127" s="15"/>
      <c r="P127" s="15"/>
      <c r="Q127" s="15" t="s">
        <v>1809</v>
      </c>
      <c r="R127" s="15" t="s">
        <v>6</v>
      </c>
      <c r="S127" s="22"/>
    </row>
    <row r="128" spans="1:19">
      <c r="A128" s="15" t="s">
        <v>53</v>
      </c>
      <c r="B128" s="15" t="s">
        <v>56</v>
      </c>
      <c r="C128" s="15" t="s">
        <v>261</v>
      </c>
      <c r="D128" s="15" t="s">
        <v>262</v>
      </c>
      <c r="E128" s="15" t="s">
        <v>296</v>
      </c>
      <c r="F128" s="15" t="s">
        <v>296</v>
      </c>
      <c r="G128" s="15" t="s">
        <v>243</v>
      </c>
      <c r="H128" s="15" t="s">
        <v>244</v>
      </c>
      <c r="I128" s="22"/>
      <c r="J128" s="22"/>
      <c r="K128" s="22"/>
      <c r="L128" s="22"/>
      <c r="M128" s="22"/>
      <c r="N128" s="22"/>
      <c r="O128" s="22"/>
      <c r="P128" s="22"/>
      <c r="Q128" s="22"/>
      <c r="R128" s="22"/>
      <c r="S128" s="22"/>
    </row>
    <row r="129" spans="1:19">
      <c r="A129" s="15" t="s">
        <v>53</v>
      </c>
      <c r="B129" s="15" t="s">
        <v>56</v>
      </c>
      <c r="C129" s="15" t="s">
        <v>261</v>
      </c>
      <c r="D129" s="15" t="s">
        <v>262</v>
      </c>
      <c r="E129" s="15" t="s">
        <v>296</v>
      </c>
      <c r="F129" s="15" t="s">
        <v>296</v>
      </c>
      <c r="G129" s="22"/>
      <c r="H129" s="22"/>
      <c r="I129" s="22"/>
      <c r="J129" s="15" t="s">
        <v>2426</v>
      </c>
      <c r="K129" s="15" t="s">
        <v>2427</v>
      </c>
      <c r="L129" s="15" t="s">
        <v>2428</v>
      </c>
      <c r="M129" s="15" t="s">
        <v>2406</v>
      </c>
      <c r="N129" s="15" t="s">
        <v>1082</v>
      </c>
      <c r="O129" s="15"/>
      <c r="P129" s="15"/>
      <c r="Q129" s="15" t="s">
        <v>1809</v>
      </c>
      <c r="R129" s="15" t="s">
        <v>6</v>
      </c>
      <c r="S129" s="22"/>
    </row>
    <row r="130" spans="1:19">
      <c r="A130" s="15" t="s">
        <v>53</v>
      </c>
      <c r="B130" s="15" t="s">
        <v>56</v>
      </c>
      <c r="C130" s="15" t="s">
        <v>261</v>
      </c>
      <c r="D130" s="15" t="s">
        <v>262</v>
      </c>
      <c r="E130" s="15" t="s">
        <v>296</v>
      </c>
      <c r="F130" s="15" t="s">
        <v>296</v>
      </c>
      <c r="G130" s="22"/>
      <c r="H130" s="22"/>
      <c r="I130" s="22"/>
      <c r="J130" s="15" t="s">
        <v>2426</v>
      </c>
      <c r="K130" s="15" t="s">
        <v>2429</v>
      </c>
      <c r="L130" s="15" t="s">
        <v>2430</v>
      </c>
      <c r="M130" s="15" t="s">
        <v>2397</v>
      </c>
      <c r="N130" s="15" t="s">
        <v>136</v>
      </c>
      <c r="O130" s="15"/>
      <c r="P130" s="15"/>
      <c r="Q130" s="15" t="s">
        <v>1809</v>
      </c>
      <c r="R130" s="15" t="s">
        <v>6</v>
      </c>
      <c r="S130" s="22"/>
    </row>
    <row r="131" spans="1:19">
      <c r="A131" s="15" t="s">
        <v>53</v>
      </c>
      <c r="B131" s="15" t="s">
        <v>58</v>
      </c>
      <c r="C131" s="15" t="s">
        <v>82</v>
      </c>
      <c r="D131" s="15" t="s">
        <v>83</v>
      </c>
      <c r="E131" s="15" t="s">
        <v>196</v>
      </c>
      <c r="F131" s="15" t="s">
        <v>201</v>
      </c>
      <c r="G131" s="15" t="s">
        <v>243</v>
      </c>
      <c r="H131" s="15" t="s">
        <v>244</v>
      </c>
      <c r="I131" s="22"/>
      <c r="J131" s="22"/>
      <c r="K131" s="22"/>
      <c r="L131" s="22"/>
      <c r="M131" s="22"/>
      <c r="N131" s="22"/>
      <c r="O131" s="22"/>
      <c r="P131" s="22"/>
      <c r="Q131" s="22"/>
      <c r="R131" s="22"/>
      <c r="S131" s="22"/>
    </row>
    <row r="132" spans="1:19">
      <c r="A132" s="15" t="s">
        <v>53</v>
      </c>
      <c r="B132" s="15" t="s">
        <v>58</v>
      </c>
      <c r="C132" s="15" t="s">
        <v>82</v>
      </c>
      <c r="D132" s="15" t="s">
        <v>83</v>
      </c>
      <c r="E132" s="15" t="s">
        <v>196</v>
      </c>
      <c r="F132" s="15" t="s">
        <v>201</v>
      </c>
      <c r="G132" s="22"/>
      <c r="H132" s="22"/>
      <c r="I132" s="22"/>
      <c r="J132" s="15" t="s">
        <v>2426</v>
      </c>
      <c r="K132" s="15" t="s">
        <v>2427</v>
      </c>
      <c r="L132" s="15" t="s">
        <v>2428</v>
      </c>
      <c r="M132" s="15" t="s">
        <v>2406</v>
      </c>
      <c r="N132" s="15" t="s">
        <v>1082</v>
      </c>
      <c r="O132" s="15"/>
      <c r="P132" s="15"/>
      <c r="Q132" s="15" t="s">
        <v>1809</v>
      </c>
      <c r="R132" s="15" t="s">
        <v>6</v>
      </c>
      <c r="S132" s="22"/>
    </row>
    <row r="133" spans="1:19">
      <c r="A133" s="15" t="s">
        <v>53</v>
      </c>
      <c r="B133" s="15" t="s">
        <v>58</v>
      </c>
      <c r="C133" s="15" t="s">
        <v>82</v>
      </c>
      <c r="D133" s="15" t="s">
        <v>83</v>
      </c>
      <c r="E133" s="15" t="s">
        <v>196</v>
      </c>
      <c r="F133" s="15" t="s">
        <v>201</v>
      </c>
      <c r="G133" s="22"/>
      <c r="H133" s="22"/>
      <c r="I133" s="22"/>
      <c r="J133" s="15" t="s">
        <v>2426</v>
      </c>
      <c r="K133" s="15" t="s">
        <v>2429</v>
      </c>
      <c r="L133" s="15" t="s">
        <v>2430</v>
      </c>
      <c r="M133" s="15" t="s">
        <v>2397</v>
      </c>
      <c r="N133" s="15" t="s">
        <v>136</v>
      </c>
      <c r="O133" s="15"/>
      <c r="P133" s="15"/>
      <c r="Q133" s="15" t="s">
        <v>1809</v>
      </c>
      <c r="R133" s="15" t="s">
        <v>6</v>
      </c>
      <c r="S133" s="22"/>
    </row>
    <row r="134" spans="1:19">
      <c r="A134" s="15" t="s">
        <v>53</v>
      </c>
      <c r="B134" s="15" t="s">
        <v>58</v>
      </c>
      <c r="C134" s="15" t="s">
        <v>261</v>
      </c>
      <c r="D134" s="15" t="s">
        <v>262</v>
      </c>
      <c r="E134" s="15" t="s">
        <v>252</v>
      </c>
      <c r="F134" s="15" t="s">
        <v>252</v>
      </c>
      <c r="G134" s="15" t="s">
        <v>243</v>
      </c>
      <c r="H134" s="15" t="s">
        <v>244</v>
      </c>
      <c r="I134" s="22"/>
      <c r="J134" s="22"/>
      <c r="K134" s="22"/>
      <c r="L134" s="22"/>
      <c r="M134" s="22"/>
      <c r="N134" s="22"/>
      <c r="O134" s="22"/>
      <c r="P134" s="22"/>
      <c r="Q134" s="22"/>
      <c r="R134" s="22"/>
      <c r="S134" s="22"/>
    </row>
    <row r="135" spans="1:19">
      <c r="A135" s="15" t="s">
        <v>53</v>
      </c>
      <c r="B135" s="15" t="s">
        <v>58</v>
      </c>
      <c r="C135" s="15" t="s">
        <v>261</v>
      </c>
      <c r="D135" s="15" t="s">
        <v>262</v>
      </c>
      <c r="E135" s="15" t="s">
        <v>252</v>
      </c>
      <c r="F135" s="15" t="s">
        <v>252</v>
      </c>
      <c r="G135" s="22"/>
      <c r="H135" s="22"/>
      <c r="I135" s="22"/>
      <c r="J135" s="15" t="s">
        <v>2426</v>
      </c>
      <c r="K135" s="15" t="s">
        <v>2427</v>
      </c>
      <c r="L135" s="15" t="s">
        <v>2428</v>
      </c>
      <c r="M135" s="15" t="s">
        <v>2406</v>
      </c>
      <c r="N135" s="15" t="s">
        <v>1082</v>
      </c>
      <c r="O135" s="15"/>
      <c r="P135" s="15"/>
      <c r="Q135" s="15" t="s">
        <v>1809</v>
      </c>
      <c r="R135" s="15" t="s">
        <v>6</v>
      </c>
      <c r="S135" s="22"/>
    </row>
    <row r="136" spans="1:19">
      <c r="A136" s="15" t="s">
        <v>53</v>
      </c>
      <c r="B136" s="15" t="s">
        <v>58</v>
      </c>
      <c r="C136" s="15" t="s">
        <v>261</v>
      </c>
      <c r="D136" s="15" t="s">
        <v>262</v>
      </c>
      <c r="E136" s="15" t="s">
        <v>252</v>
      </c>
      <c r="F136" s="15" t="s">
        <v>252</v>
      </c>
      <c r="G136" s="22"/>
      <c r="H136" s="22"/>
      <c r="I136" s="22"/>
      <c r="J136" s="15" t="s">
        <v>2426</v>
      </c>
      <c r="K136" s="15" t="s">
        <v>2429</v>
      </c>
      <c r="L136" s="15" t="s">
        <v>2430</v>
      </c>
      <c r="M136" s="15" t="s">
        <v>2397</v>
      </c>
      <c r="N136" s="15" t="s">
        <v>136</v>
      </c>
      <c r="O136" s="15"/>
      <c r="P136" s="15"/>
      <c r="Q136" s="15" t="s">
        <v>1809</v>
      </c>
      <c r="R136" s="15" t="s">
        <v>6</v>
      </c>
      <c r="S136" s="22"/>
    </row>
    <row r="137" spans="1:19">
      <c r="A137" s="15" t="s">
        <v>53</v>
      </c>
      <c r="B137" s="15" t="s">
        <v>59</v>
      </c>
      <c r="C137" s="15" t="s">
        <v>82</v>
      </c>
      <c r="D137" s="15" t="s">
        <v>83</v>
      </c>
      <c r="E137" s="15" t="s">
        <v>201</v>
      </c>
      <c r="F137" s="15" t="s">
        <v>205</v>
      </c>
      <c r="G137" s="15" t="s">
        <v>243</v>
      </c>
      <c r="H137" s="15" t="s">
        <v>244</v>
      </c>
      <c r="I137" s="22"/>
      <c r="J137" s="22"/>
      <c r="K137" s="22"/>
      <c r="L137" s="22"/>
      <c r="M137" s="22"/>
      <c r="N137" s="22"/>
      <c r="O137" s="22"/>
      <c r="P137" s="22"/>
      <c r="Q137" s="22"/>
      <c r="R137" s="22"/>
      <c r="S137" s="22"/>
    </row>
    <row r="138" spans="1:19">
      <c r="A138" s="15" t="s">
        <v>53</v>
      </c>
      <c r="B138" s="15" t="s">
        <v>59</v>
      </c>
      <c r="C138" s="15" t="s">
        <v>82</v>
      </c>
      <c r="D138" s="15" t="s">
        <v>83</v>
      </c>
      <c r="E138" s="15" t="s">
        <v>201</v>
      </c>
      <c r="F138" s="15" t="s">
        <v>205</v>
      </c>
      <c r="G138" s="22"/>
      <c r="H138" s="22"/>
      <c r="I138" s="22"/>
      <c r="J138" s="15" t="s">
        <v>2426</v>
      </c>
      <c r="K138" s="15" t="s">
        <v>2427</v>
      </c>
      <c r="L138" s="15" t="s">
        <v>2428</v>
      </c>
      <c r="M138" s="15" t="s">
        <v>2406</v>
      </c>
      <c r="N138" s="15" t="s">
        <v>1082</v>
      </c>
      <c r="O138" s="15"/>
      <c r="P138" s="15"/>
      <c r="Q138" s="15" t="s">
        <v>1809</v>
      </c>
      <c r="R138" s="15" t="s">
        <v>6</v>
      </c>
      <c r="S138" s="22"/>
    </row>
    <row r="139" spans="1:19">
      <c r="A139" s="15" t="s">
        <v>53</v>
      </c>
      <c r="B139" s="15" t="s">
        <v>59</v>
      </c>
      <c r="C139" s="15" t="s">
        <v>82</v>
      </c>
      <c r="D139" s="15" t="s">
        <v>83</v>
      </c>
      <c r="E139" s="15" t="s">
        <v>201</v>
      </c>
      <c r="F139" s="15" t="s">
        <v>205</v>
      </c>
      <c r="G139" s="22"/>
      <c r="H139" s="22"/>
      <c r="I139" s="22"/>
      <c r="J139" s="15" t="s">
        <v>2426</v>
      </c>
      <c r="K139" s="15" t="s">
        <v>2429</v>
      </c>
      <c r="L139" s="15" t="s">
        <v>2430</v>
      </c>
      <c r="M139" s="15" t="s">
        <v>2397</v>
      </c>
      <c r="N139" s="15" t="s">
        <v>136</v>
      </c>
      <c r="O139" s="15"/>
      <c r="P139" s="15"/>
      <c r="Q139" s="15" t="s">
        <v>1809</v>
      </c>
      <c r="R139" s="15" t="s">
        <v>6</v>
      </c>
      <c r="S139" s="22"/>
    </row>
    <row r="140" spans="1:19">
      <c r="A140" s="15" t="s">
        <v>53</v>
      </c>
      <c r="B140" s="15" t="s">
        <v>61</v>
      </c>
      <c r="C140" s="15" t="s">
        <v>82</v>
      </c>
      <c r="D140" s="15" t="s">
        <v>83</v>
      </c>
      <c r="E140" s="15" t="s">
        <v>205</v>
      </c>
      <c r="F140" s="15" t="s">
        <v>205</v>
      </c>
      <c r="G140" s="15" t="s">
        <v>243</v>
      </c>
      <c r="H140" s="15" t="s">
        <v>244</v>
      </c>
      <c r="I140" s="22"/>
      <c r="J140" s="22"/>
      <c r="K140" s="22"/>
      <c r="L140" s="22"/>
      <c r="M140" s="22"/>
      <c r="N140" s="22"/>
      <c r="O140" s="22"/>
      <c r="P140" s="22"/>
      <c r="Q140" s="22"/>
      <c r="R140" s="22"/>
      <c r="S140" s="22"/>
    </row>
    <row r="141" spans="1:19">
      <c r="A141" s="15" t="s">
        <v>53</v>
      </c>
      <c r="B141" s="15" t="s">
        <v>61</v>
      </c>
      <c r="C141" s="15" t="s">
        <v>82</v>
      </c>
      <c r="D141" s="15" t="s">
        <v>83</v>
      </c>
      <c r="E141" s="15" t="s">
        <v>205</v>
      </c>
      <c r="F141" s="15" t="s">
        <v>205</v>
      </c>
      <c r="G141" s="22"/>
      <c r="H141" s="22"/>
      <c r="I141" s="22"/>
      <c r="J141" s="15" t="s">
        <v>2426</v>
      </c>
      <c r="K141" s="15" t="s">
        <v>2427</v>
      </c>
      <c r="L141" s="15" t="s">
        <v>2428</v>
      </c>
      <c r="M141" s="15" t="s">
        <v>2406</v>
      </c>
      <c r="N141" s="15" t="s">
        <v>1082</v>
      </c>
      <c r="O141" s="15"/>
      <c r="P141" s="15"/>
      <c r="Q141" s="15" t="s">
        <v>1809</v>
      </c>
      <c r="R141" s="15" t="s">
        <v>6</v>
      </c>
      <c r="S141" s="22"/>
    </row>
    <row r="142" spans="1:19">
      <c r="A142" s="15" t="s">
        <v>53</v>
      </c>
      <c r="B142" s="15" t="s">
        <v>61</v>
      </c>
      <c r="C142" s="15" t="s">
        <v>82</v>
      </c>
      <c r="D142" s="15" t="s">
        <v>83</v>
      </c>
      <c r="E142" s="15" t="s">
        <v>205</v>
      </c>
      <c r="F142" s="15" t="s">
        <v>205</v>
      </c>
      <c r="G142" s="22"/>
      <c r="H142" s="22"/>
      <c r="I142" s="22"/>
      <c r="J142" s="15" t="s">
        <v>2426</v>
      </c>
      <c r="K142" s="15" t="s">
        <v>2429</v>
      </c>
      <c r="L142" s="15" t="s">
        <v>2430</v>
      </c>
      <c r="M142" s="15" t="s">
        <v>2397</v>
      </c>
      <c r="N142" s="15" t="s">
        <v>136</v>
      </c>
      <c r="O142" s="15"/>
      <c r="P142" s="15"/>
      <c r="Q142" s="15" t="s">
        <v>1809</v>
      </c>
      <c r="R142" s="15" t="s">
        <v>6</v>
      </c>
      <c r="S142" s="22"/>
    </row>
    <row r="143" spans="1:19">
      <c r="A143" s="15" t="s">
        <v>53</v>
      </c>
      <c r="B143" s="15" t="s">
        <v>61</v>
      </c>
      <c r="C143" s="15" t="s">
        <v>261</v>
      </c>
      <c r="D143" s="15" t="s">
        <v>262</v>
      </c>
      <c r="E143" s="15" t="s">
        <v>133</v>
      </c>
      <c r="F143" s="15" t="s">
        <v>228</v>
      </c>
      <c r="G143" s="15" t="s">
        <v>243</v>
      </c>
      <c r="H143" s="15" t="s">
        <v>244</v>
      </c>
      <c r="I143" s="22"/>
      <c r="J143" s="22"/>
      <c r="K143" s="22"/>
      <c r="L143" s="22"/>
      <c r="M143" s="22"/>
      <c r="N143" s="22"/>
      <c r="O143" s="22"/>
      <c r="P143" s="22"/>
      <c r="Q143" s="22"/>
      <c r="R143" s="22"/>
      <c r="S143" s="22"/>
    </row>
    <row r="144" spans="1:19">
      <c r="A144" s="15" t="s">
        <v>53</v>
      </c>
      <c r="B144" s="15" t="s">
        <v>61</v>
      </c>
      <c r="C144" s="15" t="s">
        <v>261</v>
      </c>
      <c r="D144" s="15" t="s">
        <v>262</v>
      </c>
      <c r="E144" s="15" t="s">
        <v>133</v>
      </c>
      <c r="F144" s="15" t="s">
        <v>228</v>
      </c>
      <c r="G144" s="22"/>
      <c r="H144" s="22"/>
      <c r="I144" s="22"/>
      <c r="J144" s="15" t="s">
        <v>2426</v>
      </c>
      <c r="K144" s="15" t="s">
        <v>2427</v>
      </c>
      <c r="L144" s="15" t="s">
        <v>2428</v>
      </c>
      <c r="M144" s="15" t="s">
        <v>2406</v>
      </c>
      <c r="N144" s="15" t="s">
        <v>1082</v>
      </c>
      <c r="O144" s="15"/>
      <c r="P144" s="15"/>
      <c r="Q144" s="15" t="s">
        <v>1809</v>
      </c>
      <c r="R144" s="15" t="s">
        <v>6</v>
      </c>
      <c r="S144" s="22"/>
    </row>
    <row r="145" spans="1:19">
      <c r="A145" s="15" t="s">
        <v>53</v>
      </c>
      <c r="B145" s="15" t="s">
        <v>61</v>
      </c>
      <c r="C145" s="15" t="s">
        <v>261</v>
      </c>
      <c r="D145" s="15" t="s">
        <v>262</v>
      </c>
      <c r="E145" s="15" t="s">
        <v>133</v>
      </c>
      <c r="F145" s="15" t="s">
        <v>228</v>
      </c>
      <c r="G145" s="22"/>
      <c r="H145" s="22"/>
      <c r="I145" s="22"/>
      <c r="J145" s="15" t="s">
        <v>2426</v>
      </c>
      <c r="K145" s="15" t="s">
        <v>2429</v>
      </c>
      <c r="L145" s="15" t="s">
        <v>2430</v>
      </c>
      <c r="M145" s="15" t="s">
        <v>2397</v>
      </c>
      <c r="N145" s="15" t="s">
        <v>136</v>
      </c>
      <c r="O145" s="15"/>
      <c r="P145" s="15"/>
      <c r="Q145" s="15" t="s">
        <v>1809</v>
      </c>
      <c r="R145" s="15" t="s">
        <v>6</v>
      </c>
      <c r="S145" s="22"/>
    </row>
    <row r="146" spans="1:19">
      <c r="A146" s="15" t="s">
        <v>53</v>
      </c>
      <c r="B146" s="15" t="s">
        <v>62</v>
      </c>
      <c r="C146" s="15" t="s">
        <v>82</v>
      </c>
      <c r="D146" s="15" t="s">
        <v>83</v>
      </c>
      <c r="E146" s="15" t="s">
        <v>205</v>
      </c>
      <c r="F146" s="15" t="s">
        <v>364</v>
      </c>
      <c r="G146" s="15" t="s">
        <v>243</v>
      </c>
      <c r="H146" s="15" t="s">
        <v>244</v>
      </c>
      <c r="I146" s="22"/>
      <c r="J146" s="22"/>
      <c r="K146" s="22"/>
      <c r="L146" s="22"/>
      <c r="M146" s="22"/>
      <c r="N146" s="22"/>
      <c r="O146" s="22"/>
      <c r="P146" s="22"/>
      <c r="Q146" s="22"/>
      <c r="R146" s="22"/>
      <c r="S146" s="22"/>
    </row>
    <row r="147" spans="1:19">
      <c r="A147" s="15" t="s">
        <v>53</v>
      </c>
      <c r="B147" s="15" t="s">
        <v>62</v>
      </c>
      <c r="C147" s="15" t="s">
        <v>82</v>
      </c>
      <c r="D147" s="15" t="s">
        <v>83</v>
      </c>
      <c r="E147" s="15" t="s">
        <v>205</v>
      </c>
      <c r="F147" s="15" t="s">
        <v>364</v>
      </c>
      <c r="G147" s="22"/>
      <c r="H147" s="22"/>
      <c r="I147" s="22"/>
      <c r="J147" s="15" t="s">
        <v>2426</v>
      </c>
      <c r="K147" s="15" t="s">
        <v>2427</v>
      </c>
      <c r="L147" s="15" t="s">
        <v>2428</v>
      </c>
      <c r="M147" s="15" t="s">
        <v>2406</v>
      </c>
      <c r="N147" s="15" t="s">
        <v>1082</v>
      </c>
      <c r="O147" s="15"/>
      <c r="P147" s="15"/>
      <c r="Q147" s="15" t="s">
        <v>1809</v>
      </c>
      <c r="R147" s="15" t="s">
        <v>6</v>
      </c>
      <c r="S147" s="22"/>
    </row>
    <row r="148" spans="1:19">
      <c r="A148" s="15" t="s">
        <v>53</v>
      </c>
      <c r="B148" s="15" t="s">
        <v>62</v>
      </c>
      <c r="C148" s="15" t="s">
        <v>82</v>
      </c>
      <c r="D148" s="15" t="s">
        <v>83</v>
      </c>
      <c r="E148" s="15" t="s">
        <v>205</v>
      </c>
      <c r="F148" s="15" t="s">
        <v>364</v>
      </c>
      <c r="G148" s="22"/>
      <c r="H148" s="22"/>
      <c r="I148" s="22"/>
      <c r="J148" s="15" t="s">
        <v>2426</v>
      </c>
      <c r="K148" s="15" t="s">
        <v>2429</v>
      </c>
      <c r="L148" s="15" t="s">
        <v>2430</v>
      </c>
      <c r="M148" s="15" t="s">
        <v>2397</v>
      </c>
      <c r="N148" s="15" t="s">
        <v>136</v>
      </c>
      <c r="O148" s="15"/>
      <c r="P148" s="15"/>
      <c r="Q148" s="15" t="s">
        <v>1809</v>
      </c>
      <c r="R148" s="15" t="s">
        <v>6</v>
      </c>
      <c r="S148" s="22"/>
    </row>
    <row r="149" spans="1:19">
      <c r="A149" s="15" t="s">
        <v>53</v>
      </c>
      <c r="B149" s="15" t="s">
        <v>63</v>
      </c>
      <c r="C149" s="15" t="s">
        <v>82</v>
      </c>
      <c r="D149" s="15" t="s">
        <v>83</v>
      </c>
      <c r="E149" s="15" t="s">
        <v>205</v>
      </c>
      <c r="F149" s="15" t="s">
        <v>364</v>
      </c>
      <c r="G149" s="15" t="s">
        <v>243</v>
      </c>
      <c r="H149" s="15" t="s">
        <v>244</v>
      </c>
      <c r="I149" s="22"/>
      <c r="J149" s="22"/>
      <c r="K149" s="22"/>
      <c r="L149" s="22"/>
      <c r="M149" s="22"/>
      <c r="N149" s="22"/>
      <c r="O149" s="22"/>
      <c r="P149" s="22"/>
      <c r="Q149" s="22"/>
      <c r="R149" s="22"/>
      <c r="S149" s="22"/>
    </row>
    <row r="150" spans="1:19">
      <c r="A150" s="15" t="s">
        <v>53</v>
      </c>
      <c r="B150" s="15" t="s">
        <v>63</v>
      </c>
      <c r="C150" s="15" t="s">
        <v>82</v>
      </c>
      <c r="D150" s="15" t="s">
        <v>83</v>
      </c>
      <c r="E150" s="15" t="s">
        <v>205</v>
      </c>
      <c r="F150" s="15" t="s">
        <v>364</v>
      </c>
      <c r="G150" s="22"/>
      <c r="H150" s="22"/>
      <c r="I150" s="22"/>
      <c r="J150" s="15" t="s">
        <v>2426</v>
      </c>
      <c r="K150" s="15" t="s">
        <v>2427</v>
      </c>
      <c r="L150" s="15" t="s">
        <v>2428</v>
      </c>
      <c r="M150" s="15" t="s">
        <v>2406</v>
      </c>
      <c r="N150" s="15" t="s">
        <v>1082</v>
      </c>
      <c r="O150" s="15"/>
      <c r="P150" s="15"/>
      <c r="Q150" s="15" t="s">
        <v>1809</v>
      </c>
      <c r="R150" s="15" t="s">
        <v>6</v>
      </c>
      <c r="S150" s="22"/>
    </row>
    <row r="151" spans="1:19">
      <c r="A151" s="15" t="s">
        <v>53</v>
      </c>
      <c r="B151" s="15" t="s">
        <v>63</v>
      </c>
      <c r="C151" s="15" t="s">
        <v>82</v>
      </c>
      <c r="D151" s="15" t="s">
        <v>83</v>
      </c>
      <c r="E151" s="15" t="s">
        <v>205</v>
      </c>
      <c r="F151" s="15" t="s">
        <v>364</v>
      </c>
      <c r="G151" s="22"/>
      <c r="H151" s="22"/>
      <c r="I151" s="22"/>
      <c r="J151" s="15" t="s">
        <v>2426</v>
      </c>
      <c r="K151" s="15" t="s">
        <v>2429</v>
      </c>
      <c r="L151" s="15" t="s">
        <v>2430</v>
      </c>
      <c r="M151" s="15" t="s">
        <v>2397</v>
      </c>
      <c r="N151" s="15" t="s">
        <v>136</v>
      </c>
      <c r="O151" s="15"/>
      <c r="P151" s="15"/>
      <c r="Q151" s="15" t="s">
        <v>1809</v>
      </c>
      <c r="R151" s="15" t="s">
        <v>6</v>
      </c>
      <c r="S151" s="22"/>
    </row>
    <row r="152" spans="1:19">
      <c r="A152" s="15" t="s">
        <v>53</v>
      </c>
      <c r="B152" s="15" t="s">
        <v>64</v>
      </c>
      <c r="C152" s="15" t="s">
        <v>82</v>
      </c>
      <c r="D152" s="15" t="s">
        <v>83</v>
      </c>
      <c r="E152" s="15" t="s">
        <v>212</v>
      </c>
      <c r="F152" s="15" t="s">
        <v>362</v>
      </c>
      <c r="G152" s="15" t="s">
        <v>243</v>
      </c>
      <c r="H152" s="15" t="s">
        <v>244</v>
      </c>
      <c r="I152" s="22"/>
      <c r="J152" s="22"/>
      <c r="K152" s="22"/>
      <c r="L152" s="22"/>
      <c r="M152" s="22"/>
      <c r="N152" s="22"/>
      <c r="O152" s="22"/>
      <c r="P152" s="22"/>
      <c r="Q152" s="22"/>
      <c r="R152" s="22"/>
      <c r="S152" s="22"/>
    </row>
    <row r="153" spans="1:19">
      <c r="A153" s="15" t="s">
        <v>53</v>
      </c>
      <c r="B153" s="15" t="s">
        <v>64</v>
      </c>
      <c r="C153" s="15" t="s">
        <v>82</v>
      </c>
      <c r="D153" s="15" t="s">
        <v>83</v>
      </c>
      <c r="E153" s="15" t="s">
        <v>212</v>
      </c>
      <c r="F153" s="15" t="s">
        <v>362</v>
      </c>
      <c r="G153" s="22"/>
      <c r="H153" s="22"/>
      <c r="I153" s="22"/>
      <c r="J153" s="15" t="s">
        <v>2426</v>
      </c>
      <c r="K153" s="15" t="s">
        <v>2427</v>
      </c>
      <c r="L153" s="15" t="s">
        <v>2428</v>
      </c>
      <c r="M153" s="15" t="s">
        <v>2406</v>
      </c>
      <c r="N153" s="15" t="s">
        <v>1082</v>
      </c>
      <c r="O153" s="15"/>
      <c r="P153" s="15"/>
      <c r="Q153" s="15" t="s">
        <v>1809</v>
      </c>
      <c r="R153" s="15" t="s">
        <v>6</v>
      </c>
      <c r="S153" s="22"/>
    </row>
    <row r="154" spans="1:19">
      <c r="A154" s="15" t="s">
        <v>53</v>
      </c>
      <c r="B154" s="15" t="s">
        <v>64</v>
      </c>
      <c r="C154" s="15" t="s">
        <v>82</v>
      </c>
      <c r="D154" s="15" t="s">
        <v>83</v>
      </c>
      <c r="E154" s="15" t="s">
        <v>212</v>
      </c>
      <c r="F154" s="15" t="s">
        <v>362</v>
      </c>
      <c r="G154" s="22"/>
      <c r="H154" s="22"/>
      <c r="I154" s="22"/>
      <c r="J154" s="15" t="s">
        <v>2426</v>
      </c>
      <c r="K154" s="15" t="s">
        <v>2429</v>
      </c>
      <c r="L154" s="15" t="s">
        <v>2430</v>
      </c>
      <c r="M154" s="15" t="s">
        <v>2397</v>
      </c>
      <c r="N154" s="15" t="s">
        <v>136</v>
      </c>
      <c r="O154" s="15"/>
      <c r="P154" s="15"/>
      <c r="Q154" s="15" t="s">
        <v>1809</v>
      </c>
      <c r="R154" s="15" t="s">
        <v>6</v>
      </c>
      <c r="S154" s="22"/>
    </row>
    <row r="155" spans="1:19">
      <c r="A155" s="15" t="s">
        <v>53</v>
      </c>
      <c r="B155" s="15" t="s">
        <v>64</v>
      </c>
      <c r="C155" s="15" t="s">
        <v>261</v>
      </c>
      <c r="D155" s="15" t="s">
        <v>262</v>
      </c>
      <c r="E155" s="15" t="s">
        <v>296</v>
      </c>
      <c r="F155" s="15" t="s">
        <v>296</v>
      </c>
      <c r="G155" s="15" t="s">
        <v>243</v>
      </c>
      <c r="H155" s="15" t="s">
        <v>244</v>
      </c>
      <c r="I155" s="22"/>
      <c r="J155" s="22"/>
      <c r="K155" s="22"/>
      <c r="L155" s="22"/>
      <c r="M155" s="22"/>
      <c r="N155" s="22"/>
      <c r="O155" s="22"/>
      <c r="P155" s="22"/>
      <c r="Q155" s="22"/>
      <c r="R155" s="22"/>
      <c r="S155" s="22"/>
    </row>
    <row r="156" spans="1:19">
      <c r="A156" s="15" t="s">
        <v>53</v>
      </c>
      <c r="B156" s="15" t="s">
        <v>64</v>
      </c>
      <c r="C156" s="15" t="s">
        <v>261</v>
      </c>
      <c r="D156" s="15" t="s">
        <v>262</v>
      </c>
      <c r="E156" s="15" t="s">
        <v>296</v>
      </c>
      <c r="F156" s="15" t="s">
        <v>296</v>
      </c>
      <c r="G156" s="22"/>
      <c r="H156" s="22"/>
      <c r="I156" s="22"/>
      <c r="J156" s="15" t="s">
        <v>2426</v>
      </c>
      <c r="K156" s="15" t="s">
        <v>2427</v>
      </c>
      <c r="L156" s="15" t="s">
        <v>2428</v>
      </c>
      <c r="M156" s="15" t="s">
        <v>2406</v>
      </c>
      <c r="N156" s="15" t="s">
        <v>1082</v>
      </c>
      <c r="O156" s="15"/>
      <c r="P156" s="15"/>
      <c r="Q156" s="15" t="s">
        <v>1809</v>
      </c>
      <c r="R156" s="15" t="s">
        <v>6</v>
      </c>
      <c r="S156" s="22"/>
    </row>
    <row r="157" spans="1:19">
      <c r="A157" s="15" t="s">
        <v>53</v>
      </c>
      <c r="B157" s="15" t="s">
        <v>64</v>
      </c>
      <c r="C157" s="15" t="s">
        <v>261</v>
      </c>
      <c r="D157" s="15" t="s">
        <v>262</v>
      </c>
      <c r="E157" s="15" t="s">
        <v>296</v>
      </c>
      <c r="F157" s="15" t="s">
        <v>296</v>
      </c>
      <c r="G157" s="22"/>
      <c r="H157" s="22"/>
      <c r="I157" s="22"/>
      <c r="J157" s="15" t="s">
        <v>2426</v>
      </c>
      <c r="K157" s="15" t="s">
        <v>2429</v>
      </c>
      <c r="L157" s="15" t="s">
        <v>2430</v>
      </c>
      <c r="M157" s="15" t="s">
        <v>2397</v>
      </c>
      <c r="N157" s="15" t="s">
        <v>136</v>
      </c>
      <c r="O157" s="15"/>
      <c r="P157" s="15"/>
      <c r="Q157" s="15" t="s">
        <v>1809</v>
      </c>
      <c r="R157" s="15" t="s">
        <v>6</v>
      </c>
      <c r="S157" s="22"/>
    </row>
    <row r="158" spans="1:19">
      <c r="A158" s="15" t="s">
        <v>53</v>
      </c>
      <c r="B158" s="15" t="s">
        <v>66</v>
      </c>
      <c r="C158" s="15" t="s">
        <v>82</v>
      </c>
      <c r="D158" s="15" t="s">
        <v>83</v>
      </c>
      <c r="E158" s="15" t="s">
        <v>167</v>
      </c>
      <c r="F158" s="15" t="s">
        <v>914</v>
      </c>
      <c r="G158" s="15" t="s">
        <v>243</v>
      </c>
      <c r="H158" s="15" t="s">
        <v>244</v>
      </c>
      <c r="I158" s="22"/>
      <c r="J158" s="22"/>
      <c r="K158" s="22"/>
      <c r="L158" s="22"/>
      <c r="M158" s="22"/>
      <c r="N158" s="22"/>
      <c r="O158" s="22"/>
      <c r="P158" s="22"/>
      <c r="Q158" s="22"/>
      <c r="R158" s="22"/>
      <c r="S158" s="22"/>
    </row>
    <row r="159" spans="1:19">
      <c r="A159" s="15" t="s">
        <v>53</v>
      </c>
      <c r="B159" s="15" t="s">
        <v>66</v>
      </c>
      <c r="C159" s="15" t="s">
        <v>82</v>
      </c>
      <c r="D159" s="15" t="s">
        <v>83</v>
      </c>
      <c r="E159" s="15" t="s">
        <v>167</v>
      </c>
      <c r="F159" s="15" t="s">
        <v>914</v>
      </c>
      <c r="G159" s="22"/>
      <c r="H159" s="22"/>
      <c r="I159" s="22"/>
      <c r="J159" s="15" t="s">
        <v>2426</v>
      </c>
      <c r="K159" s="15" t="s">
        <v>2427</v>
      </c>
      <c r="L159" s="15" t="s">
        <v>2428</v>
      </c>
      <c r="M159" s="15" t="s">
        <v>2406</v>
      </c>
      <c r="N159" s="15" t="s">
        <v>1082</v>
      </c>
      <c r="O159" s="15"/>
      <c r="P159" s="15"/>
      <c r="Q159" s="15" t="s">
        <v>1809</v>
      </c>
      <c r="R159" s="15" t="s">
        <v>6</v>
      </c>
      <c r="S159" s="22"/>
    </row>
    <row r="160" spans="1:19">
      <c r="A160" s="15" t="s">
        <v>53</v>
      </c>
      <c r="B160" s="15" t="s">
        <v>66</v>
      </c>
      <c r="C160" s="15" t="s">
        <v>82</v>
      </c>
      <c r="D160" s="15" t="s">
        <v>83</v>
      </c>
      <c r="E160" s="15" t="s">
        <v>167</v>
      </c>
      <c r="F160" s="15" t="s">
        <v>914</v>
      </c>
      <c r="G160" s="22"/>
      <c r="H160" s="22"/>
      <c r="I160" s="22"/>
      <c r="J160" s="15" t="s">
        <v>2426</v>
      </c>
      <c r="K160" s="15" t="s">
        <v>2429</v>
      </c>
      <c r="L160" s="15" t="s">
        <v>2430</v>
      </c>
      <c r="M160" s="15" t="s">
        <v>2397</v>
      </c>
      <c r="N160" s="15" t="s">
        <v>136</v>
      </c>
      <c r="O160" s="15"/>
      <c r="P160" s="15"/>
      <c r="Q160" s="15" t="s">
        <v>1809</v>
      </c>
      <c r="R160" s="15" t="s">
        <v>6</v>
      </c>
      <c r="S160" s="22"/>
    </row>
    <row r="161" spans="1:19">
      <c r="A161" s="15" t="s">
        <v>53</v>
      </c>
      <c r="B161" s="15" t="s">
        <v>66</v>
      </c>
      <c r="C161" s="15" t="s">
        <v>261</v>
      </c>
      <c r="D161" s="15" t="s">
        <v>262</v>
      </c>
      <c r="E161" s="15" t="s">
        <v>295</v>
      </c>
      <c r="F161" s="15" t="s">
        <v>295</v>
      </c>
      <c r="G161" s="15" t="s">
        <v>243</v>
      </c>
      <c r="H161" s="15" t="s">
        <v>244</v>
      </c>
      <c r="I161" s="22"/>
      <c r="J161" s="22"/>
      <c r="K161" s="22"/>
      <c r="L161" s="22"/>
      <c r="M161" s="22"/>
      <c r="N161" s="22"/>
      <c r="O161" s="22"/>
      <c r="P161" s="22"/>
      <c r="Q161" s="22"/>
      <c r="R161" s="22"/>
      <c r="S161" s="22"/>
    </row>
    <row r="162" spans="1:19">
      <c r="A162" s="15" t="s">
        <v>53</v>
      </c>
      <c r="B162" s="15" t="s">
        <v>66</v>
      </c>
      <c r="C162" s="15" t="s">
        <v>261</v>
      </c>
      <c r="D162" s="15" t="s">
        <v>262</v>
      </c>
      <c r="E162" s="15" t="s">
        <v>295</v>
      </c>
      <c r="F162" s="15" t="s">
        <v>295</v>
      </c>
      <c r="G162" s="22"/>
      <c r="H162" s="22"/>
      <c r="I162" s="22"/>
      <c r="J162" s="15" t="s">
        <v>2426</v>
      </c>
      <c r="K162" s="15" t="s">
        <v>2427</v>
      </c>
      <c r="L162" s="15" t="s">
        <v>2428</v>
      </c>
      <c r="M162" s="15" t="s">
        <v>2406</v>
      </c>
      <c r="N162" s="15" t="s">
        <v>1082</v>
      </c>
      <c r="O162" s="15"/>
      <c r="P162" s="15"/>
      <c r="Q162" s="15" t="s">
        <v>1809</v>
      </c>
      <c r="R162" s="15" t="s">
        <v>6</v>
      </c>
      <c r="S162" s="22"/>
    </row>
    <row r="163" spans="1:19">
      <c r="A163" s="15" t="s">
        <v>53</v>
      </c>
      <c r="B163" s="15" t="s">
        <v>66</v>
      </c>
      <c r="C163" s="15" t="s">
        <v>261</v>
      </c>
      <c r="D163" s="15" t="s">
        <v>262</v>
      </c>
      <c r="E163" s="15" t="s">
        <v>295</v>
      </c>
      <c r="F163" s="15" t="s">
        <v>295</v>
      </c>
      <c r="G163" s="22"/>
      <c r="H163" s="22"/>
      <c r="I163" s="22"/>
      <c r="J163" s="15" t="s">
        <v>2426</v>
      </c>
      <c r="K163" s="15" t="s">
        <v>2429</v>
      </c>
      <c r="L163" s="15" t="s">
        <v>2430</v>
      </c>
      <c r="M163" s="15" t="s">
        <v>2397</v>
      </c>
      <c r="N163" s="15" t="s">
        <v>136</v>
      </c>
      <c r="O163" s="15"/>
      <c r="P163" s="15"/>
      <c r="Q163" s="15" t="s">
        <v>1809</v>
      </c>
      <c r="R163" s="15" t="s">
        <v>6</v>
      </c>
      <c r="S163" s="22"/>
    </row>
    <row r="164" spans="1:19">
      <c r="A164" s="15" t="s">
        <v>53</v>
      </c>
      <c r="B164" s="15" t="s">
        <v>67</v>
      </c>
      <c r="C164" s="15" t="s">
        <v>82</v>
      </c>
      <c r="D164" s="15" t="s">
        <v>83</v>
      </c>
      <c r="E164" s="15" t="s">
        <v>219</v>
      </c>
      <c r="F164" s="15" t="s">
        <v>222</v>
      </c>
      <c r="G164" s="15" t="s">
        <v>243</v>
      </c>
      <c r="H164" s="15" t="s">
        <v>244</v>
      </c>
      <c r="I164" s="22"/>
      <c r="J164" s="22"/>
      <c r="K164" s="22"/>
      <c r="L164" s="22"/>
      <c r="M164" s="22"/>
      <c r="N164" s="22"/>
      <c r="O164" s="22"/>
      <c r="P164" s="22"/>
      <c r="Q164" s="22"/>
      <c r="R164" s="22"/>
      <c r="S164" s="22"/>
    </row>
    <row r="165" spans="1:19">
      <c r="A165" s="15" t="s">
        <v>53</v>
      </c>
      <c r="B165" s="15" t="s">
        <v>67</v>
      </c>
      <c r="C165" s="15" t="s">
        <v>82</v>
      </c>
      <c r="D165" s="15" t="s">
        <v>83</v>
      </c>
      <c r="E165" s="15" t="s">
        <v>219</v>
      </c>
      <c r="F165" s="15" t="s">
        <v>222</v>
      </c>
      <c r="G165" s="22"/>
      <c r="H165" s="22"/>
      <c r="I165" s="22"/>
      <c r="J165" s="15" t="s">
        <v>2426</v>
      </c>
      <c r="K165" s="15" t="s">
        <v>2427</v>
      </c>
      <c r="L165" s="15" t="s">
        <v>2428</v>
      </c>
      <c r="M165" s="15" t="s">
        <v>2406</v>
      </c>
      <c r="N165" s="15" t="s">
        <v>1082</v>
      </c>
      <c r="O165" s="15"/>
      <c r="P165" s="15"/>
      <c r="Q165" s="15" t="s">
        <v>1809</v>
      </c>
      <c r="R165" s="15" t="s">
        <v>6</v>
      </c>
      <c r="S165" s="22"/>
    </row>
    <row r="166" spans="1:19">
      <c r="A166" s="15" t="s">
        <v>53</v>
      </c>
      <c r="B166" s="15" t="s">
        <v>67</v>
      </c>
      <c r="C166" s="15" t="s">
        <v>82</v>
      </c>
      <c r="D166" s="15" t="s">
        <v>83</v>
      </c>
      <c r="E166" s="15" t="s">
        <v>219</v>
      </c>
      <c r="F166" s="15" t="s">
        <v>222</v>
      </c>
      <c r="G166" s="22"/>
      <c r="H166" s="22"/>
      <c r="I166" s="22"/>
      <c r="J166" s="15" t="s">
        <v>2426</v>
      </c>
      <c r="K166" s="15" t="s">
        <v>2429</v>
      </c>
      <c r="L166" s="15" t="s">
        <v>2430</v>
      </c>
      <c r="M166" s="15" t="s">
        <v>2397</v>
      </c>
      <c r="N166" s="15" t="s">
        <v>136</v>
      </c>
      <c r="O166" s="15"/>
      <c r="P166" s="15"/>
      <c r="Q166" s="15" t="s">
        <v>1809</v>
      </c>
      <c r="R166" s="15" t="s">
        <v>6</v>
      </c>
      <c r="S166" s="22"/>
    </row>
    <row r="167" spans="1:19">
      <c r="A167" s="15" t="s">
        <v>53</v>
      </c>
      <c r="B167" s="15" t="s">
        <v>67</v>
      </c>
      <c r="C167" s="15" t="s">
        <v>261</v>
      </c>
      <c r="D167" s="15" t="s">
        <v>262</v>
      </c>
      <c r="E167" s="15" t="s">
        <v>295</v>
      </c>
      <c r="F167" s="15" t="s">
        <v>295</v>
      </c>
      <c r="G167" s="15" t="s">
        <v>243</v>
      </c>
      <c r="H167" s="15" t="s">
        <v>244</v>
      </c>
      <c r="I167" s="22"/>
      <c r="J167" s="22"/>
      <c r="K167" s="22"/>
      <c r="L167" s="22"/>
      <c r="M167" s="22"/>
      <c r="N167" s="22"/>
      <c r="O167" s="22"/>
      <c r="P167" s="22"/>
      <c r="Q167" s="22"/>
      <c r="R167" s="22"/>
      <c r="S167" s="22"/>
    </row>
    <row r="168" spans="1:19">
      <c r="A168" s="15" t="s">
        <v>53</v>
      </c>
      <c r="B168" s="15" t="s">
        <v>67</v>
      </c>
      <c r="C168" s="15" t="s">
        <v>261</v>
      </c>
      <c r="D168" s="15" t="s">
        <v>262</v>
      </c>
      <c r="E168" s="15" t="s">
        <v>295</v>
      </c>
      <c r="F168" s="15" t="s">
        <v>295</v>
      </c>
      <c r="G168" s="22"/>
      <c r="H168" s="22"/>
      <c r="I168" s="22"/>
      <c r="J168" s="15" t="s">
        <v>2426</v>
      </c>
      <c r="K168" s="15" t="s">
        <v>2427</v>
      </c>
      <c r="L168" s="15" t="s">
        <v>2428</v>
      </c>
      <c r="M168" s="15" t="s">
        <v>2406</v>
      </c>
      <c r="N168" s="15" t="s">
        <v>1082</v>
      </c>
      <c r="O168" s="15"/>
      <c r="P168" s="15"/>
      <c r="Q168" s="15" t="s">
        <v>1809</v>
      </c>
      <c r="R168" s="15" t="s">
        <v>6</v>
      </c>
      <c r="S168" s="22"/>
    </row>
    <row r="169" spans="1:19">
      <c r="A169" s="15" t="s">
        <v>53</v>
      </c>
      <c r="B169" s="15" t="s">
        <v>67</v>
      </c>
      <c r="C169" s="15" t="s">
        <v>261</v>
      </c>
      <c r="D169" s="15" t="s">
        <v>262</v>
      </c>
      <c r="E169" s="15" t="s">
        <v>295</v>
      </c>
      <c r="F169" s="15" t="s">
        <v>295</v>
      </c>
      <c r="G169" s="22"/>
      <c r="H169" s="22"/>
      <c r="I169" s="22"/>
      <c r="J169" s="15" t="s">
        <v>2426</v>
      </c>
      <c r="K169" s="15" t="s">
        <v>2429</v>
      </c>
      <c r="L169" s="15" t="s">
        <v>2430</v>
      </c>
      <c r="M169" s="15" t="s">
        <v>2397</v>
      </c>
      <c r="N169" s="15" t="s">
        <v>136</v>
      </c>
      <c r="O169" s="15"/>
      <c r="P169" s="15"/>
      <c r="Q169" s="15" t="s">
        <v>1809</v>
      </c>
      <c r="R169" s="15" t="s">
        <v>6</v>
      </c>
      <c r="S169" s="22"/>
    </row>
    <row r="170" spans="1:19">
      <c r="A170" s="15" t="s">
        <v>53</v>
      </c>
      <c r="B170" s="15" t="s">
        <v>68</v>
      </c>
      <c r="C170" s="15" t="s">
        <v>82</v>
      </c>
      <c r="D170" s="15" t="s">
        <v>83</v>
      </c>
      <c r="E170" s="15" t="s">
        <v>222</v>
      </c>
      <c r="F170" s="15" t="s">
        <v>222</v>
      </c>
      <c r="G170" s="15" t="s">
        <v>243</v>
      </c>
      <c r="H170" s="15" t="s">
        <v>244</v>
      </c>
      <c r="I170" s="22"/>
      <c r="J170" s="22"/>
      <c r="K170" s="22"/>
      <c r="L170" s="22"/>
      <c r="M170" s="22"/>
      <c r="N170" s="22"/>
      <c r="O170" s="22"/>
      <c r="P170" s="22"/>
      <c r="Q170" s="22"/>
      <c r="R170" s="22"/>
      <c r="S170" s="22"/>
    </row>
    <row r="171" spans="1:19">
      <c r="A171" s="15" t="s">
        <v>53</v>
      </c>
      <c r="B171" s="15" t="s">
        <v>68</v>
      </c>
      <c r="C171" s="15" t="s">
        <v>82</v>
      </c>
      <c r="D171" s="15" t="s">
        <v>83</v>
      </c>
      <c r="E171" s="15" t="s">
        <v>222</v>
      </c>
      <c r="F171" s="15" t="s">
        <v>222</v>
      </c>
      <c r="G171" s="22"/>
      <c r="H171" s="22"/>
      <c r="I171" s="22"/>
      <c r="J171" s="15" t="s">
        <v>2426</v>
      </c>
      <c r="K171" s="15" t="s">
        <v>2427</v>
      </c>
      <c r="L171" s="15" t="s">
        <v>2428</v>
      </c>
      <c r="M171" s="15" t="s">
        <v>2406</v>
      </c>
      <c r="N171" s="15" t="s">
        <v>1082</v>
      </c>
      <c r="O171" s="15"/>
      <c r="P171" s="15"/>
      <c r="Q171" s="15" t="s">
        <v>1809</v>
      </c>
      <c r="R171" s="15" t="s">
        <v>6</v>
      </c>
      <c r="S171" s="22"/>
    </row>
    <row r="172" spans="1:19">
      <c r="A172" s="15" t="s">
        <v>53</v>
      </c>
      <c r="B172" s="15" t="s">
        <v>68</v>
      </c>
      <c r="C172" s="15" t="s">
        <v>82</v>
      </c>
      <c r="D172" s="15" t="s">
        <v>83</v>
      </c>
      <c r="E172" s="15" t="s">
        <v>222</v>
      </c>
      <c r="F172" s="15" t="s">
        <v>222</v>
      </c>
      <c r="G172" s="22"/>
      <c r="H172" s="22"/>
      <c r="I172" s="22"/>
      <c r="J172" s="15" t="s">
        <v>2426</v>
      </c>
      <c r="K172" s="15" t="s">
        <v>2429</v>
      </c>
      <c r="L172" s="15" t="s">
        <v>2430</v>
      </c>
      <c r="M172" s="15" t="s">
        <v>2397</v>
      </c>
      <c r="N172" s="15" t="s">
        <v>136</v>
      </c>
      <c r="O172" s="15"/>
      <c r="P172" s="15"/>
      <c r="Q172" s="15" t="s">
        <v>1809</v>
      </c>
      <c r="R172" s="15" t="s">
        <v>6</v>
      </c>
      <c r="S172" s="22"/>
    </row>
    <row r="173" spans="1:19" ht="25.95" customHeight="1">
      <c r="A173" s="38" t="s">
        <v>3456</v>
      </c>
      <c r="B173" s="182" t="s">
        <v>3461</v>
      </c>
      <c r="C173" s="192"/>
      <c r="D173" s="192"/>
      <c r="E173" s="192"/>
      <c r="F173" s="192"/>
      <c r="G173" s="192"/>
      <c r="H173" s="192"/>
      <c r="I173" s="192"/>
      <c r="J173" s="192"/>
      <c r="K173" s="192"/>
      <c r="L173" s="192"/>
      <c r="M173" s="192"/>
      <c r="N173" s="192"/>
      <c r="O173" s="192"/>
      <c r="P173" s="192"/>
      <c r="Q173" s="192"/>
      <c r="R173" s="192"/>
      <c r="S173" s="192"/>
    </row>
  </sheetData>
  <autoFilter ref="A2:S172"/>
  <mergeCells count="1">
    <mergeCell ref="B173:S17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zoomScale="70" zoomScaleNormal="70" workbookViewId="0">
      <selection activeCell="D62" sqref="D62"/>
    </sheetView>
  </sheetViews>
  <sheetFormatPr defaultRowHeight="13.8"/>
  <cols>
    <col min="1" max="1" width="10.109375" bestFit="1" customWidth="1"/>
    <col min="2" max="2" width="22.6640625" bestFit="1" customWidth="1"/>
    <col min="3" max="3" width="9.77734375" bestFit="1" customWidth="1"/>
    <col min="4" max="4" width="28.44140625" bestFit="1" customWidth="1"/>
    <col min="5" max="5" width="11" bestFit="1" customWidth="1"/>
    <col min="6" max="6" width="13.77734375" bestFit="1" customWidth="1"/>
    <col min="7" max="7" width="12.44140625" bestFit="1" customWidth="1"/>
    <col min="8" max="8" width="8.21875" bestFit="1" customWidth="1"/>
    <col min="9" max="9" width="11" bestFit="1" customWidth="1"/>
    <col min="10" max="10" width="12.44140625" bestFit="1" customWidth="1"/>
    <col min="11" max="11" width="12.109375" bestFit="1" customWidth="1"/>
    <col min="12" max="12" width="9.6640625" bestFit="1" customWidth="1"/>
    <col min="14" max="14" width="9.6640625" bestFit="1" customWidth="1"/>
    <col min="15" max="15" width="10.109375" bestFit="1" customWidth="1"/>
    <col min="16" max="16" width="9.6640625" bestFit="1" customWidth="1"/>
    <col min="17" max="17" width="11.6640625" bestFit="1" customWidth="1"/>
    <col min="18" max="18" width="16.109375" bestFit="1" customWidth="1"/>
    <col min="19" max="19" width="39.6640625" bestFit="1" customWidth="1"/>
  </cols>
  <sheetData>
    <row r="1" spans="1:19">
      <c r="A1" s="14" t="s">
        <v>0</v>
      </c>
      <c r="B1" s="14" t="s">
        <v>1</v>
      </c>
      <c r="C1" s="14" t="s">
        <v>72</v>
      </c>
      <c r="D1" s="14" t="s">
        <v>73</v>
      </c>
      <c r="E1" s="14" t="s">
        <v>74</v>
      </c>
      <c r="F1" s="14" t="s">
        <v>1314</v>
      </c>
      <c r="G1" s="14" t="s">
        <v>1315</v>
      </c>
      <c r="H1" s="14" t="s">
        <v>1956</v>
      </c>
      <c r="I1" s="14" t="s">
        <v>2434</v>
      </c>
      <c r="J1" s="14" t="s">
        <v>1957</v>
      </c>
      <c r="K1" s="14" t="s">
        <v>1958</v>
      </c>
      <c r="L1" s="14" t="s">
        <v>1959</v>
      </c>
      <c r="M1" s="14" t="s">
        <v>1960</v>
      </c>
      <c r="N1" s="14" t="s">
        <v>1045</v>
      </c>
      <c r="O1" s="14" t="s">
        <v>1961</v>
      </c>
      <c r="P1" s="14" t="s">
        <v>1962</v>
      </c>
      <c r="Q1" s="14" t="s">
        <v>1833</v>
      </c>
      <c r="R1" s="14" t="s">
        <v>1834</v>
      </c>
      <c r="S1" s="22"/>
    </row>
    <row r="2" spans="1:19">
      <c r="A2" s="14" t="s">
        <v>3</v>
      </c>
      <c r="B2" s="14" t="s">
        <v>4</v>
      </c>
      <c r="C2" s="14" t="s">
        <v>77</v>
      </c>
      <c r="D2" s="14" t="s">
        <v>78</v>
      </c>
      <c r="E2" s="14" t="s">
        <v>79</v>
      </c>
      <c r="F2" s="14" t="s">
        <v>1662</v>
      </c>
      <c r="G2" s="14" t="s">
        <v>1663</v>
      </c>
      <c r="H2" s="14" t="s">
        <v>1964</v>
      </c>
      <c r="I2" s="14" t="s">
        <v>1664</v>
      </c>
      <c r="J2" s="14" t="s">
        <v>1965</v>
      </c>
      <c r="K2" s="14" t="s">
        <v>1966</v>
      </c>
      <c r="L2" s="14" t="s">
        <v>1967</v>
      </c>
      <c r="M2" s="14" t="s">
        <v>1968</v>
      </c>
      <c r="N2" s="14" t="s">
        <v>1969</v>
      </c>
      <c r="O2" s="14" t="s">
        <v>1970</v>
      </c>
      <c r="P2" s="14" t="s">
        <v>1971</v>
      </c>
      <c r="Q2" s="14" t="s">
        <v>1972</v>
      </c>
      <c r="R2" s="14" t="s">
        <v>1973</v>
      </c>
      <c r="S2" s="22"/>
    </row>
    <row r="3" spans="1:19">
      <c r="A3" s="15" t="s">
        <v>6</v>
      </c>
      <c r="B3" s="45" t="s">
        <v>15</v>
      </c>
      <c r="C3" s="15" t="s">
        <v>82</v>
      </c>
      <c r="D3" s="15" t="s">
        <v>83</v>
      </c>
      <c r="E3" s="15" t="s">
        <v>87</v>
      </c>
      <c r="F3" s="15" t="s">
        <v>243</v>
      </c>
      <c r="G3" s="15" t="s">
        <v>244</v>
      </c>
      <c r="H3" s="22"/>
      <c r="I3" s="15" t="s">
        <v>87</v>
      </c>
      <c r="J3" s="22"/>
      <c r="K3" s="22"/>
      <c r="L3" s="22"/>
      <c r="M3" s="22"/>
      <c r="N3" s="22"/>
      <c r="O3" s="22"/>
      <c r="P3" s="22"/>
      <c r="Q3" s="22"/>
      <c r="R3" s="22"/>
      <c r="S3" s="22"/>
    </row>
    <row r="4" spans="1:19">
      <c r="A4" s="15" t="s">
        <v>6</v>
      </c>
      <c r="B4" s="45" t="s">
        <v>16</v>
      </c>
      <c r="C4" s="15" t="s">
        <v>82</v>
      </c>
      <c r="D4" s="15" t="s">
        <v>83</v>
      </c>
      <c r="E4" s="15" t="s">
        <v>87</v>
      </c>
      <c r="F4" s="15" t="s">
        <v>243</v>
      </c>
      <c r="G4" s="15" t="s">
        <v>244</v>
      </c>
      <c r="H4" s="22"/>
      <c r="I4" s="15" t="s">
        <v>87</v>
      </c>
      <c r="J4" s="22"/>
      <c r="K4" s="22"/>
      <c r="L4" s="22"/>
      <c r="M4" s="22"/>
      <c r="N4" s="22"/>
      <c r="O4" s="22"/>
      <c r="P4" s="22"/>
      <c r="Q4" s="22"/>
      <c r="R4" s="22"/>
      <c r="S4" s="22"/>
    </row>
    <row r="5" spans="1:19">
      <c r="A5" s="15" t="s">
        <v>6</v>
      </c>
      <c r="B5" s="15" t="s">
        <v>9</v>
      </c>
      <c r="C5" s="15" t="s">
        <v>272</v>
      </c>
      <c r="D5" s="15" t="s">
        <v>273</v>
      </c>
      <c r="E5" s="15" t="s">
        <v>191</v>
      </c>
      <c r="F5" s="15" t="s">
        <v>530</v>
      </c>
      <c r="G5" s="22"/>
      <c r="H5" s="22"/>
      <c r="I5" s="22"/>
      <c r="J5" s="22"/>
      <c r="K5" s="22"/>
      <c r="L5" s="22"/>
      <c r="M5" s="22"/>
      <c r="N5" s="22"/>
      <c r="O5" s="22"/>
      <c r="P5" s="22"/>
      <c r="Q5" s="22"/>
      <c r="R5" s="22"/>
      <c r="S5" s="35" t="s">
        <v>3463</v>
      </c>
    </row>
    <row r="6" spans="1:19">
      <c r="A6" s="15" t="s">
        <v>6</v>
      </c>
      <c r="B6" s="45" t="s">
        <v>10</v>
      </c>
      <c r="C6" s="15" t="s">
        <v>82</v>
      </c>
      <c r="D6" s="15" t="s">
        <v>83</v>
      </c>
      <c r="E6" s="15" t="s">
        <v>104</v>
      </c>
      <c r="F6" s="15" t="s">
        <v>243</v>
      </c>
      <c r="G6" s="15" t="s">
        <v>244</v>
      </c>
      <c r="H6" s="22"/>
      <c r="I6" s="15" t="s">
        <v>104</v>
      </c>
      <c r="J6" s="22"/>
      <c r="K6" s="22"/>
      <c r="L6" s="22"/>
      <c r="M6" s="22"/>
      <c r="N6" s="22"/>
      <c r="O6" s="22"/>
      <c r="P6" s="22"/>
      <c r="Q6" s="22"/>
      <c r="R6" s="22"/>
      <c r="S6" s="22"/>
    </row>
    <row r="7" spans="1:19">
      <c r="A7" s="15" t="s">
        <v>6</v>
      </c>
      <c r="B7" s="15" t="s">
        <v>10</v>
      </c>
      <c r="C7" s="15" t="s">
        <v>272</v>
      </c>
      <c r="D7" s="15" t="s">
        <v>273</v>
      </c>
      <c r="E7" s="15" t="s">
        <v>271</v>
      </c>
      <c r="F7" s="15" t="s">
        <v>243</v>
      </c>
      <c r="G7" s="15" t="s">
        <v>244</v>
      </c>
      <c r="H7" s="22"/>
      <c r="I7" s="15" t="s">
        <v>271</v>
      </c>
      <c r="J7" s="22"/>
      <c r="K7" s="22"/>
      <c r="L7" s="22"/>
      <c r="M7" s="22"/>
      <c r="N7" s="22"/>
      <c r="O7" s="22"/>
      <c r="P7" s="22"/>
      <c r="Q7" s="22"/>
      <c r="R7" s="22"/>
      <c r="S7" s="22"/>
    </row>
    <row r="8" spans="1:19">
      <c r="A8" s="15" t="s">
        <v>6</v>
      </c>
      <c r="B8" s="15" t="s">
        <v>10</v>
      </c>
      <c r="C8" s="15" t="s">
        <v>272</v>
      </c>
      <c r="D8" s="15" t="s">
        <v>273</v>
      </c>
      <c r="E8" s="15" t="s">
        <v>271</v>
      </c>
      <c r="F8" s="22"/>
      <c r="G8" s="22"/>
      <c r="H8" s="22"/>
      <c r="I8" s="22"/>
      <c r="J8" s="15" t="s">
        <v>2435</v>
      </c>
      <c r="K8" s="15" t="s">
        <v>2436</v>
      </c>
      <c r="L8" s="15" t="s">
        <v>2437</v>
      </c>
      <c r="M8" s="15" t="s">
        <v>2280</v>
      </c>
      <c r="N8" s="15" t="s">
        <v>2438</v>
      </c>
      <c r="O8" s="15" t="s">
        <v>329</v>
      </c>
      <c r="P8" s="15" t="s">
        <v>2439</v>
      </c>
      <c r="Q8" s="15" t="s">
        <v>1809</v>
      </c>
      <c r="R8" s="15" t="s">
        <v>6</v>
      </c>
      <c r="S8" s="22"/>
    </row>
    <row r="9" spans="1:19">
      <c r="A9" s="15" t="s">
        <v>6</v>
      </c>
      <c r="B9" s="15" t="s">
        <v>18</v>
      </c>
      <c r="C9" s="15" t="s">
        <v>82</v>
      </c>
      <c r="D9" s="15" t="s">
        <v>83</v>
      </c>
      <c r="E9" s="15" t="s">
        <v>107</v>
      </c>
      <c r="F9" s="15" t="s">
        <v>243</v>
      </c>
      <c r="G9" s="15" t="s">
        <v>244</v>
      </c>
      <c r="H9" s="22"/>
      <c r="I9" s="15" t="s">
        <v>107</v>
      </c>
      <c r="J9" s="22"/>
      <c r="K9" s="22"/>
      <c r="L9" s="22"/>
      <c r="M9" s="22"/>
      <c r="N9" s="22"/>
      <c r="O9" s="22"/>
      <c r="P9" s="22"/>
      <c r="Q9" s="22"/>
      <c r="R9" s="22"/>
      <c r="S9" s="22"/>
    </row>
    <row r="10" spans="1:19">
      <c r="A10" s="15" t="s">
        <v>6</v>
      </c>
      <c r="B10" s="15" t="s">
        <v>18</v>
      </c>
      <c r="C10" s="15" t="s">
        <v>82</v>
      </c>
      <c r="D10" s="15" t="s">
        <v>83</v>
      </c>
      <c r="E10" s="15" t="s">
        <v>107</v>
      </c>
      <c r="F10" s="22"/>
      <c r="G10" s="22"/>
      <c r="H10" s="22"/>
      <c r="I10" s="22"/>
      <c r="J10" s="15" t="s">
        <v>2435</v>
      </c>
      <c r="K10" s="15" t="s">
        <v>2436</v>
      </c>
      <c r="L10" s="15" t="s">
        <v>2437</v>
      </c>
      <c r="M10" s="15" t="s">
        <v>1313</v>
      </c>
      <c r="N10" s="15" t="s">
        <v>2438</v>
      </c>
      <c r="O10" s="15" t="s">
        <v>329</v>
      </c>
      <c r="P10" s="15" t="s">
        <v>2439</v>
      </c>
      <c r="Q10" s="15" t="s">
        <v>1809</v>
      </c>
      <c r="R10" s="15" t="s">
        <v>6</v>
      </c>
      <c r="S10" s="22"/>
    </row>
    <row r="11" spans="1:19">
      <c r="A11" s="15" t="s">
        <v>6</v>
      </c>
      <c r="B11" s="45" t="s">
        <v>20</v>
      </c>
      <c r="C11" s="15" t="s">
        <v>82</v>
      </c>
      <c r="D11" s="15" t="s">
        <v>83</v>
      </c>
      <c r="E11" s="15" t="s">
        <v>107</v>
      </c>
      <c r="F11" s="15" t="s">
        <v>243</v>
      </c>
      <c r="G11" s="15" t="s">
        <v>244</v>
      </c>
      <c r="H11" s="22"/>
      <c r="I11" s="15" t="s">
        <v>107</v>
      </c>
      <c r="J11" s="22"/>
      <c r="K11" s="22"/>
      <c r="L11" s="22"/>
      <c r="M11" s="22"/>
      <c r="N11" s="22"/>
      <c r="O11" s="22"/>
      <c r="P11" s="22"/>
      <c r="Q11" s="22"/>
      <c r="R11" s="22"/>
      <c r="S11" s="22"/>
    </row>
    <row r="12" spans="1:19">
      <c r="A12" s="15" t="s">
        <v>6</v>
      </c>
      <c r="B12" s="45" t="s">
        <v>24</v>
      </c>
      <c r="C12" s="15" t="s">
        <v>82</v>
      </c>
      <c r="D12" s="15" t="s">
        <v>83</v>
      </c>
      <c r="E12" s="15" t="s">
        <v>119</v>
      </c>
      <c r="F12" s="15" t="s">
        <v>243</v>
      </c>
      <c r="G12" s="15" t="s">
        <v>244</v>
      </c>
      <c r="H12" s="22"/>
      <c r="I12" s="15" t="s">
        <v>119</v>
      </c>
      <c r="J12" s="22"/>
      <c r="K12" s="22"/>
      <c r="L12" s="22"/>
      <c r="M12" s="22"/>
      <c r="N12" s="22"/>
      <c r="O12" s="22"/>
      <c r="P12" s="22"/>
      <c r="Q12" s="22"/>
      <c r="R12" s="22"/>
      <c r="S12" s="22"/>
    </row>
    <row r="13" spans="1:19">
      <c r="A13" s="15" t="s">
        <v>6</v>
      </c>
      <c r="B13" s="45" t="s">
        <v>25</v>
      </c>
      <c r="C13" s="15" t="s">
        <v>82</v>
      </c>
      <c r="D13" s="15" t="s">
        <v>83</v>
      </c>
      <c r="E13" s="15" t="s">
        <v>124</v>
      </c>
      <c r="F13" s="15" t="s">
        <v>243</v>
      </c>
      <c r="G13" s="15" t="s">
        <v>244</v>
      </c>
      <c r="H13" s="22"/>
      <c r="I13" s="15" t="s">
        <v>124</v>
      </c>
      <c r="J13" s="22"/>
      <c r="K13" s="22"/>
      <c r="L13" s="22"/>
      <c r="M13" s="22"/>
      <c r="N13" s="22"/>
      <c r="O13" s="22"/>
      <c r="P13" s="22"/>
      <c r="Q13" s="22"/>
      <c r="R13" s="22"/>
      <c r="S13" s="22"/>
    </row>
    <row r="14" spans="1:19">
      <c r="A14" s="15" t="s">
        <v>26</v>
      </c>
      <c r="B14" s="15" t="s">
        <v>27</v>
      </c>
      <c r="C14" s="15" t="s">
        <v>82</v>
      </c>
      <c r="D14" s="15" t="s">
        <v>83</v>
      </c>
      <c r="E14" s="15" t="s">
        <v>127</v>
      </c>
      <c r="F14" s="15" t="s">
        <v>243</v>
      </c>
      <c r="G14" s="15" t="s">
        <v>244</v>
      </c>
      <c r="H14" s="22"/>
      <c r="I14" s="15" t="s">
        <v>127</v>
      </c>
      <c r="J14" s="22"/>
      <c r="K14" s="22"/>
      <c r="L14" s="22"/>
      <c r="M14" s="22"/>
      <c r="N14" s="22"/>
      <c r="O14" s="22"/>
      <c r="P14" s="22"/>
      <c r="Q14" s="22"/>
      <c r="R14" s="22"/>
      <c r="S14" s="22"/>
    </row>
    <row r="15" spans="1:19">
      <c r="A15" s="15" t="s">
        <v>26</v>
      </c>
      <c r="B15" s="15" t="s">
        <v>27</v>
      </c>
      <c r="C15" s="15" t="s">
        <v>82</v>
      </c>
      <c r="D15" s="15" t="s">
        <v>83</v>
      </c>
      <c r="E15" s="15" t="s">
        <v>127</v>
      </c>
      <c r="F15" s="22"/>
      <c r="G15" s="22"/>
      <c r="H15" s="22"/>
      <c r="I15" s="22"/>
      <c r="J15" s="15" t="s">
        <v>2435</v>
      </c>
      <c r="K15" s="15" t="s">
        <v>2436</v>
      </c>
      <c r="L15" s="15" t="s">
        <v>2437</v>
      </c>
      <c r="M15" s="15" t="s">
        <v>2440</v>
      </c>
      <c r="N15" s="15" t="s">
        <v>2438</v>
      </c>
      <c r="O15" s="15"/>
      <c r="P15" s="15"/>
      <c r="Q15" s="15" t="s">
        <v>1809</v>
      </c>
      <c r="R15" s="15" t="s">
        <v>6</v>
      </c>
      <c r="S15" s="22"/>
    </row>
    <row r="16" spans="1:19">
      <c r="A16" s="15" t="s">
        <v>28</v>
      </c>
      <c r="B16" s="45" t="s">
        <v>29</v>
      </c>
      <c r="C16" s="15" t="s">
        <v>82</v>
      </c>
      <c r="D16" s="15" t="s">
        <v>83</v>
      </c>
      <c r="E16" s="15" t="s">
        <v>130</v>
      </c>
      <c r="F16" s="15" t="s">
        <v>243</v>
      </c>
      <c r="G16" s="15" t="s">
        <v>244</v>
      </c>
      <c r="H16" s="22"/>
      <c r="I16" s="15" t="s">
        <v>130</v>
      </c>
      <c r="J16" s="22"/>
      <c r="K16" s="22"/>
      <c r="L16" s="22"/>
      <c r="M16" s="22"/>
      <c r="N16" s="22"/>
      <c r="O16" s="22"/>
      <c r="P16" s="22"/>
      <c r="Q16" s="22"/>
      <c r="R16" s="22"/>
      <c r="S16" s="22"/>
    </row>
    <row r="17" spans="1:19">
      <c r="A17" s="15" t="s">
        <v>28</v>
      </c>
      <c r="B17" s="15" t="s">
        <v>30</v>
      </c>
      <c r="C17" s="15" t="s">
        <v>82</v>
      </c>
      <c r="D17" s="15" t="s">
        <v>83</v>
      </c>
      <c r="E17" s="15" t="s">
        <v>133</v>
      </c>
      <c r="F17" s="15" t="s">
        <v>243</v>
      </c>
      <c r="G17" s="15" t="s">
        <v>244</v>
      </c>
      <c r="H17" s="22"/>
      <c r="I17" s="15" t="s">
        <v>298</v>
      </c>
      <c r="J17" s="22"/>
      <c r="K17" s="22"/>
      <c r="L17" s="22"/>
      <c r="M17" s="22"/>
      <c r="N17" s="22"/>
      <c r="O17" s="22"/>
      <c r="P17" s="22"/>
      <c r="Q17" s="22"/>
      <c r="R17" s="22"/>
      <c r="S17" s="22"/>
    </row>
    <row r="18" spans="1:19">
      <c r="A18" s="15" t="s">
        <v>28</v>
      </c>
      <c r="B18" s="15" t="s">
        <v>30</v>
      </c>
      <c r="C18" s="15" t="s">
        <v>82</v>
      </c>
      <c r="D18" s="15" t="s">
        <v>83</v>
      </c>
      <c r="E18" s="15" t="s">
        <v>133</v>
      </c>
      <c r="F18" s="22"/>
      <c r="G18" s="22"/>
      <c r="H18" s="22"/>
      <c r="I18" s="22"/>
      <c r="J18" s="15" t="s">
        <v>2435</v>
      </c>
      <c r="K18" s="15" t="s">
        <v>2436</v>
      </c>
      <c r="L18" s="15" t="s">
        <v>2437</v>
      </c>
      <c r="M18" s="15" t="s">
        <v>2441</v>
      </c>
      <c r="N18" s="15" t="s">
        <v>2442</v>
      </c>
      <c r="O18" s="15" t="s">
        <v>329</v>
      </c>
      <c r="P18" s="15" t="s">
        <v>2304</v>
      </c>
      <c r="Q18" s="15" t="s">
        <v>1809</v>
      </c>
      <c r="R18" s="15" t="s">
        <v>6</v>
      </c>
      <c r="S18" s="22"/>
    </row>
    <row r="19" spans="1:19">
      <c r="A19" s="15" t="s">
        <v>28</v>
      </c>
      <c r="B19" s="15" t="s">
        <v>33</v>
      </c>
      <c r="C19" s="15" t="s">
        <v>82</v>
      </c>
      <c r="D19" s="15" t="s">
        <v>83</v>
      </c>
      <c r="E19" s="15" t="s">
        <v>143</v>
      </c>
      <c r="F19" s="15" t="s">
        <v>243</v>
      </c>
      <c r="G19" s="15" t="s">
        <v>244</v>
      </c>
      <c r="H19" s="22"/>
      <c r="I19" s="15" t="s">
        <v>170</v>
      </c>
      <c r="J19" s="22"/>
      <c r="K19" s="22"/>
      <c r="L19" s="22"/>
      <c r="M19" s="22"/>
      <c r="N19" s="22"/>
      <c r="O19" s="22"/>
      <c r="P19" s="22"/>
      <c r="Q19" s="22"/>
      <c r="R19" s="22"/>
      <c r="S19" s="22"/>
    </row>
    <row r="20" spans="1:19">
      <c r="A20" s="15" t="s">
        <v>28</v>
      </c>
      <c r="B20" s="15" t="s">
        <v>33</v>
      </c>
      <c r="C20" s="15" t="s">
        <v>82</v>
      </c>
      <c r="D20" s="15" t="s">
        <v>83</v>
      </c>
      <c r="E20" s="15" t="s">
        <v>143</v>
      </c>
      <c r="F20" s="22"/>
      <c r="G20" s="22"/>
      <c r="H20" s="22"/>
      <c r="I20" s="22"/>
      <c r="J20" s="15" t="s">
        <v>2435</v>
      </c>
      <c r="K20" s="15" t="s">
        <v>2436</v>
      </c>
      <c r="L20" s="15" t="s">
        <v>2437</v>
      </c>
      <c r="M20" s="15" t="s">
        <v>2443</v>
      </c>
      <c r="N20" s="15" t="s">
        <v>2442</v>
      </c>
      <c r="O20" s="15" t="s">
        <v>329</v>
      </c>
      <c r="P20" s="15" t="s">
        <v>2304</v>
      </c>
      <c r="Q20" s="15" t="s">
        <v>1809</v>
      </c>
      <c r="R20" s="15" t="s">
        <v>6</v>
      </c>
      <c r="S20" s="22"/>
    </row>
    <row r="21" spans="1:19">
      <c r="A21" s="15" t="s">
        <v>36</v>
      </c>
      <c r="B21" s="15" t="s">
        <v>37</v>
      </c>
      <c r="C21" s="15" t="s">
        <v>82</v>
      </c>
      <c r="D21" s="15" t="s">
        <v>83</v>
      </c>
      <c r="E21" s="15" t="s">
        <v>148</v>
      </c>
      <c r="F21" s="15" t="s">
        <v>243</v>
      </c>
      <c r="G21" s="15" t="s">
        <v>244</v>
      </c>
      <c r="H21" s="22"/>
      <c r="I21" s="15" t="s">
        <v>148</v>
      </c>
      <c r="J21" s="22"/>
      <c r="K21" s="22"/>
      <c r="L21" s="22"/>
      <c r="M21" s="22"/>
      <c r="N21" s="22"/>
      <c r="O21" s="22"/>
      <c r="P21" s="22"/>
      <c r="Q21" s="22"/>
      <c r="R21" s="22"/>
      <c r="S21" s="22"/>
    </row>
    <row r="22" spans="1:19">
      <c r="A22" s="15" t="s">
        <v>36</v>
      </c>
      <c r="B22" s="15" t="s">
        <v>37</v>
      </c>
      <c r="C22" s="15" t="s">
        <v>82</v>
      </c>
      <c r="D22" s="15" t="s">
        <v>83</v>
      </c>
      <c r="E22" s="15" t="s">
        <v>148</v>
      </c>
      <c r="F22" s="22"/>
      <c r="G22" s="22"/>
      <c r="H22" s="22"/>
      <c r="I22" s="22"/>
      <c r="J22" s="15" t="s">
        <v>2435</v>
      </c>
      <c r="K22" s="15" t="s">
        <v>2436</v>
      </c>
      <c r="L22" s="15" t="s">
        <v>2437</v>
      </c>
      <c r="M22" s="15" t="s">
        <v>2364</v>
      </c>
      <c r="N22" s="15" t="s">
        <v>2438</v>
      </c>
      <c r="O22" s="15" t="s">
        <v>329</v>
      </c>
      <c r="P22" s="15" t="s">
        <v>820</v>
      </c>
      <c r="Q22" s="15" t="s">
        <v>1809</v>
      </c>
      <c r="R22" s="15" t="s">
        <v>6</v>
      </c>
      <c r="S22" s="22"/>
    </row>
    <row r="23" spans="1:19">
      <c r="A23" s="15" t="s">
        <v>36</v>
      </c>
      <c r="B23" s="15" t="s">
        <v>38</v>
      </c>
      <c r="C23" s="15" t="s">
        <v>82</v>
      </c>
      <c r="D23" s="15" t="s">
        <v>83</v>
      </c>
      <c r="E23" s="15" t="s">
        <v>151</v>
      </c>
      <c r="F23" s="15" t="s">
        <v>243</v>
      </c>
      <c r="G23" s="15" t="s">
        <v>244</v>
      </c>
      <c r="H23" s="22"/>
      <c r="I23" s="15" t="s">
        <v>151</v>
      </c>
      <c r="J23" s="22"/>
      <c r="K23" s="22"/>
      <c r="L23" s="22"/>
      <c r="M23" s="22"/>
      <c r="N23" s="22"/>
      <c r="O23" s="22"/>
      <c r="P23" s="22"/>
      <c r="Q23" s="22"/>
      <c r="R23" s="22"/>
      <c r="S23" s="22"/>
    </row>
    <row r="24" spans="1:19">
      <c r="A24" s="15" t="s">
        <v>36</v>
      </c>
      <c r="B24" s="15" t="s">
        <v>38</v>
      </c>
      <c r="C24" s="15" t="s">
        <v>82</v>
      </c>
      <c r="D24" s="15" t="s">
        <v>83</v>
      </c>
      <c r="E24" s="15" t="s">
        <v>151</v>
      </c>
      <c r="F24" s="22"/>
      <c r="G24" s="22"/>
      <c r="H24" s="22"/>
      <c r="I24" s="22"/>
      <c r="J24" s="15" t="s">
        <v>2435</v>
      </c>
      <c r="K24" s="15" t="s">
        <v>2436</v>
      </c>
      <c r="L24" s="15" t="s">
        <v>2437</v>
      </c>
      <c r="M24" s="15" t="s">
        <v>2444</v>
      </c>
      <c r="N24" s="15" t="s">
        <v>2438</v>
      </c>
      <c r="O24" s="15" t="s">
        <v>329</v>
      </c>
      <c r="P24" s="15" t="s">
        <v>820</v>
      </c>
      <c r="Q24" s="15" t="s">
        <v>1809</v>
      </c>
      <c r="R24" s="15" t="s">
        <v>6</v>
      </c>
      <c r="S24" s="22"/>
    </row>
    <row r="25" spans="1:19">
      <c r="A25" s="15" t="s">
        <v>36</v>
      </c>
      <c r="B25" s="15" t="s">
        <v>38</v>
      </c>
      <c r="C25" s="15" t="s">
        <v>272</v>
      </c>
      <c r="D25" s="15" t="s">
        <v>273</v>
      </c>
      <c r="E25" s="15" t="s">
        <v>191</v>
      </c>
      <c r="F25" s="15" t="s">
        <v>243</v>
      </c>
      <c r="G25" s="15" t="s">
        <v>244</v>
      </c>
      <c r="H25" s="22"/>
      <c r="I25" s="15" t="s">
        <v>191</v>
      </c>
      <c r="J25" s="22"/>
      <c r="K25" s="22"/>
      <c r="L25" s="22"/>
      <c r="M25" s="22"/>
      <c r="N25" s="22"/>
      <c r="O25" s="22"/>
      <c r="P25" s="22"/>
      <c r="Q25" s="22"/>
      <c r="R25" s="22"/>
      <c r="S25" s="22"/>
    </row>
    <row r="26" spans="1:19">
      <c r="A26" s="15" t="s">
        <v>36</v>
      </c>
      <c r="B26" s="15" t="s">
        <v>38</v>
      </c>
      <c r="C26" s="15" t="s">
        <v>272</v>
      </c>
      <c r="D26" s="15" t="s">
        <v>273</v>
      </c>
      <c r="E26" s="15" t="s">
        <v>191</v>
      </c>
      <c r="F26" s="22"/>
      <c r="G26" s="22"/>
      <c r="H26" s="22"/>
      <c r="I26" s="22"/>
      <c r="J26" s="15" t="s">
        <v>2435</v>
      </c>
      <c r="K26" s="15" t="s">
        <v>2436</v>
      </c>
      <c r="L26" s="15" t="s">
        <v>2437</v>
      </c>
      <c r="M26" s="15" t="s">
        <v>2364</v>
      </c>
      <c r="N26" s="15" t="s">
        <v>2438</v>
      </c>
      <c r="O26" s="15" t="s">
        <v>329</v>
      </c>
      <c r="P26" s="15" t="s">
        <v>820</v>
      </c>
      <c r="Q26" s="15" t="s">
        <v>1809</v>
      </c>
      <c r="R26" s="15" t="s">
        <v>6</v>
      </c>
      <c r="S26" s="22"/>
    </row>
    <row r="27" spans="1:19">
      <c r="A27" s="15" t="s">
        <v>36</v>
      </c>
      <c r="B27" s="15" t="s">
        <v>39</v>
      </c>
      <c r="C27" s="15" t="s">
        <v>82</v>
      </c>
      <c r="D27" s="15" t="s">
        <v>83</v>
      </c>
      <c r="E27" s="15" t="s">
        <v>154</v>
      </c>
      <c r="F27" s="15" t="s">
        <v>243</v>
      </c>
      <c r="G27" s="15" t="s">
        <v>244</v>
      </c>
      <c r="H27" s="22"/>
      <c r="I27" s="15" t="s">
        <v>154</v>
      </c>
      <c r="J27" s="22"/>
      <c r="K27" s="22"/>
      <c r="L27" s="22"/>
      <c r="M27" s="22"/>
      <c r="N27" s="22"/>
      <c r="O27" s="22"/>
      <c r="P27" s="22"/>
      <c r="Q27" s="22"/>
      <c r="R27" s="22"/>
      <c r="S27" s="22"/>
    </row>
    <row r="28" spans="1:19">
      <c r="A28" s="15" t="s">
        <v>36</v>
      </c>
      <c r="B28" s="15" t="s">
        <v>39</v>
      </c>
      <c r="C28" s="15" t="s">
        <v>82</v>
      </c>
      <c r="D28" s="15" t="s">
        <v>83</v>
      </c>
      <c r="E28" s="15" t="s">
        <v>154</v>
      </c>
      <c r="F28" s="22"/>
      <c r="G28" s="22"/>
      <c r="H28" s="22"/>
      <c r="I28" s="22"/>
      <c r="J28" s="15" t="s">
        <v>2435</v>
      </c>
      <c r="K28" s="15" t="s">
        <v>2436</v>
      </c>
      <c r="L28" s="15" t="s">
        <v>2437</v>
      </c>
      <c r="M28" s="15" t="s">
        <v>2364</v>
      </c>
      <c r="N28" s="15" t="s">
        <v>2438</v>
      </c>
      <c r="O28" s="15" t="s">
        <v>329</v>
      </c>
      <c r="P28" s="15" t="s">
        <v>820</v>
      </c>
      <c r="Q28" s="15" t="s">
        <v>1809</v>
      </c>
      <c r="R28" s="15" t="s">
        <v>6</v>
      </c>
      <c r="S28" s="22"/>
    </row>
    <row r="29" spans="1:19">
      <c r="A29" s="15" t="s">
        <v>36</v>
      </c>
      <c r="B29" s="15" t="s">
        <v>40</v>
      </c>
      <c r="C29" s="15" t="s">
        <v>82</v>
      </c>
      <c r="D29" s="15" t="s">
        <v>83</v>
      </c>
      <c r="E29" s="15" t="s">
        <v>104</v>
      </c>
      <c r="F29" s="15" t="s">
        <v>243</v>
      </c>
      <c r="G29" s="15" t="s">
        <v>244</v>
      </c>
      <c r="H29" s="22"/>
      <c r="I29" s="15" t="s">
        <v>104</v>
      </c>
      <c r="J29" s="22"/>
      <c r="K29" s="22"/>
      <c r="L29" s="22"/>
      <c r="M29" s="22"/>
      <c r="N29" s="22"/>
      <c r="O29" s="22"/>
      <c r="P29" s="22"/>
      <c r="Q29" s="22"/>
      <c r="R29" s="22"/>
      <c r="S29" s="22"/>
    </row>
    <row r="30" spans="1:19">
      <c r="A30" s="15" t="s">
        <v>36</v>
      </c>
      <c r="B30" s="15" t="s">
        <v>40</v>
      </c>
      <c r="C30" s="15" t="s">
        <v>82</v>
      </c>
      <c r="D30" s="15" t="s">
        <v>83</v>
      </c>
      <c r="E30" s="15" t="s">
        <v>104</v>
      </c>
      <c r="F30" s="22"/>
      <c r="G30" s="22"/>
      <c r="H30" s="22"/>
      <c r="I30" s="22"/>
      <c r="J30" s="15" t="s">
        <v>2435</v>
      </c>
      <c r="K30" s="15" t="s">
        <v>2436</v>
      </c>
      <c r="L30" s="15" t="s">
        <v>2437</v>
      </c>
      <c r="M30" s="15" t="s">
        <v>2444</v>
      </c>
      <c r="N30" s="15" t="s">
        <v>2438</v>
      </c>
      <c r="O30" s="15" t="s">
        <v>329</v>
      </c>
      <c r="P30" s="15" t="s">
        <v>820</v>
      </c>
      <c r="Q30" s="15" t="s">
        <v>1809</v>
      </c>
      <c r="R30" s="15" t="s">
        <v>6</v>
      </c>
      <c r="S30" s="22"/>
    </row>
    <row r="31" spans="1:19">
      <c r="A31" s="15" t="s">
        <v>36</v>
      </c>
      <c r="B31" s="15" t="s">
        <v>40</v>
      </c>
      <c r="C31" s="15" t="s">
        <v>272</v>
      </c>
      <c r="D31" s="15" t="s">
        <v>273</v>
      </c>
      <c r="E31" s="15" t="s">
        <v>290</v>
      </c>
      <c r="F31" s="15" t="s">
        <v>243</v>
      </c>
      <c r="G31" s="15" t="s">
        <v>244</v>
      </c>
      <c r="H31" s="22"/>
      <c r="I31" s="15" t="s">
        <v>290</v>
      </c>
      <c r="J31" s="22"/>
      <c r="K31" s="22"/>
      <c r="L31" s="22"/>
      <c r="M31" s="22"/>
      <c r="N31" s="22"/>
      <c r="O31" s="22"/>
      <c r="P31" s="22"/>
      <c r="Q31" s="22"/>
      <c r="R31" s="22"/>
      <c r="S31" s="22"/>
    </row>
    <row r="32" spans="1:19">
      <c r="A32" s="15" t="s">
        <v>36</v>
      </c>
      <c r="B32" s="15" t="s">
        <v>40</v>
      </c>
      <c r="C32" s="15" t="s">
        <v>272</v>
      </c>
      <c r="D32" s="15" t="s">
        <v>273</v>
      </c>
      <c r="E32" s="15" t="s">
        <v>290</v>
      </c>
      <c r="F32" s="22"/>
      <c r="G32" s="22"/>
      <c r="H32" s="22"/>
      <c r="I32" s="22"/>
      <c r="J32" s="15" t="s">
        <v>2435</v>
      </c>
      <c r="K32" s="15" t="s">
        <v>2436</v>
      </c>
      <c r="L32" s="15" t="s">
        <v>2437</v>
      </c>
      <c r="M32" s="15" t="s">
        <v>2445</v>
      </c>
      <c r="N32" s="15" t="s">
        <v>2438</v>
      </c>
      <c r="O32" s="15" t="s">
        <v>329</v>
      </c>
      <c r="P32" s="15" t="s">
        <v>820</v>
      </c>
      <c r="Q32" s="15" t="s">
        <v>1809</v>
      </c>
      <c r="R32" s="15" t="s">
        <v>6</v>
      </c>
      <c r="S32" s="22"/>
    </row>
    <row r="33" spans="1:19">
      <c r="A33" s="15" t="s">
        <v>36</v>
      </c>
      <c r="B33" s="15" t="s">
        <v>42</v>
      </c>
      <c r="C33" s="15" t="s">
        <v>82</v>
      </c>
      <c r="D33" s="15" t="s">
        <v>83</v>
      </c>
      <c r="E33" s="15" t="s">
        <v>161</v>
      </c>
      <c r="F33" s="15" t="s">
        <v>243</v>
      </c>
      <c r="G33" s="15" t="s">
        <v>244</v>
      </c>
      <c r="H33" s="22"/>
      <c r="I33" s="15" t="s">
        <v>161</v>
      </c>
      <c r="J33" s="22"/>
      <c r="K33" s="22"/>
      <c r="L33" s="22"/>
      <c r="M33" s="22"/>
      <c r="N33" s="22"/>
      <c r="O33" s="22"/>
      <c r="P33" s="22"/>
      <c r="Q33" s="22"/>
      <c r="R33" s="22"/>
      <c r="S33" s="22"/>
    </row>
    <row r="34" spans="1:19">
      <c r="A34" s="15" t="s">
        <v>36</v>
      </c>
      <c r="B34" s="15" t="s">
        <v>42</v>
      </c>
      <c r="C34" s="15" t="s">
        <v>82</v>
      </c>
      <c r="D34" s="15" t="s">
        <v>83</v>
      </c>
      <c r="E34" s="15" t="s">
        <v>161</v>
      </c>
      <c r="F34" s="22"/>
      <c r="G34" s="22"/>
      <c r="H34" s="22"/>
      <c r="I34" s="22"/>
      <c r="J34" s="15" t="s">
        <v>2435</v>
      </c>
      <c r="K34" s="15" t="s">
        <v>2436</v>
      </c>
      <c r="L34" s="15" t="s">
        <v>2437</v>
      </c>
      <c r="M34" s="15" t="s">
        <v>2364</v>
      </c>
      <c r="N34" s="15" t="s">
        <v>2438</v>
      </c>
      <c r="O34" s="15" t="s">
        <v>329</v>
      </c>
      <c r="P34" s="15" t="s">
        <v>820</v>
      </c>
      <c r="Q34" s="15" t="s">
        <v>1809</v>
      </c>
      <c r="R34" s="15" t="s">
        <v>6</v>
      </c>
      <c r="S34" s="22"/>
    </row>
    <row r="35" spans="1:19">
      <c r="A35" s="15" t="s">
        <v>36</v>
      </c>
      <c r="B35" s="15" t="s">
        <v>43</v>
      </c>
      <c r="C35" s="15" t="s">
        <v>82</v>
      </c>
      <c r="D35" s="15" t="s">
        <v>83</v>
      </c>
      <c r="E35" s="15" t="s">
        <v>164</v>
      </c>
      <c r="F35" s="15" t="s">
        <v>243</v>
      </c>
      <c r="G35" s="15" t="s">
        <v>244</v>
      </c>
      <c r="H35" s="22"/>
      <c r="I35" s="15" t="s">
        <v>164</v>
      </c>
      <c r="J35" s="22"/>
      <c r="K35" s="22"/>
      <c r="L35" s="22"/>
      <c r="M35" s="22"/>
      <c r="N35" s="22"/>
      <c r="O35" s="22"/>
      <c r="P35" s="22"/>
      <c r="Q35" s="22"/>
      <c r="R35" s="22"/>
      <c r="S35" s="22"/>
    </row>
    <row r="36" spans="1:19">
      <c r="A36" s="15" t="s">
        <v>36</v>
      </c>
      <c r="B36" s="15" t="s">
        <v>43</v>
      </c>
      <c r="C36" s="15" t="s">
        <v>82</v>
      </c>
      <c r="D36" s="15" t="s">
        <v>83</v>
      </c>
      <c r="E36" s="15" t="s">
        <v>164</v>
      </c>
      <c r="F36" s="22"/>
      <c r="G36" s="22"/>
      <c r="H36" s="22"/>
      <c r="I36" s="22"/>
      <c r="J36" s="15" t="s">
        <v>2435</v>
      </c>
      <c r="K36" s="15" t="s">
        <v>2436</v>
      </c>
      <c r="L36" s="15" t="s">
        <v>2437</v>
      </c>
      <c r="M36" s="15" t="s">
        <v>2364</v>
      </c>
      <c r="N36" s="15" t="s">
        <v>2438</v>
      </c>
      <c r="O36" s="15" t="s">
        <v>329</v>
      </c>
      <c r="P36" s="15" t="s">
        <v>820</v>
      </c>
      <c r="Q36" s="15" t="s">
        <v>1809</v>
      </c>
      <c r="R36" s="15" t="s">
        <v>6</v>
      </c>
      <c r="S36" s="22"/>
    </row>
    <row r="37" spans="1:19">
      <c r="A37" s="15" t="s">
        <v>36</v>
      </c>
      <c r="B37" s="15" t="s">
        <v>45</v>
      </c>
      <c r="C37" s="15" t="s">
        <v>82</v>
      </c>
      <c r="D37" s="15" t="s">
        <v>83</v>
      </c>
      <c r="E37" s="15" t="s">
        <v>170</v>
      </c>
      <c r="F37" s="15" t="s">
        <v>243</v>
      </c>
      <c r="G37" s="15" t="s">
        <v>244</v>
      </c>
      <c r="H37" s="22"/>
      <c r="I37" s="15" t="s">
        <v>298</v>
      </c>
      <c r="J37" s="22"/>
      <c r="K37" s="22"/>
      <c r="L37" s="22"/>
      <c r="M37" s="22"/>
      <c r="N37" s="22"/>
      <c r="O37" s="22"/>
      <c r="P37" s="22"/>
      <c r="Q37" s="22"/>
      <c r="R37" s="22"/>
      <c r="S37" s="22"/>
    </row>
    <row r="38" spans="1:19">
      <c r="A38" s="15" t="s">
        <v>36</v>
      </c>
      <c r="B38" s="15" t="s">
        <v>45</v>
      </c>
      <c r="C38" s="15" t="s">
        <v>82</v>
      </c>
      <c r="D38" s="15" t="s">
        <v>83</v>
      </c>
      <c r="E38" s="15" t="s">
        <v>170</v>
      </c>
      <c r="F38" s="22"/>
      <c r="G38" s="22"/>
      <c r="H38" s="22"/>
      <c r="I38" s="22"/>
      <c r="J38" s="15" t="s">
        <v>2435</v>
      </c>
      <c r="K38" s="15" t="s">
        <v>2436</v>
      </c>
      <c r="L38" s="15" t="s">
        <v>2437</v>
      </c>
      <c r="M38" s="15" t="s">
        <v>2364</v>
      </c>
      <c r="N38" s="15" t="s">
        <v>2438</v>
      </c>
      <c r="O38" s="15" t="s">
        <v>329</v>
      </c>
      <c r="P38" s="15" t="s">
        <v>820</v>
      </c>
      <c r="Q38" s="15" t="s">
        <v>1809</v>
      </c>
      <c r="R38" s="15" t="s">
        <v>6</v>
      </c>
      <c r="S38" s="22"/>
    </row>
    <row r="39" spans="1:19">
      <c r="A39" s="15" t="s">
        <v>47</v>
      </c>
      <c r="B39" s="15" t="s">
        <v>48</v>
      </c>
      <c r="C39" s="15" t="s">
        <v>82</v>
      </c>
      <c r="D39" s="15" t="s">
        <v>83</v>
      </c>
      <c r="E39" s="15" t="s">
        <v>175</v>
      </c>
      <c r="F39" s="15" t="s">
        <v>243</v>
      </c>
      <c r="G39" s="15" t="s">
        <v>244</v>
      </c>
      <c r="H39" s="22"/>
      <c r="I39" s="15" t="s">
        <v>1482</v>
      </c>
      <c r="J39" s="22"/>
      <c r="K39" s="22"/>
      <c r="L39" s="22"/>
      <c r="M39" s="22"/>
      <c r="N39" s="22"/>
      <c r="O39" s="22"/>
      <c r="P39" s="22"/>
      <c r="Q39" s="22"/>
      <c r="R39" s="22"/>
      <c r="S39" s="22"/>
    </row>
    <row r="40" spans="1:19">
      <c r="A40" s="15" t="s">
        <v>47</v>
      </c>
      <c r="B40" s="15" t="s">
        <v>48</v>
      </c>
      <c r="C40" s="15" t="s">
        <v>82</v>
      </c>
      <c r="D40" s="15" t="s">
        <v>83</v>
      </c>
      <c r="E40" s="15" t="s">
        <v>175</v>
      </c>
      <c r="F40" s="22"/>
      <c r="G40" s="22"/>
      <c r="H40" s="22"/>
      <c r="I40" s="22"/>
      <c r="J40" s="15" t="s">
        <v>2435</v>
      </c>
      <c r="K40" s="15" t="s">
        <v>2436</v>
      </c>
      <c r="L40" s="15" t="s">
        <v>2437</v>
      </c>
      <c r="M40" s="15" t="s">
        <v>2446</v>
      </c>
      <c r="N40" s="15" t="s">
        <v>2442</v>
      </c>
      <c r="O40" s="15" t="s">
        <v>329</v>
      </c>
      <c r="P40" s="15" t="s">
        <v>846</v>
      </c>
      <c r="Q40" s="15" t="s">
        <v>1809</v>
      </c>
      <c r="R40" s="15" t="s">
        <v>6</v>
      </c>
      <c r="S40" s="22"/>
    </row>
    <row r="41" spans="1:19">
      <c r="A41" s="15" t="s">
        <v>47</v>
      </c>
      <c r="B41" s="15" t="s">
        <v>50</v>
      </c>
      <c r="C41" s="15" t="s">
        <v>82</v>
      </c>
      <c r="D41" s="15" t="s">
        <v>83</v>
      </c>
      <c r="E41" s="15" t="s">
        <v>178</v>
      </c>
      <c r="F41" s="15" t="s">
        <v>243</v>
      </c>
      <c r="G41" s="15" t="s">
        <v>244</v>
      </c>
      <c r="H41" s="22"/>
      <c r="I41" s="15" t="s">
        <v>178</v>
      </c>
      <c r="J41" s="22"/>
      <c r="K41" s="22"/>
      <c r="L41" s="22"/>
      <c r="M41" s="22"/>
      <c r="N41" s="22"/>
      <c r="O41" s="22"/>
      <c r="P41" s="22"/>
      <c r="Q41" s="22"/>
      <c r="R41" s="22"/>
      <c r="S41" s="22"/>
    </row>
    <row r="42" spans="1:19">
      <c r="A42" s="15" t="s">
        <v>47</v>
      </c>
      <c r="B42" s="15" t="s">
        <v>50</v>
      </c>
      <c r="C42" s="15" t="s">
        <v>82</v>
      </c>
      <c r="D42" s="15" t="s">
        <v>83</v>
      </c>
      <c r="E42" s="15" t="s">
        <v>178</v>
      </c>
      <c r="F42" s="22"/>
      <c r="G42" s="22"/>
      <c r="H42" s="22"/>
      <c r="I42" s="22"/>
      <c r="J42" s="15" t="s">
        <v>2435</v>
      </c>
      <c r="K42" s="15" t="s">
        <v>2436</v>
      </c>
      <c r="L42" s="15" t="s">
        <v>2437</v>
      </c>
      <c r="M42" s="15" t="s">
        <v>2077</v>
      </c>
      <c r="N42" s="15" t="s">
        <v>2442</v>
      </c>
      <c r="O42" s="15" t="s">
        <v>329</v>
      </c>
      <c r="P42" s="15" t="s">
        <v>846</v>
      </c>
      <c r="Q42" s="15" t="s">
        <v>1809</v>
      </c>
      <c r="R42" s="15" t="s">
        <v>6</v>
      </c>
      <c r="S42" s="22"/>
    </row>
    <row r="43" spans="1:19">
      <c r="A43" s="15" t="s">
        <v>47</v>
      </c>
      <c r="B43" s="15" t="s">
        <v>49</v>
      </c>
      <c r="C43" s="15" t="s">
        <v>82</v>
      </c>
      <c r="D43" s="15" t="s">
        <v>83</v>
      </c>
      <c r="E43" s="15" t="s">
        <v>178</v>
      </c>
      <c r="F43" s="15" t="s">
        <v>243</v>
      </c>
      <c r="G43" s="15" t="s">
        <v>244</v>
      </c>
      <c r="H43" s="22"/>
      <c r="I43" s="15" t="s">
        <v>178</v>
      </c>
      <c r="J43" s="22"/>
      <c r="K43" s="22"/>
      <c r="L43" s="22"/>
      <c r="M43" s="22"/>
      <c r="N43" s="22"/>
      <c r="O43" s="22"/>
      <c r="P43" s="22"/>
      <c r="Q43" s="22"/>
      <c r="R43" s="22"/>
      <c r="S43" s="22"/>
    </row>
    <row r="44" spans="1:19">
      <c r="A44" s="15" t="s">
        <v>47</v>
      </c>
      <c r="B44" s="15" t="s">
        <v>49</v>
      </c>
      <c r="C44" s="15" t="s">
        <v>82</v>
      </c>
      <c r="D44" s="15" t="s">
        <v>83</v>
      </c>
      <c r="E44" s="15" t="s">
        <v>178</v>
      </c>
      <c r="F44" s="22"/>
      <c r="G44" s="22"/>
      <c r="H44" s="22"/>
      <c r="I44" s="22"/>
      <c r="J44" s="15" t="s">
        <v>2435</v>
      </c>
      <c r="K44" s="15" t="s">
        <v>2436</v>
      </c>
      <c r="L44" s="15" t="s">
        <v>2437</v>
      </c>
      <c r="M44" s="15" t="s">
        <v>2248</v>
      </c>
      <c r="N44" s="15" t="s">
        <v>2442</v>
      </c>
      <c r="O44" s="15" t="s">
        <v>329</v>
      </c>
      <c r="P44" s="15" t="s">
        <v>846</v>
      </c>
      <c r="Q44" s="15" t="s">
        <v>1809</v>
      </c>
      <c r="R44" s="15" t="s">
        <v>6</v>
      </c>
      <c r="S44" s="22"/>
    </row>
    <row r="45" spans="1:19">
      <c r="A45" s="15" t="s">
        <v>47</v>
      </c>
      <c r="B45" s="15" t="s">
        <v>51</v>
      </c>
      <c r="C45" s="15" t="s">
        <v>82</v>
      </c>
      <c r="D45" s="15" t="s">
        <v>83</v>
      </c>
      <c r="E45" s="15" t="s">
        <v>186</v>
      </c>
      <c r="F45" s="15" t="s">
        <v>243</v>
      </c>
      <c r="G45" s="15" t="s">
        <v>244</v>
      </c>
      <c r="H45" s="22"/>
      <c r="I45" s="15" t="s">
        <v>186</v>
      </c>
      <c r="J45" s="22"/>
      <c r="K45" s="22"/>
      <c r="L45" s="22"/>
      <c r="M45" s="22"/>
      <c r="N45" s="22"/>
      <c r="O45" s="22"/>
      <c r="P45" s="22"/>
      <c r="Q45" s="22"/>
      <c r="R45" s="22"/>
      <c r="S45" s="22"/>
    </row>
    <row r="46" spans="1:19">
      <c r="A46" s="15" t="s">
        <v>47</v>
      </c>
      <c r="B46" s="45" t="s">
        <v>51</v>
      </c>
      <c r="C46" s="15" t="s">
        <v>82</v>
      </c>
      <c r="D46" s="15" t="s">
        <v>83</v>
      </c>
      <c r="E46" s="15" t="s">
        <v>186</v>
      </c>
      <c r="F46" s="22"/>
      <c r="G46" s="22"/>
      <c r="H46" s="22"/>
      <c r="I46" s="22"/>
      <c r="J46" s="15" t="s">
        <v>2435</v>
      </c>
      <c r="K46" s="15" t="s">
        <v>2436</v>
      </c>
      <c r="L46" s="15" t="s">
        <v>2437</v>
      </c>
      <c r="M46" s="15" t="s">
        <v>2005</v>
      </c>
      <c r="N46" s="15" t="s">
        <v>2442</v>
      </c>
      <c r="O46" s="15" t="s">
        <v>329</v>
      </c>
      <c r="P46" s="15" t="s">
        <v>846</v>
      </c>
      <c r="Q46" s="15" t="s">
        <v>1809</v>
      </c>
      <c r="R46" s="15" t="s">
        <v>6</v>
      </c>
      <c r="S46" s="22"/>
    </row>
    <row r="47" spans="1:19">
      <c r="A47" s="15" t="s">
        <v>53</v>
      </c>
      <c r="B47" s="15" t="s">
        <v>55</v>
      </c>
      <c r="C47" s="15" t="s">
        <v>82</v>
      </c>
      <c r="D47" s="15" t="s">
        <v>83</v>
      </c>
      <c r="E47" s="15" t="s">
        <v>191</v>
      </c>
      <c r="F47" s="15" t="s">
        <v>243</v>
      </c>
      <c r="G47" s="15" t="s">
        <v>244</v>
      </c>
      <c r="H47" s="22"/>
      <c r="I47" s="15" t="s">
        <v>191</v>
      </c>
      <c r="J47" s="22"/>
      <c r="K47" s="22"/>
      <c r="L47" s="22"/>
      <c r="M47" s="22"/>
      <c r="N47" s="22"/>
      <c r="O47" s="22"/>
      <c r="P47" s="22"/>
      <c r="Q47" s="22"/>
      <c r="R47" s="22"/>
      <c r="S47" s="22"/>
    </row>
    <row r="48" spans="1:19">
      <c r="A48" s="15" t="s">
        <v>53</v>
      </c>
      <c r="B48" s="15" t="s">
        <v>55</v>
      </c>
      <c r="C48" s="15" t="s">
        <v>82</v>
      </c>
      <c r="D48" s="15" t="s">
        <v>83</v>
      </c>
      <c r="E48" s="15" t="s">
        <v>191</v>
      </c>
      <c r="F48" s="22"/>
      <c r="G48" s="22"/>
      <c r="H48" s="22"/>
      <c r="I48" s="22"/>
      <c r="J48" s="15" t="s">
        <v>2435</v>
      </c>
      <c r="K48" s="15" t="s">
        <v>2436</v>
      </c>
      <c r="L48" s="15" t="s">
        <v>2437</v>
      </c>
      <c r="M48" s="15" t="s">
        <v>1313</v>
      </c>
      <c r="N48" s="15" t="s">
        <v>2438</v>
      </c>
      <c r="O48" s="15"/>
      <c r="P48" s="15"/>
      <c r="Q48" s="15" t="s">
        <v>1809</v>
      </c>
      <c r="R48" s="15" t="s">
        <v>6</v>
      </c>
      <c r="S48" s="22"/>
    </row>
    <row r="49" spans="1:19">
      <c r="A49" s="15" t="s">
        <v>53</v>
      </c>
      <c r="B49" s="15" t="s">
        <v>56</v>
      </c>
      <c r="C49" s="15" t="s">
        <v>82</v>
      </c>
      <c r="D49" s="15" t="s">
        <v>83</v>
      </c>
      <c r="E49" s="15" t="s">
        <v>191</v>
      </c>
      <c r="F49" s="15" t="s">
        <v>243</v>
      </c>
      <c r="G49" s="15" t="s">
        <v>244</v>
      </c>
      <c r="H49" s="22"/>
      <c r="I49" s="15" t="s">
        <v>191</v>
      </c>
      <c r="J49" s="22"/>
      <c r="K49" s="22"/>
      <c r="L49" s="22"/>
      <c r="M49" s="22"/>
      <c r="N49" s="22"/>
      <c r="O49" s="22"/>
      <c r="P49" s="22"/>
      <c r="Q49" s="22"/>
      <c r="R49" s="22"/>
      <c r="S49" s="22"/>
    </row>
    <row r="50" spans="1:19">
      <c r="A50" s="15" t="s">
        <v>53</v>
      </c>
      <c r="B50" s="15" t="s">
        <v>56</v>
      </c>
      <c r="C50" s="15" t="s">
        <v>82</v>
      </c>
      <c r="D50" s="15" t="s">
        <v>83</v>
      </c>
      <c r="E50" s="15" t="s">
        <v>191</v>
      </c>
      <c r="F50" s="22"/>
      <c r="G50" s="22"/>
      <c r="H50" s="22"/>
      <c r="I50" s="22"/>
      <c r="J50" s="15" t="s">
        <v>2435</v>
      </c>
      <c r="K50" s="15" t="s">
        <v>2436</v>
      </c>
      <c r="L50" s="15" t="s">
        <v>2437</v>
      </c>
      <c r="M50" s="15" t="s">
        <v>2447</v>
      </c>
      <c r="N50" s="15" t="s">
        <v>2438</v>
      </c>
      <c r="O50" s="15"/>
      <c r="P50" s="15"/>
      <c r="Q50" s="15" t="s">
        <v>1809</v>
      </c>
      <c r="R50" s="15" t="s">
        <v>6</v>
      </c>
      <c r="S50" s="22"/>
    </row>
    <row r="51" spans="1:19">
      <c r="A51" s="15" t="s">
        <v>53</v>
      </c>
      <c r="B51" s="15" t="s">
        <v>58</v>
      </c>
      <c r="C51" s="15" t="s">
        <v>82</v>
      </c>
      <c r="D51" s="15" t="s">
        <v>83</v>
      </c>
      <c r="E51" s="15" t="s">
        <v>196</v>
      </c>
      <c r="F51" s="15" t="s">
        <v>243</v>
      </c>
      <c r="G51" s="15" t="s">
        <v>244</v>
      </c>
      <c r="H51" s="22"/>
      <c r="I51" s="15" t="s">
        <v>196</v>
      </c>
      <c r="J51" s="22"/>
      <c r="K51" s="22"/>
      <c r="L51" s="22"/>
      <c r="M51" s="22"/>
      <c r="N51" s="22"/>
      <c r="O51" s="22"/>
      <c r="P51" s="22"/>
      <c r="Q51" s="22"/>
      <c r="R51" s="22"/>
      <c r="S51" s="22"/>
    </row>
    <row r="52" spans="1:19">
      <c r="A52" s="15" t="s">
        <v>53</v>
      </c>
      <c r="B52" s="15" t="s">
        <v>58</v>
      </c>
      <c r="C52" s="15" t="s">
        <v>82</v>
      </c>
      <c r="D52" s="15" t="s">
        <v>83</v>
      </c>
      <c r="E52" s="15" t="s">
        <v>196</v>
      </c>
      <c r="F52" s="22"/>
      <c r="G52" s="22"/>
      <c r="H52" s="22"/>
      <c r="I52" s="22"/>
      <c r="J52" s="15" t="s">
        <v>2435</v>
      </c>
      <c r="K52" s="15" t="s">
        <v>2436</v>
      </c>
      <c r="L52" s="15" t="s">
        <v>2437</v>
      </c>
      <c r="M52" s="15" t="s">
        <v>2448</v>
      </c>
      <c r="N52" s="15" t="s">
        <v>2438</v>
      </c>
      <c r="O52" s="15"/>
      <c r="P52" s="15"/>
      <c r="Q52" s="15" t="s">
        <v>1809</v>
      </c>
      <c r="R52" s="15" t="s">
        <v>6</v>
      </c>
      <c r="S52" s="22"/>
    </row>
    <row r="53" spans="1:19">
      <c r="A53" s="15" t="s">
        <v>53</v>
      </c>
      <c r="B53" s="15" t="s">
        <v>59</v>
      </c>
      <c r="C53" s="15" t="s">
        <v>82</v>
      </c>
      <c r="D53" s="15" t="s">
        <v>83</v>
      </c>
      <c r="E53" s="15" t="s">
        <v>201</v>
      </c>
      <c r="F53" s="15" t="s">
        <v>243</v>
      </c>
      <c r="G53" s="15" t="s">
        <v>244</v>
      </c>
      <c r="H53" s="22"/>
      <c r="I53" s="15" t="s">
        <v>201</v>
      </c>
      <c r="J53" s="22"/>
      <c r="K53" s="22"/>
      <c r="L53" s="22"/>
      <c r="M53" s="22"/>
      <c r="N53" s="22"/>
      <c r="O53" s="22"/>
      <c r="P53" s="22"/>
      <c r="Q53" s="22"/>
      <c r="R53" s="22"/>
      <c r="S53" s="22"/>
    </row>
    <row r="54" spans="1:19">
      <c r="A54" s="15" t="s">
        <v>53</v>
      </c>
      <c r="B54" s="15" t="s">
        <v>59</v>
      </c>
      <c r="C54" s="15" t="s">
        <v>82</v>
      </c>
      <c r="D54" s="15" t="s">
        <v>83</v>
      </c>
      <c r="E54" s="15" t="s">
        <v>201</v>
      </c>
      <c r="F54" s="22"/>
      <c r="G54" s="22"/>
      <c r="H54" s="22"/>
      <c r="I54" s="22"/>
      <c r="J54" s="15" t="s">
        <v>2435</v>
      </c>
      <c r="K54" s="15" t="s">
        <v>2436</v>
      </c>
      <c r="L54" s="15" t="s">
        <v>2437</v>
      </c>
      <c r="M54" s="15" t="s">
        <v>2035</v>
      </c>
      <c r="N54" s="15" t="s">
        <v>2438</v>
      </c>
      <c r="O54" s="15"/>
      <c r="P54" s="15"/>
      <c r="Q54" s="15" t="s">
        <v>1809</v>
      </c>
      <c r="R54" s="15" t="s">
        <v>6</v>
      </c>
      <c r="S54" s="22"/>
    </row>
    <row r="55" spans="1:19">
      <c r="A55" s="15" t="s">
        <v>53</v>
      </c>
      <c r="B55" s="15" t="s">
        <v>61</v>
      </c>
      <c r="C55" s="15" t="s">
        <v>82</v>
      </c>
      <c r="D55" s="15" t="s">
        <v>83</v>
      </c>
      <c r="E55" s="15" t="s">
        <v>205</v>
      </c>
      <c r="F55" s="15" t="s">
        <v>243</v>
      </c>
      <c r="G55" s="15" t="s">
        <v>244</v>
      </c>
      <c r="H55" s="22"/>
      <c r="I55" s="15" t="s">
        <v>205</v>
      </c>
      <c r="J55" s="22"/>
      <c r="K55" s="22"/>
      <c r="L55" s="22"/>
      <c r="M55" s="22"/>
      <c r="N55" s="22"/>
      <c r="O55" s="22"/>
      <c r="P55" s="22"/>
      <c r="Q55" s="22"/>
      <c r="R55" s="22"/>
      <c r="S55" s="22"/>
    </row>
    <row r="56" spans="1:19">
      <c r="A56" s="15" t="s">
        <v>53</v>
      </c>
      <c r="B56" s="15" t="s">
        <v>61</v>
      </c>
      <c r="C56" s="15" t="s">
        <v>82</v>
      </c>
      <c r="D56" s="15" t="s">
        <v>83</v>
      </c>
      <c r="E56" s="15" t="s">
        <v>205</v>
      </c>
      <c r="F56" s="22"/>
      <c r="G56" s="22"/>
      <c r="H56" s="22"/>
      <c r="I56" s="22"/>
      <c r="J56" s="15" t="s">
        <v>2435</v>
      </c>
      <c r="K56" s="15" t="s">
        <v>2436</v>
      </c>
      <c r="L56" s="15" t="s">
        <v>2437</v>
      </c>
      <c r="M56" s="15" t="s">
        <v>2449</v>
      </c>
      <c r="N56" s="15" t="s">
        <v>2438</v>
      </c>
      <c r="O56" s="15"/>
      <c r="P56" s="15"/>
      <c r="Q56" s="15" t="s">
        <v>1809</v>
      </c>
      <c r="R56" s="15" t="s">
        <v>6</v>
      </c>
      <c r="S56" s="22"/>
    </row>
    <row r="57" spans="1:19">
      <c r="A57" s="15" t="s">
        <v>53</v>
      </c>
      <c r="B57" s="15" t="s">
        <v>62</v>
      </c>
      <c r="C57" s="15" t="s">
        <v>82</v>
      </c>
      <c r="D57" s="15" t="s">
        <v>83</v>
      </c>
      <c r="E57" s="15" t="s">
        <v>205</v>
      </c>
      <c r="F57" s="15" t="s">
        <v>243</v>
      </c>
      <c r="G57" s="15" t="s">
        <v>244</v>
      </c>
      <c r="H57" s="22"/>
      <c r="I57" s="15" t="s">
        <v>205</v>
      </c>
      <c r="J57" s="22"/>
      <c r="K57" s="22"/>
      <c r="L57" s="22"/>
      <c r="M57" s="22"/>
      <c r="N57" s="22"/>
      <c r="O57" s="22"/>
      <c r="P57" s="22"/>
      <c r="Q57" s="22"/>
      <c r="R57" s="22"/>
      <c r="S57" s="22"/>
    </row>
    <row r="58" spans="1:19">
      <c r="A58" s="15" t="s">
        <v>53</v>
      </c>
      <c r="B58" s="15" t="s">
        <v>62</v>
      </c>
      <c r="C58" s="15" t="s">
        <v>82</v>
      </c>
      <c r="D58" s="15" t="s">
        <v>83</v>
      </c>
      <c r="E58" s="15" t="s">
        <v>205</v>
      </c>
      <c r="F58" s="22"/>
      <c r="G58" s="22"/>
      <c r="H58" s="22"/>
      <c r="I58" s="22"/>
      <c r="J58" s="15" t="s">
        <v>2435</v>
      </c>
      <c r="K58" s="15" t="s">
        <v>2436</v>
      </c>
      <c r="L58" s="15" t="s">
        <v>2437</v>
      </c>
      <c r="M58" s="15" t="s">
        <v>2034</v>
      </c>
      <c r="N58" s="15" t="s">
        <v>2438</v>
      </c>
      <c r="O58" s="15"/>
      <c r="P58" s="15"/>
      <c r="Q58" s="15" t="s">
        <v>1809</v>
      </c>
      <c r="R58" s="15" t="s">
        <v>6</v>
      </c>
      <c r="S58" s="22"/>
    </row>
    <row r="59" spans="1:19">
      <c r="A59" s="15" t="s">
        <v>53</v>
      </c>
      <c r="B59" s="15" t="s">
        <v>63</v>
      </c>
      <c r="C59" s="15" t="s">
        <v>82</v>
      </c>
      <c r="D59" s="15" t="s">
        <v>83</v>
      </c>
      <c r="E59" s="15" t="s">
        <v>205</v>
      </c>
      <c r="F59" s="15" t="s">
        <v>243</v>
      </c>
      <c r="G59" s="15" t="s">
        <v>244</v>
      </c>
      <c r="H59" s="22"/>
      <c r="I59" s="15" t="s">
        <v>205</v>
      </c>
      <c r="J59" s="22"/>
      <c r="K59" s="22"/>
      <c r="L59" s="22"/>
      <c r="M59" s="22"/>
      <c r="N59" s="22"/>
      <c r="O59" s="22"/>
      <c r="P59" s="22"/>
      <c r="Q59" s="22"/>
      <c r="R59" s="22"/>
      <c r="S59" s="22"/>
    </row>
    <row r="60" spans="1:19">
      <c r="A60" s="15" t="s">
        <v>53</v>
      </c>
      <c r="B60" s="15" t="s">
        <v>63</v>
      </c>
      <c r="C60" s="15" t="s">
        <v>82</v>
      </c>
      <c r="D60" s="15" t="s">
        <v>83</v>
      </c>
      <c r="E60" s="15" t="s">
        <v>205</v>
      </c>
      <c r="F60" s="22"/>
      <c r="G60" s="22"/>
      <c r="H60" s="22"/>
      <c r="I60" s="22"/>
      <c r="J60" s="15" t="s">
        <v>2435</v>
      </c>
      <c r="K60" s="15" t="s">
        <v>2436</v>
      </c>
      <c r="L60" s="15" t="s">
        <v>2437</v>
      </c>
      <c r="M60" s="15" t="s">
        <v>2028</v>
      </c>
      <c r="N60" s="15" t="s">
        <v>2438</v>
      </c>
      <c r="O60" s="15"/>
      <c r="P60" s="15"/>
      <c r="Q60" s="15" t="s">
        <v>1809</v>
      </c>
      <c r="R60" s="15" t="s">
        <v>6</v>
      </c>
      <c r="S60" s="22"/>
    </row>
    <row r="61" spans="1:19">
      <c r="A61" s="15" t="s">
        <v>53</v>
      </c>
      <c r="B61" s="15" t="s">
        <v>64</v>
      </c>
      <c r="C61" s="15" t="s">
        <v>82</v>
      </c>
      <c r="D61" s="15" t="s">
        <v>83</v>
      </c>
      <c r="E61" s="15" t="s">
        <v>212</v>
      </c>
      <c r="F61" s="15" t="s">
        <v>243</v>
      </c>
      <c r="G61" s="15" t="s">
        <v>244</v>
      </c>
      <c r="H61" s="22"/>
      <c r="I61" s="15" t="s">
        <v>212</v>
      </c>
      <c r="J61" s="22"/>
      <c r="K61" s="22"/>
      <c r="L61" s="22"/>
      <c r="M61" s="22"/>
      <c r="N61" s="22"/>
      <c r="O61" s="22"/>
      <c r="P61" s="22"/>
      <c r="Q61" s="22"/>
      <c r="R61" s="22"/>
      <c r="S61" s="22"/>
    </row>
    <row r="62" spans="1:19">
      <c r="A62" s="15" t="s">
        <v>53</v>
      </c>
      <c r="B62" s="15" t="s">
        <v>64</v>
      </c>
      <c r="C62" s="15" t="s">
        <v>82</v>
      </c>
      <c r="D62" s="15" t="s">
        <v>83</v>
      </c>
      <c r="E62" s="15" t="s">
        <v>212</v>
      </c>
      <c r="F62" s="22"/>
      <c r="G62" s="22"/>
      <c r="H62" s="22"/>
      <c r="I62" s="22"/>
      <c r="J62" s="15" t="s">
        <v>2435</v>
      </c>
      <c r="K62" s="15" t="s">
        <v>2436</v>
      </c>
      <c r="L62" s="15" t="s">
        <v>2437</v>
      </c>
      <c r="M62" s="15" t="s">
        <v>2280</v>
      </c>
      <c r="N62" s="15" t="s">
        <v>2438</v>
      </c>
      <c r="O62" s="15"/>
      <c r="P62" s="15"/>
      <c r="Q62" s="15" t="s">
        <v>1809</v>
      </c>
      <c r="R62" s="15" t="s">
        <v>6</v>
      </c>
      <c r="S62" s="22"/>
    </row>
    <row r="63" spans="1:19">
      <c r="A63" s="15" t="s">
        <v>53</v>
      </c>
      <c r="B63" s="15" t="s">
        <v>66</v>
      </c>
      <c r="C63" s="15" t="s">
        <v>82</v>
      </c>
      <c r="D63" s="15" t="s">
        <v>83</v>
      </c>
      <c r="E63" s="15" t="s">
        <v>167</v>
      </c>
      <c r="F63" s="15" t="s">
        <v>243</v>
      </c>
      <c r="G63" s="15" t="s">
        <v>244</v>
      </c>
      <c r="H63" s="22"/>
      <c r="I63" s="15" t="s">
        <v>167</v>
      </c>
      <c r="J63" s="22"/>
      <c r="K63" s="22"/>
      <c r="L63" s="22"/>
      <c r="M63" s="22"/>
      <c r="N63" s="22"/>
      <c r="O63" s="22"/>
      <c r="P63" s="22"/>
      <c r="Q63" s="22"/>
      <c r="R63" s="22"/>
      <c r="S63" s="22"/>
    </row>
    <row r="64" spans="1:19">
      <c r="A64" s="15" t="s">
        <v>53</v>
      </c>
      <c r="B64" s="15" t="s">
        <v>66</v>
      </c>
      <c r="C64" s="15" t="s">
        <v>82</v>
      </c>
      <c r="D64" s="15" t="s">
        <v>83</v>
      </c>
      <c r="E64" s="15" t="s">
        <v>167</v>
      </c>
      <c r="F64" s="22"/>
      <c r="G64" s="22"/>
      <c r="H64" s="22"/>
      <c r="I64" s="22"/>
      <c r="J64" s="15" t="s">
        <v>2435</v>
      </c>
      <c r="K64" s="15" t="s">
        <v>2436</v>
      </c>
      <c r="L64" s="15" t="s">
        <v>2437</v>
      </c>
      <c r="M64" s="15" t="s">
        <v>2047</v>
      </c>
      <c r="N64" s="15" t="s">
        <v>2438</v>
      </c>
      <c r="O64" s="15"/>
      <c r="P64" s="15"/>
      <c r="Q64" s="15" t="s">
        <v>1809</v>
      </c>
      <c r="R64" s="15" t="s">
        <v>6</v>
      </c>
      <c r="S64" s="22"/>
    </row>
    <row r="65" spans="1:19">
      <c r="A65" s="15" t="s">
        <v>53</v>
      </c>
      <c r="B65" s="15" t="s">
        <v>67</v>
      </c>
      <c r="C65" s="15" t="s">
        <v>82</v>
      </c>
      <c r="D65" s="15" t="s">
        <v>83</v>
      </c>
      <c r="E65" s="15" t="s">
        <v>219</v>
      </c>
      <c r="F65" s="15" t="s">
        <v>243</v>
      </c>
      <c r="G65" s="15" t="s">
        <v>244</v>
      </c>
      <c r="H65" s="22"/>
      <c r="I65" s="15" t="s">
        <v>219</v>
      </c>
      <c r="J65" s="22"/>
      <c r="K65" s="22"/>
      <c r="L65" s="22"/>
      <c r="M65" s="22"/>
      <c r="N65" s="22"/>
      <c r="O65" s="22"/>
      <c r="P65" s="22"/>
      <c r="Q65" s="22"/>
      <c r="R65" s="22"/>
      <c r="S65" s="22"/>
    </row>
    <row r="66" spans="1:19">
      <c r="A66" s="15" t="s">
        <v>53</v>
      </c>
      <c r="B66" s="15" t="s">
        <v>67</v>
      </c>
      <c r="C66" s="15" t="s">
        <v>82</v>
      </c>
      <c r="D66" s="15" t="s">
        <v>83</v>
      </c>
      <c r="E66" s="15" t="s">
        <v>219</v>
      </c>
      <c r="F66" s="22"/>
      <c r="G66" s="22"/>
      <c r="H66" s="22"/>
      <c r="I66" s="22"/>
      <c r="J66" s="15" t="s">
        <v>2435</v>
      </c>
      <c r="K66" s="15" t="s">
        <v>2436</v>
      </c>
      <c r="L66" s="15" t="s">
        <v>2437</v>
      </c>
      <c r="M66" s="15" t="s">
        <v>2098</v>
      </c>
      <c r="N66" s="15" t="s">
        <v>2438</v>
      </c>
      <c r="O66" s="15"/>
      <c r="P66" s="15"/>
      <c r="Q66" s="15" t="s">
        <v>1809</v>
      </c>
      <c r="R66" s="15" t="s">
        <v>6</v>
      </c>
      <c r="S66" s="22"/>
    </row>
    <row r="67" spans="1:19">
      <c r="A67" s="15" t="s">
        <v>53</v>
      </c>
      <c r="B67" s="15" t="s">
        <v>68</v>
      </c>
      <c r="C67" s="15" t="s">
        <v>82</v>
      </c>
      <c r="D67" s="15" t="s">
        <v>83</v>
      </c>
      <c r="E67" s="15" t="s">
        <v>222</v>
      </c>
      <c r="F67" s="15" t="s">
        <v>243</v>
      </c>
      <c r="G67" s="15" t="s">
        <v>244</v>
      </c>
      <c r="H67" s="22"/>
      <c r="I67" s="15" t="s">
        <v>222</v>
      </c>
      <c r="J67" s="22"/>
      <c r="K67" s="22"/>
      <c r="L67" s="22"/>
      <c r="M67" s="22"/>
      <c r="N67" s="22"/>
      <c r="O67" s="22"/>
      <c r="P67" s="22"/>
      <c r="Q67" s="22"/>
      <c r="R67" s="22"/>
      <c r="S67" s="22"/>
    </row>
    <row r="68" spans="1:19">
      <c r="A68" s="15" t="s">
        <v>53</v>
      </c>
      <c r="B68" s="15" t="s">
        <v>68</v>
      </c>
      <c r="C68" s="15" t="s">
        <v>82</v>
      </c>
      <c r="D68" s="15" t="s">
        <v>83</v>
      </c>
      <c r="E68" s="15" t="s">
        <v>222</v>
      </c>
      <c r="F68" s="22"/>
      <c r="G68" s="22"/>
      <c r="H68" s="22"/>
      <c r="I68" s="22"/>
      <c r="J68" s="15" t="s">
        <v>2435</v>
      </c>
      <c r="K68" s="15" t="s">
        <v>2436</v>
      </c>
      <c r="L68" s="15" t="s">
        <v>2437</v>
      </c>
      <c r="M68" s="15" t="s">
        <v>2001</v>
      </c>
      <c r="N68" s="15" t="s">
        <v>2438</v>
      </c>
      <c r="O68" s="15"/>
      <c r="P68" s="15"/>
      <c r="Q68" s="15" t="s">
        <v>1809</v>
      </c>
      <c r="R68" s="15" t="s">
        <v>6</v>
      </c>
      <c r="S68" s="22"/>
    </row>
    <row r="69" spans="1:19" ht="31.2" customHeight="1">
      <c r="A69" s="38" t="s">
        <v>3462</v>
      </c>
      <c r="B69" s="182" t="s">
        <v>3538</v>
      </c>
      <c r="C69" s="192"/>
      <c r="D69" s="192"/>
      <c r="E69" s="192"/>
      <c r="F69" s="192"/>
      <c r="G69" s="192"/>
      <c r="H69" s="192"/>
      <c r="I69" s="192"/>
      <c r="J69" s="192"/>
      <c r="K69" s="192"/>
      <c r="L69" s="192"/>
      <c r="M69" s="192"/>
      <c r="N69" s="192"/>
      <c r="O69" s="192"/>
      <c r="P69" s="192"/>
      <c r="Q69" s="192"/>
      <c r="R69" s="192"/>
      <c r="S69" s="192"/>
    </row>
  </sheetData>
  <autoFilter ref="A2:S68"/>
  <mergeCells count="1">
    <mergeCell ref="B69:S69"/>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topLeftCell="A35" zoomScale="70" zoomScaleNormal="70" workbookViewId="0">
      <selection activeCell="N37" sqref="N37"/>
    </sheetView>
  </sheetViews>
  <sheetFormatPr defaultColWidth="8.88671875" defaultRowHeight="15"/>
  <cols>
    <col min="1" max="1" width="5.44140625" style="124" bestFit="1" customWidth="1"/>
    <col min="2" max="2" width="18.44140625" style="141" customWidth="1"/>
    <col min="3" max="3" width="8.44140625" style="124" customWidth="1"/>
    <col min="4" max="4" width="57.44140625" style="124" customWidth="1"/>
    <col min="5" max="5" width="57.88671875" style="124" customWidth="1"/>
    <col min="6" max="7" width="15.109375" style="124" bestFit="1" customWidth="1"/>
    <col min="8" max="16384" width="8.88671875" style="124"/>
  </cols>
  <sheetData>
    <row r="1" spans="1:7" ht="15.6">
      <c r="A1" s="134" t="s">
        <v>3518</v>
      </c>
      <c r="B1" s="138" t="s">
        <v>3519</v>
      </c>
      <c r="C1" s="162" t="s">
        <v>3520</v>
      </c>
      <c r="D1" s="162"/>
      <c r="E1" s="162"/>
      <c r="F1" s="134" t="s">
        <v>3521</v>
      </c>
      <c r="G1" s="134" t="s">
        <v>3522</v>
      </c>
    </row>
    <row r="2" spans="1:7" ht="15.6">
      <c r="A2" s="125">
        <v>1</v>
      </c>
      <c r="B2" s="136" t="s">
        <v>3523</v>
      </c>
      <c r="C2" s="156" t="s">
        <v>3527</v>
      </c>
      <c r="D2" s="156"/>
      <c r="E2" s="156"/>
      <c r="F2" s="143" t="s">
        <v>3524</v>
      </c>
      <c r="G2" s="143" t="s">
        <v>3524</v>
      </c>
    </row>
    <row r="3" spans="1:7" ht="16.2" customHeight="1">
      <c r="A3" s="161">
        <v>2</v>
      </c>
      <c r="B3" s="164" t="s">
        <v>3533</v>
      </c>
      <c r="C3" s="127" t="s">
        <v>0</v>
      </c>
      <c r="D3" s="127" t="s">
        <v>3528</v>
      </c>
      <c r="E3" s="127" t="s">
        <v>73</v>
      </c>
      <c r="F3" s="144"/>
      <c r="G3" s="144"/>
    </row>
    <row r="4" spans="1:7" ht="16.2" customHeight="1">
      <c r="A4" s="161"/>
      <c r="B4" s="164"/>
      <c r="C4" s="163">
        <v>1</v>
      </c>
      <c r="D4" s="128" t="s">
        <v>3529</v>
      </c>
      <c r="E4" s="127" t="s">
        <v>3347</v>
      </c>
      <c r="F4" s="144"/>
      <c r="G4" s="144"/>
    </row>
    <row r="5" spans="1:7" ht="16.2" customHeight="1">
      <c r="A5" s="161"/>
      <c r="B5" s="164"/>
      <c r="C5" s="163"/>
      <c r="D5" s="128" t="s">
        <v>3348</v>
      </c>
      <c r="E5" s="127" t="s">
        <v>3349</v>
      </c>
      <c r="F5" s="144"/>
      <c r="G5" s="144"/>
    </row>
    <row r="6" spans="1:7" ht="16.2" customHeight="1">
      <c r="A6" s="161"/>
      <c r="B6" s="164"/>
      <c r="C6" s="163"/>
      <c r="D6" s="128" t="s">
        <v>3530</v>
      </c>
      <c r="E6" s="127" t="s">
        <v>3350</v>
      </c>
      <c r="F6" s="144"/>
      <c r="G6" s="144"/>
    </row>
    <row r="7" spans="1:7" ht="16.2" customHeight="1">
      <c r="A7" s="161"/>
      <c r="B7" s="164"/>
      <c r="C7" s="127">
        <v>4</v>
      </c>
      <c r="D7" s="128" t="s">
        <v>3351</v>
      </c>
      <c r="E7" s="127" t="s">
        <v>3352</v>
      </c>
      <c r="F7" s="144"/>
      <c r="G7" s="144"/>
    </row>
    <row r="8" spans="1:7" ht="16.2" customHeight="1">
      <c r="A8" s="161"/>
      <c r="B8" s="164"/>
      <c r="C8" s="163">
        <v>6</v>
      </c>
      <c r="D8" s="128" t="s">
        <v>3353</v>
      </c>
      <c r="E8" s="127" t="s">
        <v>3354</v>
      </c>
      <c r="F8" s="144"/>
      <c r="G8" s="144"/>
    </row>
    <row r="9" spans="1:7" ht="16.2" customHeight="1">
      <c r="A9" s="161"/>
      <c r="B9" s="164"/>
      <c r="C9" s="163"/>
      <c r="D9" s="128" t="s">
        <v>3355</v>
      </c>
      <c r="E9" s="127" t="s">
        <v>3347</v>
      </c>
      <c r="F9" s="144"/>
      <c r="G9" s="144"/>
    </row>
    <row r="10" spans="1:7" ht="16.2" customHeight="1">
      <c r="A10" s="161"/>
      <c r="B10" s="164"/>
      <c r="C10" s="163"/>
      <c r="D10" s="128" t="s">
        <v>3356</v>
      </c>
      <c r="E10" s="127" t="s">
        <v>3357</v>
      </c>
      <c r="F10" s="144"/>
      <c r="G10" s="144"/>
    </row>
    <row r="11" spans="1:7" ht="16.2" customHeight="1">
      <c r="A11" s="161"/>
      <c r="B11" s="164"/>
      <c r="C11" s="163">
        <v>7</v>
      </c>
      <c r="D11" s="128" t="s">
        <v>3358</v>
      </c>
      <c r="E11" s="127" t="s">
        <v>3347</v>
      </c>
      <c r="F11" s="144"/>
      <c r="G11" s="144"/>
    </row>
    <row r="12" spans="1:7" ht="16.2" customHeight="1">
      <c r="A12" s="161"/>
      <c r="B12" s="164"/>
      <c r="C12" s="163"/>
      <c r="D12" s="128" t="s">
        <v>3359</v>
      </c>
      <c r="E12" s="127" t="s">
        <v>3349</v>
      </c>
      <c r="F12" s="144"/>
      <c r="G12" s="144"/>
    </row>
    <row r="13" spans="1:7" ht="16.2" customHeight="1">
      <c r="A13" s="161"/>
      <c r="B13" s="164"/>
      <c r="C13" s="163"/>
      <c r="D13" s="128" t="s">
        <v>3360</v>
      </c>
      <c r="E13" s="127" t="s">
        <v>3361</v>
      </c>
      <c r="F13" s="144"/>
      <c r="G13" s="144"/>
    </row>
    <row r="14" spans="1:7">
      <c r="A14" s="161"/>
      <c r="B14" s="164"/>
      <c r="C14" s="163"/>
      <c r="D14" s="128" t="s">
        <v>3531</v>
      </c>
      <c r="E14" s="127" t="s">
        <v>3357</v>
      </c>
      <c r="F14" s="144"/>
      <c r="G14" s="144"/>
    </row>
    <row r="15" spans="1:7" ht="14.4" customHeight="1">
      <c r="A15" s="161"/>
      <c r="B15" s="164"/>
      <c r="C15" s="127">
        <v>8</v>
      </c>
      <c r="D15" s="128" t="s">
        <v>3532</v>
      </c>
      <c r="E15" s="127" t="s">
        <v>3352</v>
      </c>
      <c r="F15" s="145"/>
      <c r="G15" s="145"/>
    </row>
    <row r="16" spans="1:7" ht="13.95" customHeight="1">
      <c r="A16" s="137">
        <v>3</v>
      </c>
      <c r="B16" s="137" t="s">
        <v>3525</v>
      </c>
      <c r="C16" s="146" t="s">
        <v>3597</v>
      </c>
      <c r="D16" s="147"/>
      <c r="E16" s="147"/>
      <c r="F16" s="130" t="s">
        <v>3545</v>
      </c>
      <c r="G16" s="130" t="s">
        <v>3545</v>
      </c>
    </row>
    <row r="17" spans="1:7" ht="66.599999999999994" customHeight="1">
      <c r="A17" s="161">
        <v>4</v>
      </c>
      <c r="B17" s="164" t="s">
        <v>3526</v>
      </c>
      <c r="C17" s="150" t="s">
        <v>3628</v>
      </c>
      <c r="D17" s="151"/>
      <c r="E17" s="152"/>
      <c r="F17" s="135"/>
      <c r="G17" s="135"/>
    </row>
    <row r="18" spans="1:7" ht="117.6" customHeight="1">
      <c r="A18" s="161"/>
      <c r="B18" s="164"/>
      <c r="C18" s="156" t="s">
        <v>3606</v>
      </c>
      <c r="D18" s="156"/>
      <c r="E18" s="156"/>
      <c r="F18" s="126"/>
      <c r="G18" s="126"/>
    </row>
    <row r="19" spans="1:7" ht="96" customHeight="1">
      <c r="A19" s="161"/>
      <c r="B19" s="164"/>
      <c r="C19" s="155" t="s">
        <v>3607</v>
      </c>
      <c r="D19" s="155"/>
      <c r="E19" s="155"/>
      <c r="F19" s="126"/>
      <c r="G19" s="126"/>
    </row>
    <row r="20" spans="1:7" ht="67.95" customHeight="1">
      <c r="A20" s="161"/>
      <c r="B20" s="164"/>
      <c r="C20" s="167" t="s">
        <v>3608</v>
      </c>
      <c r="D20" s="167"/>
      <c r="E20" s="167"/>
      <c r="F20" s="135"/>
      <c r="G20" s="135"/>
    </row>
    <row r="21" spans="1:7" ht="82.2" customHeight="1">
      <c r="A21" s="161"/>
      <c r="B21" s="164"/>
      <c r="C21" s="167" t="s">
        <v>3609</v>
      </c>
      <c r="D21" s="167"/>
      <c r="E21" s="167"/>
      <c r="F21" s="135"/>
      <c r="G21" s="135"/>
    </row>
    <row r="22" spans="1:7" ht="52.95" customHeight="1">
      <c r="A22" s="161"/>
      <c r="B22" s="164"/>
      <c r="C22" s="153" t="s">
        <v>3610</v>
      </c>
      <c r="D22" s="154"/>
      <c r="E22" s="154"/>
      <c r="F22" s="135"/>
      <c r="G22" s="135"/>
    </row>
    <row r="23" spans="1:7" ht="38.4" customHeight="1">
      <c r="A23" s="161"/>
      <c r="B23" s="164"/>
      <c r="C23" s="153" t="s">
        <v>3611</v>
      </c>
      <c r="D23" s="154"/>
      <c r="E23" s="154"/>
      <c r="F23" s="135"/>
      <c r="G23" s="135"/>
    </row>
    <row r="24" spans="1:7" ht="29.4" customHeight="1">
      <c r="A24" s="161"/>
      <c r="B24" s="164"/>
      <c r="C24" s="153" t="s">
        <v>3612</v>
      </c>
      <c r="D24" s="154"/>
      <c r="E24" s="154"/>
      <c r="F24" s="135"/>
      <c r="G24" s="135"/>
    </row>
    <row r="25" spans="1:7" ht="42.75" customHeight="1">
      <c r="A25" s="161"/>
      <c r="B25" s="164"/>
      <c r="C25" s="158" t="s">
        <v>3613</v>
      </c>
      <c r="D25" s="159"/>
      <c r="E25" s="160"/>
      <c r="F25" s="135"/>
      <c r="G25" s="135"/>
    </row>
    <row r="26" spans="1:7" ht="90.6" customHeight="1">
      <c r="A26" s="161"/>
      <c r="B26" s="164"/>
      <c r="C26" s="153" t="s">
        <v>3614</v>
      </c>
      <c r="D26" s="154"/>
      <c r="E26" s="154"/>
      <c r="F26" s="135"/>
      <c r="G26" s="135"/>
    </row>
    <row r="27" spans="1:7" ht="168" customHeight="1">
      <c r="A27" s="161"/>
      <c r="B27" s="164"/>
      <c r="C27" s="165" t="s">
        <v>3615</v>
      </c>
      <c r="D27" s="154"/>
      <c r="E27" s="154"/>
      <c r="F27" s="126"/>
      <c r="G27" s="126"/>
    </row>
    <row r="28" spans="1:7" ht="68.400000000000006" customHeight="1">
      <c r="A28" s="161"/>
      <c r="B28" s="164"/>
      <c r="C28" s="155" t="s">
        <v>3616</v>
      </c>
      <c r="D28" s="155"/>
      <c r="E28" s="155"/>
      <c r="F28" s="126"/>
      <c r="G28" s="126"/>
    </row>
    <row r="29" spans="1:7" ht="70.2" customHeight="1">
      <c r="A29" s="161"/>
      <c r="B29" s="164"/>
      <c r="C29" s="156" t="s">
        <v>3617</v>
      </c>
      <c r="D29" s="156"/>
      <c r="E29" s="156"/>
      <c r="F29" s="126"/>
      <c r="G29" s="126"/>
    </row>
    <row r="30" spans="1:7" ht="64.5" customHeight="1">
      <c r="A30" s="161"/>
      <c r="B30" s="164"/>
      <c r="C30" s="157" t="s">
        <v>3618</v>
      </c>
      <c r="D30" s="157"/>
      <c r="E30" s="157"/>
      <c r="F30" s="126"/>
      <c r="G30" s="126"/>
    </row>
    <row r="31" spans="1:7" ht="75" customHeight="1">
      <c r="A31" s="161"/>
      <c r="B31" s="164"/>
      <c r="C31" s="166" t="s">
        <v>3629</v>
      </c>
      <c r="D31" s="166"/>
      <c r="E31" s="166"/>
      <c r="F31" s="126"/>
      <c r="G31" s="126"/>
    </row>
    <row r="32" spans="1:7" ht="46.5" customHeight="1">
      <c r="A32" s="161"/>
      <c r="B32" s="164"/>
      <c r="C32" s="153" t="s">
        <v>3619</v>
      </c>
      <c r="D32" s="154"/>
      <c r="E32" s="154"/>
      <c r="F32" s="126"/>
      <c r="G32" s="126"/>
    </row>
    <row r="33" spans="1:7" ht="31.2" customHeight="1">
      <c r="A33" s="161"/>
      <c r="B33" s="164"/>
      <c r="C33" s="153" t="s">
        <v>3620</v>
      </c>
      <c r="D33" s="154"/>
      <c r="E33" s="154"/>
      <c r="F33" s="126"/>
      <c r="G33" s="126"/>
    </row>
    <row r="34" spans="1:7" ht="80.400000000000006" customHeight="1">
      <c r="A34" s="161"/>
      <c r="B34" s="164"/>
      <c r="C34" s="153" t="s">
        <v>3621</v>
      </c>
      <c r="D34" s="154"/>
      <c r="E34" s="154"/>
      <c r="F34" s="126"/>
      <c r="G34" s="126"/>
    </row>
    <row r="35" spans="1:7" ht="114" customHeight="1">
      <c r="A35" s="161"/>
      <c r="B35" s="164"/>
      <c r="C35" s="153" t="s">
        <v>3622</v>
      </c>
      <c r="D35" s="154"/>
      <c r="E35" s="154"/>
      <c r="F35" s="126"/>
      <c r="G35" s="126"/>
    </row>
    <row r="36" spans="1:7" ht="65.400000000000006" customHeight="1">
      <c r="A36" s="161"/>
      <c r="B36" s="164"/>
      <c r="C36" s="148" t="s">
        <v>3627</v>
      </c>
      <c r="D36" s="149"/>
      <c r="E36" s="149"/>
      <c r="F36" s="126"/>
      <c r="G36" s="126"/>
    </row>
    <row r="37" spans="1:7" ht="116.4" customHeight="1">
      <c r="A37" s="161"/>
      <c r="B37" s="164"/>
      <c r="C37" s="156" t="s">
        <v>3623</v>
      </c>
      <c r="D37" s="156"/>
      <c r="E37" s="156"/>
      <c r="F37" s="126"/>
      <c r="G37" s="126"/>
    </row>
    <row r="38" spans="1:7" ht="60.75" customHeight="1">
      <c r="A38" s="161"/>
      <c r="B38" s="164"/>
      <c r="C38" s="157" t="s">
        <v>3624</v>
      </c>
      <c r="D38" s="157"/>
      <c r="E38" s="157"/>
      <c r="F38" s="126"/>
      <c r="G38" s="126"/>
    </row>
    <row r="39" spans="1:7" ht="48.6" customHeight="1">
      <c r="A39" s="161"/>
      <c r="B39" s="164"/>
      <c r="C39" s="155" t="s">
        <v>3625</v>
      </c>
      <c r="D39" s="155"/>
      <c r="E39" s="155"/>
      <c r="F39" s="126"/>
      <c r="G39" s="126"/>
    </row>
    <row r="40" spans="1:7" ht="79.2" customHeight="1">
      <c r="A40" s="161"/>
      <c r="B40" s="164"/>
      <c r="C40" s="148" t="s">
        <v>3630</v>
      </c>
      <c r="D40" s="149"/>
      <c r="E40" s="149"/>
      <c r="F40" s="126"/>
      <c r="G40" s="126"/>
    </row>
    <row r="48" spans="1:7">
      <c r="E48" s="129"/>
    </row>
  </sheetData>
  <mergeCells count="36">
    <mergeCell ref="C21:E21"/>
    <mergeCell ref="C22:E22"/>
    <mergeCell ref="C23:E23"/>
    <mergeCell ref="B3:B15"/>
    <mergeCell ref="A3:A15"/>
    <mergeCell ref="C1:E1"/>
    <mergeCell ref="C2:E2"/>
    <mergeCell ref="C24:E24"/>
    <mergeCell ref="C19:E19"/>
    <mergeCell ref="C4:C6"/>
    <mergeCell ref="C8:C10"/>
    <mergeCell ref="C11:C14"/>
    <mergeCell ref="C18:E18"/>
    <mergeCell ref="A17:A40"/>
    <mergeCell ref="B17:B40"/>
    <mergeCell ref="C26:E26"/>
    <mergeCell ref="C27:E27"/>
    <mergeCell ref="C30:E30"/>
    <mergeCell ref="C31:E31"/>
    <mergeCell ref="C20:E20"/>
    <mergeCell ref="F2:F15"/>
    <mergeCell ref="G2:G15"/>
    <mergeCell ref="C16:E16"/>
    <mergeCell ref="C40:E40"/>
    <mergeCell ref="C17:E17"/>
    <mergeCell ref="C34:E34"/>
    <mergeCell ref="C35:E35"/>
    <mergeCell ref="C36:E36"/>
    <mergeCell ref="C32:E32"/>
    <mergeCell ref="C33:E33"/>
    <mergeCell ref="C39:E39"/>
    <mergeCell ref="C28:E28"/>
    <mergeCell ref="C29:E29"/>
    <mergeCell ref="C37:E37"/>
    <mergeCell ref="C38:E38"/>
    <mergeCell ref="C25:E25"/>
  </mergeCells>
  <phoneticPr fontId="4"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1"/>
  <sheetViews>
    <sheetView topLeftCell="A109" zoomScale="70" zoomScaleNormal="70" workbookViewId="0">
      <selection activeCell="F143" sqref="F143"/>
    </sheetView>
  </sheetViews>
  <sheetFormatPr defaultRowHeight="13.8"/>
  <cols>
    <col min="1" max="1" width="8.77734375" bestFit="1" customWidth="1"/>
    <col min="2" max="2" width="22.6640625" bestFit="1" customWidth="1"/>
    <col min="3" max="3" width="12" bestFit="1" customWidth="1"/>
    <col min="4" max="4" width="29.109375" bestFit="1" customWidth="1"/>
    <col min="5" max="5" width="11" bestFit="1" customWidth="1"/>
    <col min="6" max="6" width="12.109375" bestFit="1" customWidth="1"/>
    <col min="7" max="7" width="13.77734375" bestFit="1" customWidth="1"/>
    <col min="8" max="8" width="12.44140625" bestFit="1" customWidth="1"/>
    <col min="9" max="9" width="11.6640625" bestFit="1" customWidth="1"/>
    <col min="10" max="10" width="12.44140625" bestFit="1" customWidth="1"/>
    <col min="11" max="11" width="11.6640625" bestFit="1" customWidth="1"/>
    <col min="12" max="12" width="11.88671875" bestFit="1" customWidth="1"/>
    <col min="13" max="13" width="11.109375" bestFit="1" customWidth="1"/>
    <col min="14" max="14" width="11.88671875" bestFit="1" customWidth="1"/>
    <col min="15" max="15" width="12.33203125" bestFit="1" customWidth="1"/>
    <col min="16" max="16" width="11.88671875" bestFit="1" customWidth="1"/>
    <col min="17" max="17" width="13.44140625" bestFit="1" customWidth="1"/>
    <col min="18" max="18" width="16.109375" bestFit="1" customWidth="1"/>
    <col min="19" max="19" width="14.6640625" customWidth="1"/>
  </cols>
  <sheetData>
    <row r="1" spans="1:19">
      <c r="A1" s="14" t="s">
        <v>0</v>
      </c>
      <c r="B1" s="14" t="s">
        <v>1</v>
      </c>
      <c r="C1" s="14" t="s">
        <v>72</v>
      </c>
      <c r="D1" s="14" t="s">
        <v>73</v>
      </c>
      <c r="E1" s="14" t="s">
        <v>74</v>
      </c>
      <c r="F1" s="14" t="s">
        <v>505</v>
      </c>
      <c r="G1" s="14" t="s">
        <v>1314</v>
      </c>
      <c r="H1" s="14" t="s">
        <v>1315</v>
      </c>
      <c r="I1" s="14" t="s">
        <v>1956</v>
      </c>
      <c r="J1" s="14" t="s">
        <v>1957</v>
      </c>
      <c r="K1" s="14" t="s">
        <v>1958</v>
      </c>
      <c r="L1" s="14" t="s">
        <v>1959</v>
      </c>
      <c r="M1" s="14" t="s">
        <v>1960</v>
      </c>
      <c r="N1" s="14" t="s">
        <v>1045</v>
      </c>
      <c r="O1" s="14" t="s">
        <v>1961</v>
      </c>
      <c r="P1" s="14" t="s">
        <v>1962</v>
      </c>
      <c r="Q1" s="14" t="s">
        <v>1833</v>
      </c>
      <c r="R1" s="14" t="s">
        <v>1834</v>
      </c>
      <c r="S1" s="1"/>
    </row>
    <row r="2" spans="1:19">
      <c r="A2" s="14" t="s">
        <v>3</v>
      </c>
      <c r="B2" s="14" t="s">
        <v>4</v>
      </c>
      <c r="C2" s="14" t="s">
        <v>77</v>
      </c>
      <c r="D2" s="14" t="s">
        <v>78</v>
      </c>
      <c r="E2" s="14" t="s">
        <v>79</v>
      </c>
      <c r="F2" s="14" t="s">
        <v>1963</v>
      </c>
      <c r="G2" s="14" t="s">
        <v>1662</v>
      </c>
      <c r="H2" s="14" t="s">
        <v>1663</v>
      </c>
      <c r="I2" s="14" t="s">
        <v>1964</v>
      </c>
      <c r="J2" s="14" t="s">
        <v>1965</v>
      </c>
      <c r="K2" s="14" t="s">
        <v>1966</v>
      </c>
      <c r="L2" s="14" t="s">
        <v>1967</v>
      </c>
      <c r="M2" s="14" t="s">
        <v>1968</v>
      </c>
      <c r="N2" s="14" t="s">
        <v>1969</v>
      </c>
      <c r="O2" s="14" t="s">
        <v>1970</v>
      </c>
      <c r="P2" s="14" t="s">
        <v>1971</v>
      </c>
      <c r="Q2" s="14" t="s">
        <v>1972</v>
      </c>
      <c r="R2" s="14" t="s">
        <v>1973</v>
      </c>
      <c r="S2" s="1"/>
    </row>
    <row r="3" spans="1:19">
      <c r="A3" s="15" t="s">
        <v>6</v>
      </c>
      <c r="B3" s="15" t="s">
        <v>9</v>
      </c>
      <c r="C3" s="15" t="s">
        <v>261</v>
      </c>
      <c r="D3" s="15" t="s">
        <v>262</v>
      </c>
      <c r="E3" s="15" t="s">
        <v>265</v>
      </c>
      <c r="F3" s="15" t="s">
        <v>265</v>
      </c>
      <c r="G3" s="15" t="s">
        <v>243</v>
      </c>
      <c r="H3" s="15" t="s">
        <v>244</v>
      </c>
      <c r="I3" s="22"/>
      <c r="J3" s="22"/>
      <c r="K3" s="22"/>
      <c r="L3" s="22"/>
      <c r="M3" s="22"/>
      <c r="N3" s="22"/>
      <c r="O3" s="22"/>
      <c r="P3" s="22"/>
      <c r="Q3" s="22"/>
      <c r="R3" s="22"/>
    </row>
    <row r="4" spans="1:19">
      <c r="A4" s="15" t="s">
        <v>6</v>
      </c>
      <c r="B4" s="15" t="s">
        <v>9</v>
      </c>
      <c r="C4" s="15" t="s">
        <v>261</v>
      </c>
      <c r="D4" s="15" t="s">
        <v>262</v>
      </c>
      <c r="E4" s="15" t="s">
        <v>265</v>
      </c>
      <c r="F4" s="15" t="s">
        <v>265</v>
      </c>
      <c r="G4" s="22"/>
      <c r="H4" s="22"/>
      <c r="I4" s="22"/>
      <c r="J4" s="15" t="s">
        <v>2450</v>
      </c>
      <c r="K4" s="15" t="s">
        <v>2451</v>
      </c>
      <c r="L4" s="15" t="s">
        <v>2452</v>
      </c>
      <c r="M4" s="15" t="s">
        <v>2059</v>
      </c>
      <c r="N4" s="15" t="s">
        <v>2453</v>
      </c>
      <c r="O4" s="15" t="s">
        <v>2454</v>
      </c>
      <c r="P4" s="15" t="s">
        <v>2455</v>
      </c>
      <c r="Q4" s="15" t="s">
        <v>1809</v>
      </c>
      <c r="R4" s="15" t="s">
        <v>6</v>
      </c>
    </row>
    <row r="5" spans="1:19">
      <c r="A5" s="15" t="s">
        <v>6</v>
      </c>
      <c r="B5" s="15" t="s">
        <v>9</v>
      </c>
      <c r="C5" s="15" t="s">
        <v>261</v>
      </c>
      <c r="D5" s="15" t="s">
        <v>262</v>
      </c>
      <c r="E5" s="15" t="s">
        <v>265</v>
      </c>
      <c r="F5" s="15" t="s">
        <v>265</v>
      </c>
      <c r="G5" s="22"/>
      <c r="H5" s="22"/>
      <c r="I5" s="22"/>
      <c r="J5" s="15" t="s">
        <v>2450</v>
      </c>
      <c r="K5" s="15" t="s">
        <v>2456</v>
      </c>
      <c r="L5" s="15" t="s">
        <v>2457</v>
      </c>
      <c r="M5" s="15" t="s">
        <v>2458</v>
      </c>
      <c r="N5" s="15" t="s">
        <v>2459</v>
      </c>
      <c r="O5" s="15" t="s">
        <v>329</v>
      </c>
      <c r="P5" s="15" t="s">
        <v>2460</v>
      </c>
      <c r="Q5" s="15" t="s">
        <v>1809</v>
      </c>
      <c r="R5" s="15" t="s">
        <v>6</v>
      </c>
    </row>
    <row r="6" spans="1:19">
      <c r="A6" s="15" t="s">
        <v>6</v>
      </c>
      <c r="B6" s="15" t="s">
        <v>9</v>
      </c>
      <c r="C6" s="15" t="s">
        <v>261</v>
      </c>
      <c r="D6" s="15" t="s">
        <v>262</v>
      </c>
      <c r="E6" s="15" t="s">
        <v>265</v>
      </c>
      <c r="F6" s="15" t="s">
        <v>265</v>
      </c>
      <c r="G6" s="22"/>
      <c r="H6" s="22"/>
      <c r="I6" s="22"/>
      <c r="J6" s="15" t="s">
        <v>2450</v>
      </c>
      <c r="K6" s="15" t="s">
        <v>2461</v>
      </c>
      <c r="L6" s="15" t="s">
        <v>2462</v>
      </c>
      <c r="M6" s="15" t="s">
        <v>2140</v>
      </c>
      <c r="N6" s="15" t="s">
        <v>2442</v>
      </c>
      <c r="O6" s="15" t="s">
        <v>1484</v>
      </c>
      <c r="P6" s="15" t="s">
        <v>2463</v>
      </c>
      <c r="Q6" s="15" t="s">
        <v>1809</v>
      </c>
      <c r="R6" s="15" t="s">
        <v>6</v>
      </c>
    </row>
    <row r="7" spans="1:19">
      <c r="A7" s="15" t="s">
        <v>6</v>
      </c>
      <c r="B7" s="15" t="s">
        <v>9</v>
      </c>
      <c r="C7" s="15" t="s">
        <v>261</v>
      </c>
      <c r="D7" s="15" t="s">
        <v>262</v>
      </c>
      <c r="E7" s="15" t="s">
        <v>265</v>
      </c>
      <c r="F7" s="15" t="s">
        <v>265</v>
      </c>
      <c r="G7" s="22"/>
      <c r="H7" s="22"/>
      <c r="I7" s="22"/>
      <c r="J7" s="15" t="s">
        <v>2450</v>
      </c>
      <c r="K7" s="15" t="s">
        <v>2464</v>
      </c>
      <c r="L7" s="15" t="s">
        <v>2465</v>
      </c>
      <c r="M7" s="15" t="s">
        <v>2466</v>
      </c>
      <c r="N7" s="15" t="s">
        <v>2442</v>
      </c>
      <c r="O7" s="15" t="s">
        <v>2467</v>
      </c>
      <c r="P7" s="15" t="s">
        <v>2468</v>
      </c>
      <c r="Q7" s="15" t="s">
        <v>1809</v>
      </c>
      <c r="R7" s="15" t="s">
        <v>6</v>
      </c>
    </row>
    <row r="8" spans="1:19">
      <c r="A8" s="15" t="s">
        <v>6</v>
      </c>
      <c r="B8" s="15" t="s">
        <v>9</v>
      </c>
      <c r="C8" s="15" t="s">
        <v>261</v>
      </c>
      <c r="D8" s="15" t="s">
        <v>262</v>
      </c>
      <c r="E8" s="15" t="s">
        <v>265</v>
      </c>
      <c r="F8" s="15" t="s">
        <v>265</v>
      </c>
      <c r="G8" s="22"/>
      <c r="H8" s="22"/>
      <c r="I8" s="22"/>
      <c r="J8" s="15" t="s">
        <v>2450</v>
      </c>
      <c r="K8" s="15" t="s">
        <v>2469</v>
      </c>
      <c r="L8" s="15" t="s">
        <v>2470</v>
      </c>
      <c r="M8" s="15" t="s">
        <v>2471</v>
      </c>
      <c r="N8" s="15" t="s">
        <v>2472</v>
      </c>
      <c r="O8" s="15" t="s">
        <v>2473</v>
      </c>
      <c r="P8" s="15" t="s">
        <v>2474</v>
      </c>
      <c r="Q8" s="15" t="s">
        <v>1809</v>
      </c>
      <c r="R8" s="15" t="s">
        <v>6</v>
      </c>
    </row>
    <row r="9" spans="1:19">
      <c r="A9" s="15" t="s">
        <v>6</v>
      </c>
      <c r="B9" s="15" t="s">
        <v>9</v>
      </c>
      <c r="C9" s="15" t="s">
        <v>261</v>
      </c>
      <c r="D9" s="15" t="s">
        <v>262</v>
      </c>
      <c r="E9" s="15" t="s">
        <v>265</v>
      </c>
      <c r="F9" s="15" t="s">
        <v>265</v>
      </c>
      <c r="G9" s="22"/>
      <c r="H9" s="22"/>
      <c r="I9" s="22"/>
      <c r="J9" s="15" t="s">
        <v>2450</v>
      </c>
      <c r="K9" s="15" t="s">
        <v>2475</v>
      </c>
      <c r="L9" s="15" t="s">
        <v>2476</v>
      </c>
      <c r="M9" s="15" t="s">
        <v>2477</v>
      </c>
      <c r="N9" s="15" t="s">
        <v>2459</v>
      </c>
      <c r="O9" s="15" t="s">
        <v>2478</v>
      </c>
      <c r="P9" s="15" t="s">
        <v>2479</v>
      </c>
      <c r="Q9" s="15" t="s">
        <v>1809</v>
      </c>
      <c r="R9" s="15" t="s">
        <v>6</v>
      </c>
    </row>
    <row r="10" spans="1:19">
      <c r="A10" s="15" t="s">
        <v>6</v>
      </c>
      <c r="B10" s="15" t="s">
        <v>9</v>
      </c>
      <c r="C10" s="15" t="s">
        <v>272</v>
      </c>
      <c r="D10" s="15" t="s">
        <v>273</v>
      </c>
      <c r="E10" s="15" t="s">
        <v>191</v>
      </c>
      <c r="F10" s="15"/>
      <c r="G10" s="15" t="s">
        <v>530</v>
      </c>
      <c r="H10" s="22"/>
      <c r="I10" s="22"/>
      <c r="J10" s="22"/>
      <c r="K10" s="22"/>
      <c r="L10" s="22"/>
      <c r="M10" s="22"/>
      <c r="N10" s="22"/>
      <c r="O10" s="22"/>
      <c r="P10" s="22"/>
      <c r="Q10" s="22"/>
      <c r="R10" s="22"/>
    </row>
    <row r="11" spans="1:19">
      <c r="A11" s="15" t="s">
        <v>6</v>
      </c>
      <c r="B11" s="15" t="s">
        <v>10</v>
      </c>
      <c r="C11" s="15" t="s">
        <v>261</v>
      </c>
      <c r="D11" s="15" t="s">
        <v>262</v>
      </c>
      <c r="E11" s="15" t="s">
        <v>281</v>
      </c>
      <c r="F11" s="15" t="s">
        <v>265</v>
      </c>
      <c r="G11" s="15" t="s">
        <v>243</v>
      </c>
      <c r="H11" s="15" t="s">
        <v>244</v>
      </c>
      <c r="I11" s="22"/>
      <c r="J11" s="22"/>
      <c r="K11" s="22"/>
      <c r="L11" s="22"/>
      <c r="M11" s="22"/>
      <c r="N11" s="22"/>
      <c r="O11" s="22"/>
      <c r="P11" s="22"/>
      <c r="Q11" s="22"/>
      <c r="R11" s="22"/>
    </row>
    <row r="12" spans="1:19">
      <c r="A12" s="15" t="s">
        <v>6</v>
      </c>
      <c r="B12" s="15" t="s">
        <v>10</v>
      </c>
      <c r="C12" s="15" t="s">
        <v>261</v>
      </c>
      <c r="D12" s="15" t="s">
        <v>262</v>
      </c>
      <c r="E12" s="15" t="s">
        <v>281</v>
      </c>
      <c r="F12" s="15" t="s">
        <v>265</v>
      </c>
      <c r="G12" s="22"/>
      <c r="H12" s="22"/>
      <c r="I12" s="22"/>
      <c r="J12" s="15" t="s">
        <v>2450</v>
      </c>
      <c r="K12" s="15" t="s">
        <v>2451</v>
      </c>
      <c r="L12" s="15" t="s">
        <v>2452</v>
      </c>
      <c r="M12" s="15" t="s">
        <v>2480</v>
      </c>
      <c r="N12" s="15" t="s">
        <v>2453</v>
      </c>
      <c r="O12" s="15" t="s">
        <v>2454</v>
      </c>
      <c r="P12" s="15" t="s">
        <v>2455</v>
      </c>
      <c r="Q12" s="15" t="s">
        <v>1809</v>
      </c>
      <c r="R12" s="15" t="s">
        <v>6</v>
      </c>
    </row>
    <row r="13" spans="1:19">
      <c r="A13" s="15" t="s">
        <v>6</v>
      </c>
      <c r="B13" s="15" t="s">
        <v>10</v>
      </c>
      <c r="C13" s="15" t="s">
        <v>261</v>
      </c>
      <c r="D13" s="15" t="s">
        <v>262</v>
      </c>
      <c r="E13" s="15" t="s">
        <v>281</v>
      </c>
      <c r="F13" s="15" t="s">
        <v>265</v>
      </c>
      <c r="G13" s="22"/>
      <c r="H13" s="22"/>
      <c r="I13" s="22"/>
      <c r="J13" s="15" t="s">
        <v>2450</v>
      </c>
      <c r="K13" s="15" t="s">
        <v>2456</v>
      </c>
      <c r="L13" s="15" t="s">
        <v>2457</v>
      </c>
      <c r="M13" s="142" t="s">
        <v>2481</v>
      </c>
      <c r="N13" s="142" t="s">
        <v>2459</v>
      </c>
      <c r="O13" s="142" t="s">
        <v>329</v>
      </c>
      <c r="P13" s="142" t="s">
        <v>2460</v>
      </c>
      <c r="Q13" s="142" t="s">
        <v>1873</v>
      </c>
      <c r="R13" s="15" t="s">
        <v>821</v>
      </c>
    </row>
    <row r="14" spans="1:19">
      <c r="A14" s="15" t="s">
        <v>6</v>
      </c>
      <c r="B14" s="15" t="s">
        <v>10</v>
      </c>
      <c r="C14" s="15" t="s">
        <v>261</v>
      </c>
      <c r="D14" s="15" t="s">
        <v>262</v>
      </c>
      <c r="E14" s="15" t="s">
        <v>281</v>
      </c>
      <c r="F14" s="15" t="s">
        <v>265</v>
      </c>
      <c r="G14" s="22"/>
      <c r="H14" s="22"/>
      <c r="I14" s="22"/>
      <c r="J14" s="15" t="s">
        <v>2450</v>
      </c>
      <c r="K14" s="15" t="s">
        <v>2461</v>
      </c>
      <c r="L14" s="15" t="s">
        <v>2462</v>
      </c>
      <c r="M14" s="53" t="s">
        <v>2482</v>
      </c>
      <c r="N14" s="53" t="s">
        <v>2442</v>
      </c>
      <c r="O14" s="53" t="s">
        <v>1484</v>
      </c>
      <c r="P14" s="53" t="s">
        <v>2463</v>
      </c>
      <c r="Q14" s="53" t="s">
        <v>1809</v>
      </c>
      <c r="R14" s="15" t="s">
        <v>6</v>
      </c>
    </row>
    <row r="15" spans="1:19">
      <c r="A15" s="15" t="s">
        <v>6</v>
      </c>
      <c r="B15" s="15" t="s">
        <v>10</v>
      </c>
      <c r="C15" s="15" t="s">
        <v>261</v>
      </c>
      <c r="D15" s="15" t="s">
        <v>262</v>
      </c>
      <c r="E15" s="15" t="s">
        <v>281</v>
      </c>
      <c r="F15" s="15" t="s">
        <v>265</v>
      </c>
      <c r="G15" s="22"/>
      <c r="H15" s="22"/>
      <c r="I15" s="22"/>
      <c r="J15" s="15" t="s">
        <v>2450</v>
      </c>
      <c r="K15" s="15" t="s">
        <v>2464</v>
      </c>
      <c r="L15" s="15" t="s">
        <v>2465</v>
      </c>
      <c r="M15" s="53" t="s">
        <v>2483</v>
      </c>
      <c r="N15" s="53" t="s">
        <v>2442</v>
      </c>
      <c r="O15" s="53" t="s">
        <v>2467</v>
      </c>
      <c r="P15" s="53" t="s">
        <v>2468</v>
      </c>
      <c r="Q15" s="53" t="s">
        <v>1809</v>
      </c>
      <c r="R15" s="15" t="s">
        <v>6</v>
      </c>
    </row>
    <row r="16" spans="1:19">
      <c r="A16" s="15" t="s">
        <v>6</v>
      </c>
      <c r="B16" s="15" t="s">
        <v>10</v>
      </c>
      <c r="C16" s="15" t="s">
        <v>261</v>
      </c>
      <c r="D16" s="15" t="s">
        <v>262</v>
      </c>
      <c r="E16" s="15" t="s">
        <v>281</v>
      </c>
      <c r="F16" s="15" t="s">
        <v>265</v>
      </c>
      <c r="G16" s="22"/>
      <c r="H16" s="22"/>
      <c r="I16" s="22"/>
      <c r="J16" s="15" t="s">
        <v>2450</v>
      </c>
      <c r="K16" s="15" t="s">
        <v>2469</v>
      </c>
      <c r="L16" s="15" t="s">
        <v>2470</v>
      </c>
      <c r="M16" s="15" t="s">
        <v>2484</v>
      </c>
      <c r="N16" s="15" t="s">
        <v>2472</v>
      </c>
      <c r="O16" s="15" t="s">
        <v>2473</v>
      </c>
      <c r="P16" s="15" t="s">
        <v>2474</v>
      </c>
      <c r="Q16" s="15" t="s">
        <v>1809</v>
      </c>
      <c r="R16" s="15" t="s">
        <v>6</v>
      </c>
    </row>
    <row r="17" spans="1:18">
      <c r="A17" s="15" t="s">
        <v>6</v>
      </c>
      <c r="B17" s="15" t="s">
        <v>10</v>
      </c>
      <c r="C17" s="15" t="s">
        <v>261</v>
      </c>
      <c r="D17" s="15" t="s">
        <v>262</v>
      </c>
      <c r="E17" s="15" t="s">
        <v>281</v>
      </c>
      <c r="F17" s="15" t="s">
        <v>265</v>
      </c>
      <c r="G17" s="22"/>
      <c r="H17" s="22"/>
      <c r="I17" s="22"/>
      <c r="J17" s="15" t="s">
        <v>2450</v>
      </c>
      <c r="K17" s="15" t="s">
        <v>2475</v>
      </c>
      <c r="L17" s="15" t="s">
        <v>2476</v>
      </c>
      <c r="M17" s="15" t="s">
        <v>2460</v>
      </c>
      <c r="N17" s="15" t="s">
        <v>2459</v>
      </c>
      <c r="O17" s="15" t="s">
        <v>2478</v>
      </c>
      <c r="P17" s="15" t="s">
        <v>2479</v>
      </c>
      <c r="Q17" s="15" t="s">
        <v>1809</v>
      </c>
      <c r="R17" s="15" t="s">
        <v>6</v>
      </c>
    </row>
    <row r="18" spans="1:18">
      <c r="A18" s="15" t="s">
        <v>6</v>
      </c>
      <c r="B18" s="15" t="s">
        <v>10</v>
      </c>
      <c r="C18" s="15" t="s">
        <v>272</v>
      </c>
      <c r="D18" s="15" t="s">
        <v>273</v>
      </c>
      <c r="E18" s="15" t="s">
        <v>271</v>
      </c>
      <c r="F18" s="15" t="s">
        <v>271</v>
      </c>
      <c r="G18" s="15" t="s">
        <v>243</v>
      </c>
      <c r="H18" s="15" t="s">
        <v>244</v>
      </c>
      <c r="I18" s="22"/>
      <c r="J18" s="22"/>
      <c r="K18" s="22"/>
      <c r="L18" s="22"/>
      <c r="M18" s="22"/>
      <c r="N18" s="22"/>
      <c r="O18" s="22"/>
      <c r="P18" s="22"/>
      <c r="Q18" s="22"/>
      <c r="R18" s="22"/>
    </row>
    <row r="19" spans="1:18">
      <c r="A19" s="15" t="s">
        <v>6</v>
      </c>
      <c r="B19" s="15" t="s">
        <v>10</v>
      </c>
      <c r="C19" s="15" t="s">
        <v>272</v>
      </c>
      <c r="D19" s="15" t="s">
        <v>273</v>
      </c>
      <c r="E19" s="15" t="s">
        <v>271</v>
      </c>
      <c r="F19" s="15" t="s">
        <v>271</v>
      </c>
      <c r="G19" s="22"/>
      <c r="H19" s="22"/>
      <c r="I19" s="22"/>
      <c r="J19" s="15" t="s">
        <v>2450</v>
      </c>
      <c r="K19" s="15" t="s">
        <v>2451</v>
      </c>
      <c r="L19" s="15" t="s">
        <v>2452</v>
      </c>
      <c r="M19" s="15" t="s">
        <v>2485</v>
      </c>
      <c r="N19" s="15" t="s">
        <v>2453</v>
      </c>
      <c r="O19" s="15" t="s">
        <v>2454</v>
      </c>
      <c r="P19" s="15" t="s">
        <v>2455</v>
      </c>
      <c r="Q19" s="15" t="s">
        <v>1809</v>
      </c>
      <c r="R19" s="15" t="s">
        <v>6</v>
      </c>
    </row>
    <row r="20" spans="1:18">
      <c r="A20" s="15" t="s">
        <v>6</v>
      </c>
      <c r="B20" s="15" t="s">
        <v>10</v>
      </c>
      <c r="C20" s="15" t="s">
        <v>272</v>
      </c>
      <c r="D20" s="15" t="s">
        <v>273</v>
      </c>
      <c r="E20" s="15" t="s">
        <v>271</v>
      </c>
      <c r="F20" s="15" t="s">
        <v>271</v>
      </c>
      <c r="G20" s="22"/>
      <c r="H20" s="22"/>
      <c r="I20" s="22"/>
      <c r="J20" s="15" t="s">
        <v>2450</v>
      </c>
      <c r="K20" s="15" t="s">
        <v>2456</v>
      </c>
      <c r="L20" s="15" t="s">
        <v>2457</v>
      </c>
      <c r="M20" s="142" t="s">
        <v>2486</v>
      </c>
      <c r="N20" s="142" t="s">
        <v>2459</v>
      </c>
      <c r="O20" s="142" t="s">
        <v>329</v>
      </c>
      <c r="P20" s="142" t="s">
        <v>2460</v>
      </c>
      <c r="Q20" s="142" t="s">
        <v>1873</v>
      </c>
      <c r="R20" s="15" t="s">
        <v>821</v>
      </c>
    </row>
    <row r="21" spans="1:18">
      <c r="A21" s="15" t="s">
        <v>6</v>
      </c>
      <c r="B21" s="15" t="s">
        <v>10</v>
      </c>
      <c r="C21" s="15" t="s">
        <v>272</v>
      </c>
      <c r="D21" s="15" t="s">
        <v>273</v>
      </c>
      <c r="E21" s="15" t="s">
        <v>271</v>
      </c>
      <c r="F21" s="15" t="s">
        <v>271</v>
      </c>
      <c r="G21" s="22"/>
      <c r="H21" s="22"/>
      <c r="I21" s="22"/>
      <c r="J21" s="15" t="s">
        <v>2450</v>
      </c>
      <c r="K21" s="15" t="s">
        <v>2461</v>
      </c>
      <c r="L21" s="15" t="s">
        <v>2462</v>
      </c>
      <c r="M21" s="15" t="s">
        <v>2123</v>
      </c>
      <c r="N21" s="15" t="s">
        <v>2442</v>
      </c>
      <c r="O21" s="15" t="s">
        <v>1484</v>
      </c>
      <c r="P21" s="15" t="s">
        <v>2463</v>
      </c>
      <c r="Q21" s="15" t="s">
        <v>1809</v>
      </c>
      <c r="R21" s="15" t="s">
        <v>6</v>
      </c>
    </row>
    <row r="22" spans="1:18">
      <c r="A22" s="15" t="s">
        <v>6</v>
      </c>
      <c r="B22" s="15" t="s">
        <v>10</v>
      </c>
      <c r="C22" s="15" t="s">
        <v>272</v>
      </c>
      <c r="D22" s="15" t="s">
        <v>273</v>
      </c>
      <c r="E22" s="15" t="s">
        <v>271</v>
      </c>
      <c r="F22" s="15" t="s">
        <v>271</v>
      </c>
      <c r="G22" s="22"/>
      <c r="H22" s="22"/>
      <c r="I22" s="22"/>
      <c r="J22" s="15" t="s">
        <v>2450</v>
      </c>
      <c r="K22" s="15" t="s">
        <v>2464</v>
      </c>
      <c r="L22" s="15" t="s">
        <v>2465</v>
      </c>
      <c r="M22" s="15" t="s">
        <v>2487</v>
      </c>
      <c r="N22" s="15" t="s">
        <v>2442</v>
      </c>
      <c r="O22" s="15" t="s">
        <v>2467</v>
      </c>
      <c r="P22" s="15" t="s">
        <v>2468</v>
      </c>
      <c r="Q22" s="15" t="s">
        <v>1809</v>
      </c>
      <c r="R22" s="15" t="s">
        <v>6</v>
      </c>
    </row>
    <row r="23" spans="1:18">
      <c r="A23" s="15" t="s">
        <v>6</v>
      </c>
      <c r="B23" s="15" t="s">
        <v>10</v>
      </c>
      <c r="C23" s="15" t="s">
        <v>272</v>
      </c>
      <c r="D23" s="15" t="s">
        <v>273</v>
      </c>
      <c r="E23" s="15" t="s">
        <v>271</v>
      </c>
      <c r="F23" s="15" t="s">
        <v>271</v>
      </c>
      <c r="G23" s="22"/>
      <c r="H23" s="22"/>
      <c r="I23" s="22"/>
      <c r="J23" s="15" t="s">
        <v>2450</v>
      </c>
      <c r="K23" s="15" t="s">
        <v>2469</v>
      </c>
      <c r="L23" s="15" t="s">
        <v>2470</v>
      </c>
      <c r="M23" s="15" t="s">
        <v>2488</v>
      </c>
      <c r="N23" s="15" t="s">
        <v>2472</v>
      </c>
      <c r="O23" s="15" t="s">
        <v>2473</v>
      </c>
      <c r="P23" s="15" t="s">
        <v>2474</v>
      </c>
      <c r="Q23" s="15" t="s">
        <v>1809</v>
      </c>
      <c r="R23" s="15" t="s">
        <v>6</v>
      </c>
    </row>
    <row r="24" spans="1:18">
      <c r="A24" s="15" t="s">
        <v>6</v>
      </c>
      <c r="B24" s="15" t="s">
        <v>10</v>
      </c>
      <c r="C24" s="15" t="s">
        <v>272</v>
      </c>
      <c r="D24" s="15" t="s">
        <v>273</v>
      </c>
      <c r="E24" s="15" t="s">
        <v>271</v>
      </c>
      <c r="F24" s="15" t="s">
        <v>271</v>
      </c>
      <c r="G24" s="22"/>
      <c r="H24" s="22"/>
      <c r="I24" s="22"/>
      <c r="J24" s="15" t="s">
        <v>2450</v>
      </c>
      <c r="K24" s="15" t="s">
        <v>2475</v>
      </c>
      <c r="L24" s="15" t="s">
        <v>2476</v>
      </c>
      <c r="M24" s="15" t="s">
        <v>2489</v>
      </c>
      <c r="N24" s="15" t="s">
        <v>2459</v>
      </c>
      <c r="O24" s="15" t="s">
        <v>2478</v>
      </c>
      <c r="P24" s="15" t="s">
        <v>2479</v>
      </c>
      <c r="Q24" s="15" t="s">
        <v>1809</v>
      </c>
      <c r="R24" s="15" t="s">
        <v>6</v>
      </c>
    </row>
    <row r="25" spans="1:18">
      <c r="A25" s="15" t="s">
        <v>36</v>
      </c>
      <c r="B25" s="15" t="s">
        <v>38</v>
      </c>
      <c r="C25" s="15" t="s">
        <v>261</v>
      </c>
      <c r="D25" s="15" t="s">
        <v>262</v>
      </c>
      <c r="E25" s="15" t="s">
        <v>256</v>
      </c>
      <c r="F25" s="15" t="s">
        <v>256</v>
      </c>
      <c r="G25" s="15" t="s">
        <v>243</v>
      </c>
      <c r="H25" s="15" t="s">
        <v>244</v>
      </c>
      <c r="I25" s="22"/>
      <c r="J25" s="22"/>
      <c r="K25" s="22"/>
      <c r="L25" s="22"/>
      <c r="M25" s="22"/>
      <c r="N25" s="22"/>
      <c r="O25" s="22"/>
      <c r="P25" s="22"/>
      <c r="Q25" s="22"/>
      <c r="R25" s="22"/>
    </row>
    <row r="26" spans="1:18">
      <c r="A26" s="15" t="s">
        <v>36</v>
      </c>
      <c r="B26" s="15" t="s">
        <v>38</v>
      </c>
      <c r="C26" s="15" t="s">
        <v>261</v>
      </c>
      <c r="D26" s="15" t="s">
        <v>262</v>
      </c>
      <c r="E26" s="15" t="s">
        <v>256</v>
      </c>
      <c r="F26" s="15" t="s">
        <v>256</v>
      </c>
      <c r="G26" s="22"/>
      <c r="H26" s="22"/>
      <c r="I26" s="22"/>
      <c r="J26" s="15" t="s">
        <v>2450</v>
      </c>
      <c r="K26" s="15" t="s">
        <v>2451</v>
      </c>
      <c r="L26" s="15" t="s">
        <v>2452</v>
      </c>
      <c r="M26" s="15" t="s">
        <v>2490</v>
      </c>
      <c r="N26" s="15" t="s">
        <v>2491</v>
      </c>
      <c r="O26" s="15" t="s">
        <v>2492</v>
      </c>
      <c r="P26" s="15" t="s">
        <v>2493</v>
      </c>
      <c r="Q26" s="15" t="s">
        <v>1809</v>
      </c>
      <c r="R26" s="15" t="s">
        <v>6</v>
      </c>
    </row>
    <row r="27" spans="1:18">
      <c r="A27" s="15" t="s">
        <v>36</v>
      </c>
      <c r="B27" s="15" t="s">
        <v>38</v>
      </c>
      <c r="C27" s="15" t="s">
        <v>261</v>
      </c>
      <c r="D27" s="15" t="s">
        <v>262</v>
      </c>
      <c r="E27" s="15" t="s">
        <v>256</v>
      </c>
      <c r="F27" s="15" t="s">
        <v>256</v>
      </c>
      <c r="G27" s="22"/>
      <c r="H27" s="22"/>
      <c r="I27" s="22"/>
      <c r="J27" s="15" t="s">
        <v>2450</v>
      </c>
      <c r="K27" s="15" t="s">
        <v>2456</v>
      </c>
      <c r="L27" s="15" t="s">
        <v>2457</v>
      </c>
      <c r="M27" s="15" t="s">
        <v>2494</v>
      </c>
      <c r="N27" s="15" t="s">
        <v>2495</v>
      </c>
      <c r="O27" s="15" t="s">
        <v>2496</v>
      </c>
      <c r="P27" s="15" t="s">
        <v>1431</v>
      </c>
      <c r="Q27" s="15" t="s">
        <v>1809</v>
      </c>
      <c r="R27" s="15" t="s">
        <v>6</v>
      </c>
    </row>
    <row r="28" spans="1:18">
      <c r="A28" s="15" t="s">
        <v>36</v>
      </c>
      <c r="B28" s="15" t="s">
        <v>38</v>
      </c>
      <c r="C28" s="15" t="s">
        <v>261</v>
      </c>
      <c r="D28" s="15" t="s">
        <v>262</v>
      </c>
      <c r="E28" s="15" t="s">
        <v>256</v>
      </c>
      <c r="F28" s="15" t="s">
        <v>256</v>
      </c>
      <c r="G28" s="22"/>
      <c r="H28" s="22"/>
      <c r="I28" s="22"/>
      <c r="J28" s="15" t="s">
        <v>2450</v>
      </c>
      <c r="K28" s="15" t="s">
        <v>2461</v>
      </c>
      <c r="L28" s="15" t="s">
        <v>2462</v>
      </c>
      <c r="M28" s="15" t="s">
        <v>2276</v>
      </c>
      <c r="N28" s="15" t="s">
        <v>2438</v>
      </c>
      <c r="O28" s="15" t="s">
        <v>1793</v>
      </c>
      <c r="P28" s="15" t="s">
        <v>2497</v>
      </c>
      <c r="Q28" s="15" t="s">
        <v>1809</v>
      </c>
      <c r="R28" s="15" t="s">
        <v>6</v>
      </c>
    </row>
    <row r="29" spans="1:18">
      <c r="A29" s="15" t="s">
        <v>36</v>
      </c>
      <c r="B29" s="15" t="s">
        <v>38</v>
      </c>
      <c r="C29" s="15" t="s">
        <v>261</v>
      </c>
      <c r="D29" s="15" t="s">
        <v>262</v>
      </c>
      <c r="E29" s="15" t="s">
        <v>256</v>
      </c>
      <c r="F29" s="15" t="s">
        <v>256</v>
      </c>
      <c r="G29" s="22"/>
      <c r="H29" s="22"/>
      <c r="I29" s="22"/>
      <c r="J29" s="15" t="s">
        <v>2450</v>
      </c>
      <c r="K29" s="15" t="s">
        <v>2464</v>
      </c>
      <c r="L29" s="15" t="s">
        <v>2465</v>
      </c>
      <c r="M29" s="15" t="s">
        <v>2498</v>
      </c>
      <c r="N29" s="15" t="s">
        <v>2438</v>
      </c>
      <c r="O29" s="15" t="s">
        <v>1467</v>
      </c>
      <c r="P29" s="15" t="s">
        <v>2492</v>
      </c>
      <c r="Q29" s="15" t="s">
        <v>1809</v>
      </c>
      <c r="R29" s="15" t="s">
        <v>6</v>
      </c>
    </row>
    <row r="30" spans="1:18">
      <c r="A30" s="15" t="s">
        <v>36</v>
      </c>
      <c r="B30" s="15" t="s">
        <v>38</v>
      </c>
      <c r="C30" s="15" t="s">
        <v>261</v>
      </c>
      <c r="D30" s="15" t="s">
        <v>262</v>
      </c>
      <c r="E30" s="15" t="s">
        <v>256</v>
      </c>
      <c r="F30" s="15" t="s">
        <v>256</v>
      </c>
      <c r="G30" s="22"/>
      <c r="H30" s="22"/>
      <c r="I30" s="22"/>
      <c r="J30" s="15" t="s">
        <v>2450</v>
      </c>
      <c r="K30" s="15" t="s">
        <v>2469</v>
      </c>
      <c r="L30" s="15" t="s">
        <v>2470</v>
      </c>
      <c r="M30" s="15" t="s">
        <v>2499</v>
      </c>
      <c r="N30" s="15" t="s">
        <v>2500</v>
      </c>
      <c r="O30" s="15" t="s">
        <v>1926</v>
      </c>
      <c r="P30" s="15" t="s">
        <v>2501</v>
      </c>
      <c r="Q30" s="15" t="s">
        <v>1809</v>
      </c>
      <c r="R30" s="15" t="s">
        <v>6</v>
      </c>
    </row>
    <row r="31" spans="1:18">
      <c r="A31" s="15" t="s">
        <v>36</v>
      </c>
      <c r="B31" s="15" t="s">
        <v>38</v>
      </c>
      <c r="C31" s="15" t="s">
        <v>261</v>
      </c>
      <c r="D31" s="15" t="s">
        <v>262</v>
      </c>
      <c r="E31" s="15" t="s">
        <v>256</v>
      </c>
      <c r="F31" s="15" t="s">
        <v>256</v>
      </c>
      <c r="G31" s="22"/>
      <c r="H31" s="22"/>
      <c r="I31" s="22"/>
      <c r="J31" s="15" t="s">
        <v>2450</v>
      </c>
      <c r="K31" s="15" t="s">
        <v>2475</v>
      </c>
      <c r="L31" s="15" t="s">
        <v>2476</v>
      </c>
      <c r="M31" s="15" t="s">
        <v>2502</v>
      </c>
      <c r="N31" s="15" t="s">
        <v>2495</v>
      </c>
      <c r="O31" s="15" t="s">
        <v>2034</v>
      </c>
      <c r="P31" s="15" t="s">
        <v>2009</v>
      </c>
      <c r="Q31" s="15" t="s">
        <v>1809</v>
      </c>
      <c r="R31" s="15" t="s">
        <v>6</v>
      </c>
    </row>
    <row r="32" spans="1:18">
      <c r="A32" s="15" t="s">
        <v>36</v>
      </c>
      <c r="B32" s="15" t="s">
        <v>38</v>
      </c>
      <c r="C32" s="15" t="s">
        <v>272</v>
      </c>
      <c r="D32" s="15" t="s">
        <v>273</v>
      </c>
      <c r="E32" s="15" t="s">
        <v>191</v>
      </c>
      <c r="F32" s="15" t="s">
        <v>191</v>
      </c>
      <c r="G32" s="15" t="s">
        <v>243</v>
      </c>
      <c r="H32" s="15" t="s">
        <v>244</v>
      </c>
      <c r="I32" s="22"/>
      <c r="J32" s="22"/>
      <c r="K32" s="22"/>
      <c r="L32" s="22"/>
      <c r="M32" s="22"/>
      <c r="N32" s="22"/>
      <c r="O32" s="22"/>
      <c r="P32" s="22"/>
      <c r="Q32" s="22"/>
      <c r="R32" s="22"/>
    </row>
    <row r="33" spans="1:18">
      <c r="A33" s="15" t="s">
        <v>36</v>
      </c>
      <c r="B33" s="15" t="s">
        <v>38</v>
      </c>
      <c r="C33" s="15" t="s">
        <v>272</v>
      </c>
      <c r="D33" s="15" t="s">
        <v>273</v>
      </c>
      <c r="E33" s="15" t="s">
        <v>191</v>
      </c>
      <c r="F33" s="15" t="s">
        <v>191</v>
      </c>
      <c r="G33" s="22"/>
      <c r="H33" s="22"/>
      <c r="I33" s="22"/>
      <c r="J33" s="15" t="s">
        <v>2450</v>
      </c>
      <c r="K33" s="15" t="s">
        <v>2451</v>
      </c>
      <c r="L33" s="15" t="s">
        <v>2452</v>
      </c>
      <c r="M33" s="53" t="s">
        <v>2503</v>
      </c>
      <c r="N33" s="53" t="s">
        <v>2491</v>
      </c>
      <c r="O33" s="53" t="s">
        <v>2492</v>
      </c>
      <c r="P33" s="53" t="s">
        <v>2493</v>
      </c>
      <c r="Q33" s="53" t="s">
        <v>1809</v>
      </c>
      <c r="R33" s="15" t="s">
        <v>6</v>
      </c>
    </row>
    <row r="34" spans="1:18">
      <c r="A34" s="15" t="s">
        <v>36</v>
      </c>
      <c r="B34" s="15" t="s">
        <v>38</v>
      </c>
      <c r="C34" s="15" t="s">
        <v>272</v>
      </c>
      <c r="D34" s="15" t="s">
        <v>273</v>
      </c>
      <c r="E34" s="15" t="s">
        <v>191</v>
      </c>
      <c r="F34" s="15" t="s">
        <v>191</v>
      </c>
      <c r="G34" s="22"/>
      <c r="H34" s="22"/>
      <c r="I34" s="22"/>
      <c r="J34" s="15" t="s">
        <v>2450</v>
      </c>
      <c r="K34" s="15" t="s">
        <v>2456</v>
      </c>
      <c r="L34" s="15" t="s">
        <v>2457</v>
      </c>
      <c r="M34" s="15" t="s">
        <v>2504</v>
      </c>
      <c r="N34" s="15" t="s">
        <v>2495</v>
      </c>
      <c r="O34" s="15" t="s">
        <v>2496</v>
      </c>
      <c r="P34" s="15" t="s">
        <v>1431</v>
      </c>
      <c r="Q34" s="15" t="s">
        <v>1809</v>
      </c>
      <c r="R34" s="15" t="s">
        <v>6</v>
      </c>
    </row>
    <row r="35" spans="1:18">
      <c r="A35" s="15" t="s">
        <v>36</v>
      </c>
      <c r="B35" s="15" t="s">
        <v>38</v>
      </c>
      <c r="C35" s="15" t="s">
        <v>272</v>
      </c>
      <c r="D35" s="15" t="s">
        <v>273</v>
      </c>
      <c r="E35" s="15" t="s">
        <v>191</v>
      </c>
      <c r="F35" s="15" t="s">
        <v>191</v>
      </c>
      <c r="G35" s="22"/>
      <c r="H35" s="22"/>
      <c r="I35" s="22"/>
      <c r="J35" s="15" t="s">
        <v>2450</v>
      </c>
      <c r="K35" s="15" t="s">
        <v>2461</v>
      </c>
      <c r="L35" s="15" t="s">
        <v>2462</v>
      </c>
      <c r="M35" s="53" t="s">
        <v>2505</v>
      </c>
      <c r="N35" s="53" t="s">
        <v>2438</v>
      </c>
      <c r="O35" s="53" t="s">
        <v>1793</v>
      </c>
      <c r="P35" s="53" t="s">
        <v>2497</v>
      </c>
      <c r="Q35" s="53" t="s">
        <v>1809</v>
      </c>
      <c r="R35" s="15" t="s">
        <v>6</v>
      </c>
    </row>
    <row r="36" spans="1:18">
      <c r="A36" s="15" t="s">
        <v>36</v>
      </c>
      <c r="B36" s="15" t="s">
        <v>38</v>
      </c>
      <c r="C36" s="15" t="s">
        <v>272</v>
      </c>
      <c r="D36" s="15" t="s">
        <v>273</v>
      </c>
      <c r="E36" s="15" t="s">
        <v>191</v>
      </c>
      <c r="F36" s="15" t="s">
        <v>191</v>
      </c>
      <c r="G36" s="22"/>
      <c r="H36" s="22"/>
      <c r="I36" s="22"/>
      <c r="J36" s="15" t="s">
        <v>2450</v>
      </c>
      <c r="K36" s="15" t="s">
        <v>2464</v>
      </c>
      <c r="L36" s="15" t="s">
        <v>2465</v>
      </c>
      <c r="M36" s="15" t="s">
        <v>2506</v>
      </c>
      <c r="N36" s="15" t="s">
        <v>2438</v>
      </c>
      <c r="O36" s="15" t="s">
        <v>1467</v>
      </c>
      <c r="P36" s="15" t="s">
        <v>2492</v>
      </c>
      <c r="Q36" s="15" t="s">
        <v>1809</v>
      </c>
      <c r="R36" s="15" t="s">
        <v>6</v>
      </c>
    </row>
    <row r="37" spans="1:18">
      <c r="A37" s="15" t="s">
        <v>36</v>
      </c>
      <c r="B37" s="15" t="s">
        <v>38</v>
      </c>
      <c r="C37" s="15" t="s">
        <v>272</v>
      </c>
      <c r="D37" s="15" t="s">
        <v>273</v>
      </c>
      <c r="E37" s="15" t="s">
        <v>191</v>
      </c>
      <c r="F37" s="15" t="s">
        <v>191</v>
      </c>
      <c r="G37" s="22"/>
      <c r="H37" s="22"/>
      <c r="I37" s="22"/>
      <c r="J37" s="15" t="s">
        <v>2450</v>
      </c>
      <c r="K37" s="15" t="s">
        <v>2469</v>
      </c>
      <c r="L37" s="15" t="s">
        <v>2470</v>
      </c>
      <c r="M37" s="15" t="s">
        <v>2507</v>
      </c>
      <c r="N37" s="15" t="s">
        <v>2500</v>
      </c>
      <c r="O37" s="15" t="s">
        <v>1926</v>
      </c>
      <c r="P37" s="15" t="s">
        <v>2501</v>
      </c>
      <c r="Q37" s="15" t="s">
        <v>1809</v>
      </c>
      <c r="R37" s="15" t="s">
        <v>6</v>
      </c>
    </row>
    <row r="38" spans="1:18">
      <c r="A38" s="15" t="s">
        <v>36</v>
      </c>
      <c r="B38" s="15" t="s">
        <v>38</v>
      </c>
      <c r="C38" s="15" t="s">
        <v>272</v>
      </c>
      <c r="D38" s="15" t="s">
        <v>273</v>
      </c>
      <c r="E38" s="15" t="s">
        <v>191</v>
      </c>
      <c r="F38" s="15" t="s">
        <v>191</v>
      </c>
      <c r="G38" s="22"/>
      <c r="H38" s="22"/>
      <c r="I38" s="22"/>
      <c r="J38" s="15" t="s">
        <v>2450</v>
      </c>
      <c r="K38" s="15" t="s">
        <v>2475</v>
      </c>
      <c r="L38" s="15" t="s">
        <v>2476</v>
      </c>
      <c r="M38" s="15" t="s">
        <v>2508</v>
      </c>
      <c r="N38" s="15" t="s">
        <v>2495</v>
      </c>
      <c r="O38" s="15" t="s">
        <v>2034</v>
      </c>
      <c r="P38" s="15" t="s">
        <v>2009</v>
      </c>
      <c r="Q38" s="15" t="s">
        <v>1809</v>
      </c>
      <c r="R38" s="15" t="s">
        <v>6</v>
      </c>
    </row>
    <row r="39" spans="1:18">
      <c r="A39" s="15" t="s">
        <v>36</v>
      </c>
      <c r="B39" s="15" t="s">
        <v>40</v>
      </c>
      <c r="C39" s="15" t="s">
        <v>261</v>
      </c>
      <c r="D39" s="15" t="s">
        <v>262</v>
      </c>
      <c r="E39" s="15" t="s">
        <v>288</v>
      </c>
      <c r="F39" s="15" t="s">
        <v>288</v>
      </c>
      <c r="G39" s="15" t="s">
        <v>243</v>
      </c>
      <c r="H39" s="15" t="s">
        <v>244</v>
      </c>
      <c r="I39" s="22"/>
      <c r="J39" s="22"/>
      <c r="K39" s="22"/>
      <c r="L39" s="22"/>
      <c r="M39" s="22"/>
      <c r="N39" s="22"/>
      <c r="O39" s="22"/>
      <c r="P39" s="22"/>
      <c r="Q39" s="22"/>
      <c r="R39" s="22"/>
    </row>
    <row r="40" spans="1:18">
      <c r="A40" s="15" t="s">
        <v>36</v>
      </c>
      <c r="B40" s="15" t="s">
        <v>40</v>
      </c>
      <c r="C40" s="15" t="s">
        <v>261</v>
      </c>
      <c r="D40" s="15" t="s">
        <v>262</v>
      </c>
      <c r="E40" s="15" t="s">
        <v>288</v>
      </c>
      <c r="F40" s="15" t="s">
        <v>288</v>
      </c>
      <c r="G40" s="22"/>
      <c r="H40" s="22"/>
      <c r="I40" s="22"/>
      <c r="J40" s="15" t="s">
        <v>2450</v>
      </c>
      <c r="K40" s="15" t="s">
        <v>2451</v>
      </c>
      <c r="L40" s="15" t="s">
        <v>2452</v>
      </c>
      <c r="M40" s="15" t="s">
        <v>2509</v>
      </c>
      <c r="N40" s="15" t="s">
        <v>2491</v>
      </c>
      <c r="O40" s="15" t="s">
        <v>2492</v>
      </c>
      <c r="P40" s="15" t="s">
        <v>2493</v>
      </c>
      <c r="Q40" s="15" t="s">
        <v>1809</v>
      </c>
      <c r="R40" s="15" t="s">
        <v>6</v>
      </c>
    </row>
    <row r="41" spans="1:18">
      <c r="A41" s="15" t="s">
        <v>36</v>
      </c>
      <c r="B41" s="15" t="s">
        <v>40</v>
      </c>
      <c r="C41" s="15" t="s">
        <v>261</v>
      </c>
      <c r="D41" s="15" t="s">
        <v>262</v>
      </c>
      <c r="E41" s="15" t="s">
        <v>288</v>
      </c>
      <c r="F41" s="15" t="s">
        <v>288</v>
      </c>
      <c r="G41" s="22"/>
      <c r="H41" s="22"/>
      <c r="I41" s="22"/>
      <c r="J41" s="15" t="s">
        <v>2450</v>
      </c>
      <c r="K41" s="15" t="s">
        <v>2456</v>
      </c>
      <c r="L41" s="15" t="s">
        <v>2457</v>
      </c>
      <c r="M41" s="15" t="s">
        <v>2510</v>
      </c>
      <c r="N41" s="15" t="s">
        <v>2495</v>
      </c>
      <c r="O41" s="15" t="s">
        <v>2496</v>
      </c>
      <c r="P41" s="15" t="s">
        <v>1431</v>
      </c>
      <c r="Q41" s="15" t="s">
        <v>1809</v>
      </c>
      <c r="R41" s="15" t="s">
        <v>6</v>
      </c>
    </row>
    <row r="42" spans="1:18">
      <c r="A42" s="15" t="s">
        <v>36</v>
      </c>
      <c r="B42" s="15" t="s">
        <v>40</v>
      </c>
      <c r="C42" s="15" t="s">
        <v>261</v>
      </c>
      <c r="D42" s="15" t="s">
        <v>262</v>
      </c>
      <c r="E42" s="15" t="s">
        <v>288</v>
      </c>
      <c r="F42" s="15" t="s">
        <v>288</v>
      </c>
      <c r="G42" s="22"/>
      <c r="H42" s="22"/>
      <c r="I42" s="22"/>
      <c r="J42" s="15" t="s">
        <v>2450</v>
      </c>
      <c r="K42" s="15" t="s">
        <v>2461</v>
      </c>
      <c r="L42" s="15" t="s">
        <v>2462</v>
      </c>
      <c r="M42" s="15" t="s">
        <v>2240</v>
      </c>
      <c r="N42" s="15" t="s">
        <v>2438</v>
      </c>
      <c r="O42" s="15" t="s">
        <v>1793</v>
      </c>
      <c r="P42" s="15" t="s">
        <v>2497</v>
      </c>
      <c r="Q42" s="15" t="s">
        <v>1809</v>
      </c>
      <c r="R42" s="15" t="s">
        <v>6</v>
      </c>
    </row>
    <row r="43" spans="1:18">
      <c r="A43" s="15" t="s">
        <v>36</v>
      </c>
      <c r="B43" s="15" t="s">
        <v>40</v>
      </c>
      <c r="C43" s="15" t="s">
        <v>261</v>
      </c>
      <c r="D43" s="15" t="s">
        <v>262</v>
      </c>
      <c r="E43" s="15" t="s">
        <v>288</v>
      </c>
      <c r="F43" s="15" t="s">
        <v>288</v>
      </c>
      <c r="G43" s="22"/>
      <c r="H43" s="22"/>
      <c r="I43" s="22"/>
      <c r="J43" s="15" t="s">
        <v>2450</v>
      </c>
      <c r="K43" s="15" t="s">
        <v>2464</v>
      </c>
      <c r="L43" s="15" t="s">
        <v>2465</v>
      </c>
      <c r="M43" s="15" t="s">
        <v>2511</v>
      </c>
      <c r="N43" s="15" t="s">
        <v>2438</v>
      </c>
      <c r="O43" s="15" t="s">
        <v>1467</v>
      </c>
      <c r="P43" s="15" t="s">
        <v>2492</v>
      </c>
      <c r="Q43" s="15" t="s">
        <v>1809</v>
      </c>
      <c r="R43" s="15" t="s">
        <v>6</v>
      </c>
    </row>
    <row r="44" spans="1:18">
      <c r="A44" s="15" t="s">
        <v>36</v>
      </c>
      <c r="B44" s="15" t="s">
        <v>40</v>
      </c>
      <c r="C44" s="15" t="s">
        <v>261</v>
      </c>
      <c r="D44" s="15" t="s">
        <v>262</v>
      </c>
      <c r="E44" s="15" t="s">
        <v>288</v>
      </c>
      <c r="F44" s="15" t="s">
        <v>288</v>
      </c>
      <c r="G44" s="22"/>
      <c r="H44" s="22"/>
      <c r="I44" s="22"/>
      <c r="J44" s="15" t="s">
        <v>2450</v>
      </c>
      <c r="K44" s="15" t="s">
        <v>2469</v>
      </c>
      <c r="L44" s="15" t="s">
        <v>2470</v>
      </c>
      <c r="M44" s="15" t="s">
        <v>2512</v>
      </c>
      <c r="N44" s="15" t="s">
        <v>2500</v>
      </c>
      <c r="O44" s="15" t="s">
        <v>1926</v>
      </c>
      <c r="P44" s="15" t="s">
        <v>2501</v>
      </c>
      <c r="Q44" s="15" t="s">
        <v>1809</v>
      </c>
      <c r="R44" s="15" t="s">
        <v>6</v>
      </c>
    </row>
    <row r="45" spans="1:18">
      <c r="A45" s="15" t="s">
        <v>36</v>
      </c>
      <c r="B45" s="15" t="s">
        <v>40</v>
      </c>
      <c r="C45" s="15" t="s">
        <v>261</v>
      </c>
      <c r="D45" s="15" t="s">
        <v>262</v>
      </c>
      <c r="E45" s="15" t="s">
        <v>288</v>
      </c>
      <c r="F45" s="15" t="s">
        <v>288</v>
      </c>
      <c r="G45" s="22"/>
      <c r="H45" s="22"/>
      <c r="I45" s="22"/>
      <c r="J45" s="15" t="s">
        <v>2450</v>
      </c>
      <c r="K45" s="15" t="s">
        <v>2475</v>
      </c>
      <c r="L45" s="15" t="s">
        <v>2476</v>
      </c>
      <c r="M45" s="15" t="s">
        <v>2513</v>
      </c>
      <c r="N45" s="15" t="s">
        <v>2495</v>
      </c>
      <c r="O45" s="15" t="s">
        <v>2034</v>
      </c>
      <c r="P45" s="15" t="s">
        <v>2009</v>
      </c>
      <c r="Q45" s="15" t="s">
        <v>1809</v>
      </c>
      <c r="R45" s="15" t="s">
        <v>6</v>
      </c>
    </row>
    <row r="46" spans="1:18">
      <c r="A46" s="15" t="s">
        <v>36</v>
      </c>
      <c r="B46" s="15" t="s">
        <v>40</v>
      </c>
      <c r="C46" s="15" t="s">
        <v>272</v>
      </c>
      <c r="D46" s="15" t="s">
        <v>273</v>
      </c>
      <c r="E46" s="15" t="s">
        <v>290</v>
      </c>
      <c r="F46" s="15" t="s">
        <v>290</v>
      </c>
      <c r="G46" s="15" t="s">
        <v>243</v>
      </c>
      <c r="H46" s="15" t="s">
        <v>244</v>
      </c>
      <c r="I46" s="22"/>
      <c r="J46" s="22"/>
      <c r="K46" s="22"/>
      <c r="L46" s="22"/>
      <c r="M46" s="22"/>
      <c r="N46" s="22"/>
      <c r="O46" s="22"/>
      <c r="P46" s="22"/>
      <c r="Q46" s="22"/>
      <c r="R46" s="22"/>
    </row>
    <row r="47" spans="1:18">
      <c r="A47" s="15" t="s">
        <v>36</v>
      </c>
      <c r="B47" s="15" t="s">
        <v>40</v>
      </c>
      <c r="C47" s="15" t="s">
        <v>272</v>
      </c>
      <c r="D47" s="15" t="s">
        <v>273</v>
      </c>
      <c r="E47" s="15" t="s">
        <v>290</v>
      </c>
      <c r="F47" s="15" t="s">
        <v>290</v>
      </c>
      <c r="G47" s="22"/>
      <c r="H47" s="22"/>
      <c r="I47" s="22"/>
      <c r="J47" s="15" t="s">
        <v>2450</v>
      </c>
      <c r="K47" s="15" t="s">
        <v>2451</v>
      </c>
      <c r="L47" s="15" t="s">
        <v>2452</v>
      </c>
      <c r="M47" s="53" t="s">
        <v>2514</v>
      </c>
      <c r="N47" s="53" t="s">
        <v>2491</v>
      </c>
      <c r="O47" s="53" t="s">
        <v>2492</v>
      </c>
      <c r="P47" s="53" t="s">
        <v>2493</v>
      </c>
      <c r="Q47" s="53" t="s">
        <v>1809</v>
      </c>
      <c r="R47" s="15" t="s">
        <v>6</v>
      </c>
    </row>
    <row r="48" spans="1:18">
      <c r="A48" s="15" t="s">
        <v>36</v>
      </c>
      <c r="B48" s="15" t="s">
        <v>40</v>
      </c>
      <c r="C48" s="15" t="s">
        <v>272</v>
      </c>
      <c r="D48" s="15" t="s">
        <v>273</v>
      </c>
      <c r="E48" s="15" t="s">
        <v>290</v>
      </c>
      <c r="F48" s="15" t="s">
        <v>290</v>
      </c>
      <c r="G48" s="22"/>
      <c r="H48" s="22"/>
      <c r="I48" s="22"/>
      <c r="J48" s="15" t="s">
        <v>2450</v>
      </c>
      <c r="K48" s="15" t="s">
        <v>2456</v>
      </c>
      <c r="L48" s="15" t="s">
        <v>2457</v>
      </c>
      <c r="M48" s="15" t="s">
        <v>2515</v>
      </c>
      <c r="N48" s="15" t="s">
        <v>2495</v>
      </c>
      <c r="O48" s="15" t="s">
        <v>2496</v>
      </c>
      <c r="P48" s="15" t="s">
        <v>1431</v>
      </c>
      <c r="Q48" s="15" t="s">
        <v>1809</v>
      </c>
      <c r="R48" s="15" t="s">
        <v>6</v>
      </c>
    </row>
    <row r="49" spans="1:18">
      <c r="A49" s="15" t="s">
        <v>36</v>
      </c>
      <c r="B49" s="15" t="s">
        <v>40</v>
      </c>
      <c r="C49" s="15" t="s">
        <v>272</v>
      </c>
      <c r="D49" s="15" t="s">
        <v>273</v>
      </c>
      <c r="E49" s="15" t="s">
        <v>290</v>
      </c>
      <c r="F49" s="15" t="s">
        <v>290</v>
      </c>
      <c r="G49" s="22"/>
      <c r="H49" s="22"/>
      <c r="I49" s="22"/>
      <c r="J49" s="15" t="s">
        <v>2450</v>
      </c>
      <c r="K49" s="15" t="s">
        <v>2461</v>
      </c>
      <c r="L49" s="15" t="s">
        <v>2462</v>
      </c>
      <c r="M49" s="15" t="s">
        <v>2516</v>
      </c>
      <c r="N49" s="15" t="s">
        <v>2438</v>
      </c>
      <c r="O49" s="15" t="s">
        <v>1793</v>
      </c>
      <c r="P49" s="15" t="s">
        <v>2497</v>
      </c>
      <c r="Q49" s="15" t="s">
        <v>1809</v>
      </c>
      <c r="R49" s="15" t="s">
        <v>6</v>
      </c>
    </row>
    <row r="50" spans="1:18">
      <c r="A50" s="15" t="s">
        <v>36</v>
      </c>
      <c r="B50" s="15" t="s">
        <v>40</v>
      </c>
      <c r="C50" s="15" t="s">
        <v>272</v>
      </c>
      <c r="D50" s="15" t="s">
        <v>273</v>
      </c>
      <c r="E50" s="15" t="s">
        <v>290</v>
      </c>
      <c r="F50" s="15" t="s">
        <v>290</v>
      </c>
      <c r="G50" s="22"/>
      <c r="H50" s="22"/>
      <c r="I50" s="22"/>
      <c r="J50" s="15" t="s">
        <v>2450</v>
      </c>
      <c r="K50" s="15" t="s">
        <v>2464</v>
      </c>
      <c r="L50" s="15" t="s">
        <v>2465</v>
      </c>
      <c r="M50" s="15" t="s">
        <v>2517</v>
      </c>
      <c r="N50" s="15" t="s">
        <v>2438</v>
      </c>
      <c r="O50" s="15" t="s">
        <v>1467</v>
      </c>
      <c r="P50" s="15" t="s">
        <v>2492</v>
      </c>
      <c r="Q50" s="15" t="s">
        <v>1809</v>
      </c>
      <c r="R50" s="15" t="s">
        <v>6</v>
      </c>
    </row>
    <row r="51" spans="1:18">
      <c r="A51" s="15" t="s">
        <v>36</v>
      </c>
      <c r="B51" s="15" t="s">
        <v>40</v>
      </c>
      <c r="C51" s="15" t="s">
        <v>272</v>
      </c>
      <c r="D51" s="15" t="s">
        <v>273</v>
      </c>
      <c r="E51" s="15" t="s">
        <v>290</v>
      </c>
      <c r="F51" s="15" t="s">
        <v>290</v>
      </c>
      <c r="G51" s="22"/>
      <c r="H51" s="22"/>
      <c r="I51" s="22"/>
      <c r="J51" s="15" t="s">
        <v>2450</v>
      </c>
      <c r="K51" s="15" t="s">
        <v>2469</v>
      </c>
      <c r="L51" s="15" t="s">
        <v>2470</v>
      </c>
      <c r="M51" s="142" t="s">
        <v>2518</v>
      </c>
      <c r="N51" s="142" t="s">
        <v>2500</v>
      </c>
      <c r="O51" s="142" t="s">
        <v>1926</v>
      </c>
      <c r="P51" s="142" t="s">
        <v>2501</v>
      </c>
      <c r="Q51" s="142" t="s">
        <v>1873</v>
      </c>
      <c r="R51" s="15" t="s">
        <v>821</v>
      </c>
    </row>
    <row r="52" spans="1:18">
      <c r="A52" s="15" t="s">
        <v>36</v>
      </c>
      <c r="B52" s="15" t="s">
        <v>40</v>
      </c>
      <c r="C52" s="15" t="s">
        <v>272</v>
      </c>
      <c r="D52" s="15" t="s">
        <v>273</v>
      </c>
      <c r="E52" s="15" t="s">
        <v>290</v>
      </c>
      <c r="F52" s="15" t="s">
        <v>290</v>
      </c>
      <c r="G52" s="22"/>
      <c r="H52" s="22"/>
      <c r="I52" s="22"/>
      <c r="J52" s="15" t="s">
        <v>2450</v>
      </c>
      <c r="K52" s="15" t="s">
        <v>2475</v>
      </c>
      <c r="L52" s="15" t="s">
        <v>2476</v>
      </c>
      <c r="M52" s="15" t="s">
        <v>2519</v>
      </c>
      <c r="N52" s="15" t="s">
        <v>2495</v>
      </c>
      <c r="O52" s="15" t="s">
        <v>2034</v>
      </c>
      <c r="P52" s="15" t="s">
        <v>2009</v>
      </c>
      <c r="Q52" s="15" t="s">
        <v>1809</v>
      </c>
      <c r="R52" s="15" t="s">
        <v>6</v>
      </c>
    </row>
    <row r="53" spans="1:18">
      <c r="A53" s="15" t="s">
        <v>36</v>
      </c>
      <c r="B53" s="15" t="s">
        <v>43</v>
      </c>
      <c r="C53" s="15" t="s">
        <v>261</v>
      </c>
      <c r="D53" s="15" t="s">
        <v>262</v>
      </c>
      <c r="E53" s="15" t="s">
        <v>219</v>
      </c>
      <c r="F53" s="15" t="s">
        <v>219</v>
      </c>
      <c r="G53" s="15" t="s">
        <v>243</v>
      </c>
      <c r="H53" s="15" t="s">
        <v>244</v>
      </c>
      <c r="I53" s="22"/>
      <c r="J53" s="22"/>
      <c r="K53" s="22"/>
      <c r="L53" s="22"/>
      <c r="M53" s="22"/>
      <c r="N53" s="22"/>
      <c r="O53" s="22"/>
      <c r="P53" s="22"/>
      <c r="Q53" s="22"/>
      <c r="R53" s="22"/>
    </row>
    <row r="54" spans="1:18">
      <c r="A54" s="15" t="s">
        <v>36</v>
      </c>
      <c r="B54" s="15" t="s">
        <v>43</v>
      </c>
      <c r="C54" s="15" t="s">
        <v>261</v>
      </c>
      <c r="D54" s="15" t="s">
        <v>262</v>
      </c>
      <c r="E54" s="15" t="s">
        <v>219</v>
      </c>
      <c r="F54" s="15" t="s">
        <v>219</v>
      </c>
      <c r="G54" s="22"/>
      <c r="H54" s="22"/>
      <c r="I54" s="22"/>
      <c r="J54" s="15" t="s">
        <v>2450</v>
      </c>
      <c r="K54" s="15" t="s">
        <v>2451</v>
      </c>
      <c r="L54" s="15" t="s">
        <v>2452</v>
      </c>
      <c r="M54" s="15" t="s">
        <v>2520</v>
      </c>
      <c r="N54" s="15" t="s">
        <v>2491</v>
      </c>
      <c r="O54" s="15" t="s">
        <v>2492</v>
      </c>
      <c r="P54" s="15" t="s">
        <v>2493</v>
      </c>
      <c r="Q54" s="15" t="s">
        <v>1809</v>
      </c>
      <c r="R54" s="15" t="s">
        <v>6</v>
      </c>
    </row>
    <row r="55" spans="1:18">
      <c r="A55" s="15" t="s">
        <v>36</v>
      </c>
      <c r="B55" s="15" t="s">
        <v>43</v>
      </c>
      <c r="C55" s="15" t="s">
        <v>261</v>
      </c>
      <c r="D55" s="15" t="s">
        <v>262</v>
      </c>
      <c r="E55" s="15" t="s">
        <v>219</v>
      </c>
      <c r="F55" s="15" t="s">
        <v>219</v>
      </c>
      <c r="G55" s="22"/>
      <c r="H55" s="22"/>
      <c r="I55" s="22"/>
      <c r="J55" s="15" t="s">
        <v>2450</v>
      </c>
      <c r="K55" s="15" t="s">
        <v>2456</v>
      </c>
      <c r="L55" s="15" t="s">
        <v>2457</v>
      </c>
      <c r="M55" s="15" t="s">
        <v>2521</v>
      </c>
      <c r="N55" s="15" t="s">
        <v>2495</v>
      </c>
      <c r="O55" s="15" t="s">
        <v>2496</v>
      </c>
      <c r="P55" s="15" t="s">
        <v>1431</v>
      </c>
      <c r="Q55" s="15" t="s">
        <v>1809</v>
      </c>
      <c r="R55" s="15" t="s">
        <v>6</v>
      </c>
    </row>
    <row r="56" spans="1:18">
      <c r="A56" s="15" t="s">
        <v>36</v>
      </c>
      <c r="B56" s="15" t="s">
        <v>43</v>
      </c>
      <c r="C56" s="15" t="s">
        <v>261</v>
      </c>
      <c r="D56" s="15" t="s">
        <v>262</v>
      </c>
      <c r="E56" s="15" t="s">
        <v>219</v>
      </c>
      <c r="F56" s="15" t="s">
        <v>219</v>
      </c>
      <c r="G56" s="22"/>
      <c r="H56" s="22"/>
      <c r="I56" s="22"/>
      <c r="J56" s="15" t="s">
        <v>2450</v>
      </c>
      <c r="K56" s="15" t="s">
        <v>2461</v>
      </c>
      <c r="L56" s="15" t="s">
        <v>2462</v>
      </c>
      <c r="M56" s="15" t="s">
        <v>2522</v>
      </c>
      <c r="N56" s="15" t="s">
        <v>2438</v>
      </c>
      <c r="O56" s="15" t="s">
        <v>1793</v>
      </c>
      <c r="P56" s="15" t="s">
        <v>2497</v>
      </c>
      <c r="Q56" s="15" t="s">
        <v>1809</v>
      </c>
      <c r="R56" s="15" t="s">
        <v>6</v>
      </c>
    </row>
    <row r="57" spans="1:18">
      <c r="A57" s="15" t="s">
        <v>36</v>
      </c>
      <c r="B57" s="15" t="s">
        <v>43</v>
      </c>
      <c r="C57" s="15" t="s">
        <v>261</v>
      </c>
      <c r="D57" s="15" t="s">
        <v>262</v>
      </c>
      <c r="E57" s="15" t="s">
        <v>219</v>
      </c>
      <c r="F57" s="15" t="s">
        <v>219</v>
      </c>
      <c r="G57" s="22"/>
      <c r="H57" s="22"/>
      <c r="I57" s="22"/>
      <c r="J57" s="15" t="s">
        <v>2450</v>
      </c>
      <c r="K57" s="15" t="s">
        <v>2464</v>
      </c>
      <c r="L57" s="15" t="s">
        <v>2465</v>
      </c>
      <c r="M57" s="15" t="s">
        <v>2023</v>
      </c>
      <c r="N57" s="15" t="s">
        <v>2438</v>
      </c>
      <c r="O57" s="15" t="s">
        <v>1467</v>
      </c>
      <c r="P57" s="15" t="s">
        <v>2492</v>
      </c>
      <c r="Q57" s="15" t="s">
        <v>1809</v>
      </c>
      <c r="R57" s="15" t="s">
        <v>6</v>
      </c>
    </row>
    <row r="58" spans="1:18">
      <c r="A58" s="15" t="s">
        <v>36</v>
      </c>
      <c r="B58" s="15" t="s">
        <v>43</v>
      </c>
      <c r="C58" s="15" t="s">
        <v>261</v>
      </c>
      <c r="D58" s="15" t="s">
        <v>262</v>
      </c>
      <c r="E58" s="15" t="s">
        <v>219</v>
      </c>
      <c r="F58" s="15" t="s">
        <v>219</v>
      </c>
      <c r="G58" s="22"/>
      <c r="H58" s="22"/>
      <c r="I58" s="22"/>
      <c r="J58" s="15" t="s">
        <v>2450</v>
      </c>
      <c r="K58" s="15" t="s">
        <v>2469</v>
      </c>
      <c r="L58" s="15" t="s">
        <v>2470</v>
      </c>
      <c r="M58" s="15" t="s">
        <v>539</v>
      </c>
      <c r="N58" s="15" t="s">
        <v>2500</v>
      </c>
      <c r="O58" s="15" t="s">
        <v>1926</v>
      </c>
      <c r="P58" s="15" t="s">
        <v>2501</v>
      </c>
      <c r="Q58" s="15" t="s">
        <v>1809</v>
      </c>
      <c r="R58" s="15" t="s">
        <v>6</v>
      </c>
    </row>
    <row r="59" spans="1:18">
      <c r="A59" s="15" t="s">
        <v>36</v>
      </c>
      <c r="B59" s="15" t="s">
        <v>43</v>
      </c>
      <c r="C59" s="15" t="s">
        <v>261</v>
      </c>
      <c r="D59" s="15" t="s">
        <v>262</v>
      </c>
      <c r="E59" s="15" t="s">
        <v>219</v>
      </c>
      <c r="F59" s="15" t="s">
        <v>219</v>
      </c>
      <c r="G59" s="22"/>
      <c r="H59" s="22"/>
      <c r="I59" s="22"/>
      <c r="J59" s="15" t="s">
        <v>2450</v>
      </c>
      <c r="K59" s="15" t="s">
        <v>2475</v>
      </c>
      <c r="L59" s="15" t="s">
        <v>2476</v>
      </c>
      <c r="M59" s="15" t="s">
        <v>2523</v>
      </c>
      <c r="N59" s="15" t="s">
        <v>2495</v>
      </c>
      <c r="O59" s="15" t="s">
        <v>2034</v>
      </c>
      <c r="P59" s="15" t="s">
        <v>2009</v>
      </c>
      <c r="Q59" s="15" t="s">
        <v>1809</v>
      </c>
      <c r="R59" s="15" t="s">
        <v>6</v>
      </c>
    </row>
    <row r="60" spans="1:18">
      <c r="A60" s="15" t="s">
        <v>47</v>
      </c>
      <c r="B60" s="15" t="s">
        <v>48</v>
      </c>
      <c r="C60" s="15" t="s">
        <v>261</v>
      </c>
      <c r="D60" s="15" t="s">
        <v>262</v>
      </c>
      <c r="E60" s="15" t="s">
        <v>292</v>
      </c>
      <c r="F60" s="15"/>
      <c r="G60" s="15" t="s">
        <v>279</v>
      </c>
      <c r="H60" s="15" t="s">
        <v>280</v>
      </c>
      <c r="I60" s="15" t="s">
        <v>2184</v>
      </c>
      <c r="J60" s="22"/>
      <c r="K60" s="22"/>
      <c r="L60" s="22"/>
      <c r="M60" s="22"/>
      <c r="N60" s="22"/>
      <c r="O60" s="22"/>
      <c r="P60" s="22"/>
      <c r="Q60" s="22"/>
      <c r="R60" s="22"/>
    </row>
    <row r="61" spans="1:18">
      <c r="A61" s="15" t="s">
        <v>47</v>
      </c>
      <c r="B61" s="15" t="s">
        <v>50</v>
      </c>
      <c r="C61" s="15" t="s">
        <v>261</v>
      </c>
      <c r="D61" s="15" t="s">
        <v>262</v>
      </c>
      <c r="E61" s="15" t="s">
        <v>186</v>
      </c>
      <c r="F61" s="15" t="s">
        <v>186</v>
      </c>
      <c r="G61" s="15" t="s">
        <v>243</v>
      </c>
      <c r="H61" s="15" t="s">
        <v>244</v>
      </c>
      <c r="I61" s="22"/>
      <c r="J61" s="22"/>
      <c r="K61" s="22"/>
      <c r="L61" s="22"/>
      <c r="M61" s="22"/>
      <c r="N61" s="22"/>
      <c r="O61" s="22"/>
      <c r="P61" s="22"/>
      <c r="Q61" s="22"/>
      <c r="R61" s="22"/>
    </row>
    <row r="62" spans="1:18">
      <c r="A62" s="15" t="s">
        <v>47</v>
      </c>
      <c r="B62" s="15" t="s">
        <v>50</v>
      </c>
      <c r="C62" s="15" t="s">
        <v>261</v>
      </c>
      <c r="D62" s="15" t="s">
        <v>262</v>
      </c>
      <c r="E62" s="15" t="s">
        <v>186</v>
      </c>
      <c r="F62" s="15" t="s">
        <v>186</v>
      </c>
      <c r="G62" s="22"/>
      <c r="H62" s="22"/>
      <c r="I62" s="22"/>
      <c r="J62" s="15" t="s">
        <v>2450</v>
      </c>
      <c r="K62" s="15" t="s">
        <v>2451</v>
      </c>
      <c r="L62" s="15" t="s">
        <v>2452</v>
      </c>
      <c r="M62" s="142" t="s">
        <v>338</v>
      </c>
      <c r="N62" s="142" t="s">
        <v>2491</v>
      </c>
      <c r="O62" s="142" t="s">
        <v>399</v>
      </c>
      <c r="P62" s="142" t="s">
        <v>1550</v>
      </c>
      <c r="Q62" s="142" t="s">
        <v>1873</v>
      </c>
      <c r="R62" s="15" t="s">
        <v>821</v>
      </c>
    </row>
    <row r="63" spans="1:18">
      <c r="A63" s="15" t="s">
        <v>47</v>
      </c>
      <c r="B63" s="15" t="s">
        <v>50</v>
      </c>
      <c r="C63" s="15" t="s">
        <v>261</v>
      </c>
      <c r="D63" s="15" t="s">
        <v>262</v>
      </c>
      <c r="E63" s="15" t="s">
        <v>186</v>
      </c>
      <c r="F63" s="15" t="s">
        <v>186</v>
      </c>
      <c r="G63" s="22"/>
      <c r="H63" s="22"/>
      <c r="I63" s="22"/>
      <c r="J63" s="15" t="s">
        <v>2450</v>
      </c>
      <c r="K63" s="15" t="s">
        <v>2456</v>
      </c>
      <c r="L63" s="15" t="s">
        <v>2457</v>
      </c>
      <c r="M63" s="15" t="s">
        <v>2524</v>
      </c>
      <c r="N63" s="15" t="s">
        <v>2495</v>
      </c>
      <c r="O63" s="15" t="s">
        <v>2447</v>
      </c>
      <c r="P63" s="15" t="s">
        <v>2525</v>
      </c>
      <c r="Q63" s="15" t="s">
        <v>1809</v>
      </c>
      <c r="R63" s="15" t="s">
        <v>6</v>
      </c>
    </row>
    <row r="64" spans="1:18">
      <c r="A64" s="15" t="s">
        <v>47</v>
      </c>
      <c r="B64" s="15" t="s">
        <v>50</v>
      </c>
      <c r="C64" s="15" t="s">
        <v>261</v>
      </c>
      <c r="D64" s="15" t="s">
        <v>262</v>
      </c>
      <c r="E64" s="15" t="s">
        <v>186</v>
      </c>
      <c r="F64" s="15" t="s">
        <v>186</v>
      </c>
      <c r="G64" s="22"/>
      <c r="H64" s="22"/>
      <c r="I64" s="22"/>
      <c r="J64" s="15" t="s">
        <v>2450</v>
      </c>
      <c r="K64" s="15" t="s">
        <v>2461</v>
      </c>
      <c r="L64" s="15" t="s">
        <v>2462</v>
      </c>
      <c r="M64" s="53" t="s">
        <v>2526</v>
      </c>
      <c r="N64" s="53" t="s">
        <v>2442</v>
      </c>
      <c r="O64" s="53" t="s">
        <v>2527</v>
      </c>
      <c r="P64" s="53" t="s">
        <v>2528</v>
      </c>
      <c r="Q64" s="53" t="s">
        <v>1809</v>
      </c>
      <c r="R64" s="15" t="s">
        <v>6</v>
      </c>
    </row>
    <row r="65" spans="1:18">
      <c r="A65" s="15" t="s">
        <v>47</v>
      </c>
      <c r="B65" s="15" t="s">
        <v>50</v>
      </c>
      <c r="C65" s="15" t="s">
        <v>261</v>
      </c>
      <c r="D65" s="15" t="s">
        <v>262</v>
      </c>
      <c r="E65" s="15" t="s">
        <v>186</v>
      </c>
      <c r="F65" s="15" t="s">
        <v>186</v>
      </c>
      <c r="G65" s="22"/>
      <c r="H65" s="22"/>
      <c r="I65" s="22"/>
      <c r="J65" s="15" t="s">
        <v>2450</v>
      </c>
      <c r="K65" s="15" t="s">
        <v>2464</v>
      </c>
      <c r="L65" s="15" t="s">
        <v>2465</v>
      </c>
      <c r="M65" s="53" t="s">
        <v>2529</v>
      </c>
      <c r="N65" s="53" t="s">
        <v>2442</v>
      </c>
      <c r="O65" s="53" t="s">
        <v>2344</v>
      </c>
      <c r="P65" s="53" t="s">
        <v>2530</v>
      </c>
      <c r="Q65" s="53" t="s">
        <v>1809</v>
      </c>
      <c r="R65" s="15" t="s">
        <v>6</v>
      </c>
    </row>
    <row r="66" spans="1:18">
      <c r="A66" s="15" t="s">
        <v>47</v>
      </c>
      <c r="B66" s="15" t="s">
        <v>50</v>
      </c>
      <c r="C66" s="15" t="s">
        <v>261</v>
      </c>
      <c r="D66" s="15" t="s">
        <v>262</v>
      </c>
      <c r="E66" s="15" t="s">
        <v>186</v>
      </c>
      <c r="F66" s="15" t="s">
        <v>186</v>
      </c>
      <c r="G66" s="22"/>
      <c r="H66" s="22"/>
      <c r="I66" s="22"/>
      <c r="J66" s="15" t="s">
        <v>2450</v>
      </c>
      <c r="K66" s="15" t="s">
        <v>2469</v>
      </c>
      <c r="L66" s="15" t="s">
        <v>2470</v>
      </c>
      <c r="M66" s="15" t="s">
        <v>2531</v>
      </c>
      <c r="N66" s="15" t="s">
        <v>2500</v>
      </c>
      <c r="O66" s="15" t="s">
        <v>2532</v>
      </c>
      <c r="P66" s="15" t="s">
        <v>2533</v>
      </c>
      <c r="Q66" s="15" t="s">
        <v>1809</v>
      </c>
      <c r="R66" s="15" t="s">
        <v>6</v>
      </c>
    </row>
    <row r="67" spans="1:18">
      <c r="A67" s="15" t="s">
        <v>47</v>
      </c>
      <c r="B67" s="15" t="s">
        <v>50</v>
      </c>
      <c r="C67" s="15" t="s">
        <v>261</v>
      </c>
      <c r="D67" s="15" t="s">
        <v>262</v>
      </c>
      <c r="E67" s="15" t="s">
        <v>186</v>
      </c>
      <c r="F67" s="15" t="s">
        <v>186</v>
      </c>
      <c r="G67" s="22"/>
      <c r="H67" s="22"/>
      <c r="I67" s="22"/>
      <c r="J67" s="15" t="s">
        <v>2450</v>
      </c>
      <c r="K67" s="15" t="s">
        <v>2475</v>
      </c>
      <c r="L67" s="15" t="s">
        <v>2476</v>
      </c>
      <c r="M67" s="15" t="s">
        <v>2534</v>
      </c>
      <c r="N67" s="15" t="s">
        <v>2495</v>
      </c>
      <c r="O67" s="15" t="s">
        <v>1264</v>
      </c>
      <c r="P67" s="15" t="s">
        <v>2535</v>
      </c>
      <c r="Q67" s="15" t="s">
        <v>1809</v>
      </c>
      <c r="R67" s="15" t="s">
        <v>6</v>
      </c>
    </row>
    <row r="68" spans="1:18">
      <c r="A68" s="15" t="s">
        <v>47</v>
      </c>
      <c r="B68" s="15" t="s">
        <v>49</v>
      </c>
      <c r="C68" s="15" t="s">
        <v>261</v>
      </c>
      <c r="D68" s="15" t="s">
        <v>262</v>
      </c>
      <c r="E68" s="15" t="s">
        <v>293</v>
      </c>
      <c r="F68" s="15" t="s">
        <v>293</v>
      </c>
      <c r="G68" s="15" t="s">
        <v>243</v>
      </c>
      <c r="H68" s="15" t="s">
        <v>244</v>
      </c>
      <c r="I68" s="22"/>
      <c r="J68" s="22"/>
      <c r="K68" s="22"/>
      <c r="L68" s="22"/>
      <c r="M68" s="22"/>
      <c r="N68" s="22"/>
      <c r="O68" s="22"/>
      <c r="P68" s="22"/>
      <c r="Q68" s="22"/>
      <c r="R68" s="22"/>
    </row>
    <row r="69" spans="1:18">
      <c r="A69" s="15" t="s">
        <v>47</v>
      </c>
      <c r="B69" s="15" t="s">
        <v>49</v>
      </c>
      <c r="C69" s="15" t="s">
        <v>261</v>
      </c>
      <c r="D69" s="15" t="s">
        <v>262</v>
      </c>
      <c r="E69" s="15" t="s">
        <v>293</v>
      </c>
      <c r="F69" s="15" t="s">
        <v>293</v>
      </c>
      <c r="G69" s="22"/>
      <c r="H69" s="22"/>
      <c r="I69" s="22"/>
      <c r="J69" s="15" t="s">
        <v>2450</v>
      </c>
      <c r="K69" s="15" t="s">
        <v>2451</v>
      </c>
      <c r="L69" s="15" t="s">
        <v>2452</v>
      </c>
      <c r="M69" s="15" t="s">
        <v>352</v>
      </c>
      <c r="N69" s="15" t="s">
        <v>2491</v>
      </c>
      <c r="O69" s="15" t="s">
        <v>399</v>
      </c>
      <c r="P69" s="15" t="s">
        <v>1550</v>
      </c>
      <c r="Q69" s="15" t="s">
        <v>1809</v>
      </c>
      <c r="R69" s="15" t="s">
        <v>6</v>
      </c>
    </row>
    <row r="70" spans="1:18">
      <c r="A70" s="15" t="s">
        <v>47</v>
      </c>
      <c r="B70" s="15" t="s">
        <v>49</v>
      </c>
      <c r="C70" s="15" t="s">
        <v>261</v>
      </c>
      <c r="D70" s="15" t="s">
        <v>262</v>
      </c>
      <c r="E70" s="15" t="s">
        <v>293</v>
      </c>
      <c r="F70" s="15" t="s">
        <v>293</v>
      </c>
      <c r="G70" s="22"/>
      <c r="H70" s="22"/>
      <c r="I70" s="22"/>
      <c r="J70" s="15" t="s">
        <v>2450</v>
      </c>
      <c r="K70" s="15" t="s">
        <v>2456</v>
      </c>
      <c r="L70" s="15" t="s">
        <v>2457</v>
      </c>
      <c r="M70" s="142" t="s">
        <v>2536</v>
      </c>
      <c r="N70" s="142" t="s">
        <v>2495</v>
      </c>
      <c r="O70" s="142" t="s">
        <v>2447</v>
      </c>
      <c r="P70" s="142" t="s">
        <v>2525</v>
      </c>
      <c r="Q70" s="142" t="s">
        <v>1873</v>
      </c>
      <c r="R70" s="15" t="s">
        <v>821</v>
      </c>
    </row>
    <row r="71" spans="1:18">
      <c r="A71" s="15" t="s">
        <v>47</v>
      </c>
      <c r="B71" s="15" t="s">
        <v>49</v>
      </c>
      <c r="C71" s="15" t="s">
        <v>261</v>
      </c>
      <c r="D71" s="15" t="s">
        <v>262</v>
      </c>
      <c r="E71" s="15" t="s">
        <v>293</v>
      </c>
      <c r="F71" s="15" t="s">
        <v>293</v>
      </c>
      <c r="G71" s="22"/>
      <c r="H71" s="22"/>
      <c r="I71" s="22"/>
      <c r="J71" s="15" t="s">
        <v>2450</v>
      </c>
      <c r="K71" s="15" t="s">
        <v>2461</v>
      </c>
      <c r="L71" s="15" t="s">
        <v>2462</v>
      </c>
      <c r="M71" s="15" t="s">
        <v>2537</v>
      </c>
      <c r="N71" s="15" t="s">
        <v>2442</v>
      </c>
      <c r="O71" s="15" t="s">
        <v>2527</v>
      </c>
      <c r="P71" s="15" t="s">
        <v>2528</v>
      </c>
      <c r="Q71" s="15" t="s">
        <v>1809</v>
      </c>
      <c r="R71" s="15" t="s">
        <v>6</v>
      </c>
    </row>
    <row r="72" spans="1:18">
      <c r="A72" s="15" t="s">
        <v>47</v>
      </c>
      <c r="B72" s="15" t="s">
        <v>49</v>
      </c>
      <c r="C72" s="15" t="s">
        <v>261</v>
      </c>
      <c r="D72" s="15" t="s">
        <v>262</v>
      </c>
      <c r="E72" s="15" t="s">
        <v>293</v>
      </c>
      <c r="F72" s="15" t="s">
        <v>293</v>
      </c>
      <c r="G72" s="22"/>
      <c r="H72" s="22"/>
      <c r="I72" s="22"/>
      <c r="J72" s="15" t="s">
        <v>2450</v>
      </c>
      <c r="K72" s="15" t="s">
        <v>2464</v>
      </c>
      <c r="L72" s="15" t="s">
        <v>2465</v>
      </c>
      <c r="M72" s="15" t="s">
        <v>2538</v>
      </c>
      <c r="N72" s="15" t="s">
        <v>2442</v>
      </c>
      <c r="O72" s="15" t="s">
        <v>2344</v>
      </c>
      <c r="P72" s="15" t="s">
        <v>2530</v>
      </c>
      <c r="Q72" s="15" t="s">
        <v>1809</v>
      </c>
      <c r="R72" s="15" t="s">
        <v>6</v>
      </c>
    </row>
    <row r="73" spans="1:18">
      <c r="A73" s="15" t="s">
        <v>47</v>
      </c>
      <c r="B73" s="15" t="s">
        <v>49</v>
      </c>
      <c r="C73" s="15" t="s">
        <v>261</v>
      </c>
      <c r="D73" s="15" t="s">
        <v>262</v>
      </c>
      <c r="E73" s="15" t="s">
        <v>293</v>
      </c>
      <c r="F73" s="15" t="s">
        <v>293</v>
      </c>
      <c r="G73" s="22"/>
      <c r="H73" s="22"/>
      <c r="I73" s="22"/>
      <c r="J73" s="15" t="s">
        <v>2450</v>
      </c>
      <c r="K73" s="15" t="s">
        <v>2469</v>
      </c>
      <c r="L73" s="15" t="s">
        <v>2470</v>
      </c>
      <c r="M73" s="15" t="s">
        <v>2539</v>
      </c>
      <c r="N73" s="15" t="s">
        <v>2472</v>
      </c>
      <c r="O73" s="15" t="s">
        <v>2532</v>
      </c>
      <c r="P73" s="15" t="s">
        <v>2533</v>
      </c>
      <c r="Q73" s="15" t="s">
        <v>1809</v>
      </c>
      <c r="R73" s="15" t="s">
        <v>6</v>
      </c>
    </row>
    <row r="74" spans="1:18">
      <c r="A74" s="15" t="s">
        <v>47</v>
      </c>
      <c r="B74" s="15" t="s">
        <v>49</v>
      </c>
      <c r="C74" s="15" t="s">
        <v>261</v>
      </c>
      <c r="D74" s="15" t="s">
        <v>262</v>
      </c>
      <c r="E74" s="15" t="s">
        <v>293</v>
      </c>
      <c r="F74" s="15" t="s">
        <v>293</v>
      </c>
      <c r="G74" s="22"/>
      <c r="H74" s="22"/>
      <c r="I74" s="22"/>
      <c r="J74" s="15" t="s">
        <v>2450</v>
      </c>
      <c r="K74" s="15" t="s">
        <v>2475</v>
      </c>
      <c r="L74" s="15" t="s">
        <v>2476</v>
      </c>
      <c r="M74" s="15" t="s">
        <v>2534</v>
      </c>
      <c r="N74" s="15" t="s">
        <v>2495</v>
      </c>
      <c r="O74" s="15" t="s">
        <v>1264</v>
      </c>
      <c r="P74" s="15" t="s">
        <v>2535</v>
      </c>
      <c r="Q74" s="15" t="s">
        <v>1809</v>
      </c>
      <c r="R74" s="15" t="s">
        <v>6</v>
      </c>
    </row>
    <row r="75" spans="1:18">
      <c r="A75" s="15" t="s">
        <v>47</v>
      </c>
      <c r="B75" s="15" t="s">
        <v>51</v>
      </c>
      <c r="C75" s="15" t="s">
        <v>261</v>
      </c>
      <c r="D75" s="15" t="s">
        <v>262</v>
      </c>
      <c r="E75" s="15" t="s">
        <v>294</v>
      </c>
      <c r="F75" s="15" t="s">
        <v>294</v>
      </c>
      <c r="G75" s="15" t="s">
        <v>243</v>
      </c>
      <c r="H75" s="15" t="s">
        <v>244</v>
      </c>
      <c r="I75" s="22"/>
      <c r="J75" s="22"/>
      <c r="K75" s="22"/>
      <c r="L75" s="22"/>
      <c r="M75" s="22"/>
      <c r="N75" s="22"/>
      <c r="O75" s="22"/>
      <c r="P75" s="22"/>
      <c r="Q75" s="22"/>
      <c r="R75" s="22"/>
    </row>
    <row r="76" spans="1:18">
      <c r="A76" s="15" t="s">
        <v>47</v>
      </c>
      <c r="B76" s="15" t="s">
        <v>51</v>
      </c>
      <c r="C76" s="15" t="s">
        <v>261</v>
      </c>
      <c r="D76" s="15" t="s">
        <v>262</v>
      </c>
      <c r="E76" s="15" t="s">
        <v>294</v>
      </c>
      <c r="F76" s="15" t="s">
        <v>294</v>
      </c>
      <c r="G76" s="22"/>
      <c r="H76" s="22"/>
      <c r="I76" s="22"/>
      <c r="J76" s="15" t="s">
        <v>2450</v>
      </c>
      <c r="K76" s="15" t="s">
        <v>2451</v>
      </c>
      <c r="L76" s="15" t="s">
        <v>2452</v>
      </c>
      <c r="M76" s="15" t="s">
        <v>1555</v>
      </c>
      <c r="N76" s="15" t="s">
        <v>2491</v>
      </c>
      <c r="O76" s="15" t="s">
        <v>399</v>
      </c>
      <c r="P76" s="15" t="s">
        <v>1550</v>
      </c>
      <c r="Q76" s="15" t="s">
        <v>1809</v>
      </c>
      <c r="R76" s="15" t="s">
        <v>6</v>
      </c>
    </row>
    <row r="77" spans="1:18">
      <c r="A77" s="15" t="s">
        <v>47</v>
      </c>
      <c r="B77" s="15" t="s">
        <v>51</v>
      </c>
      <c r="C77" s="15" t="s">
        <v>261</v>
      </c>
      <c r="D77" s="15" t="s">
        <v>262</v>
      </c>
      <c r="E77" s="15" t="s">
        <v>294</v>
      </c>
      <c r="F77" s="15" t="s">
        <v>294</v>
      </c>
      <c r="G77" s="22"/>
      <c r="H77" s="22"/>
      <c r="I77" s="22"/>
      <c r="J77" s="15" t="s">
        <v>2450</v>
      </c>
      <c r="K77" s="15" t="s">
        <v>2456</v>
      </c>
      <c r="L77" s="15" t="s">
        <v>2457</v>
      </c>
      <c r="M77" s="15" t="s">
        <v>2540</v>
      </c>
      <c r="N77" s="15" t="s">
        <v>2495</v>
      </c>
      <c r="O77" s="15" t="s">
        <v>2447</v>
      </c>
      <c r="P77" s="15" t="s">
        <v>2525</v>
      </c>
      <c r="Q77" s="15" t="s">
        <v>1809</v>
      </c>
      <c r="R77" s="15" t="s">
        <v>6</v>
      </c>
    </row>
    <row r="78" spans="1:18">
      <c r="A78" s="15" t="s">
        <v>47</v>
      </c>
      <c r="B78" s="15" t="s">
        <v>51</v>
      </c>
      <c r="C78" s="15" t="s">
        <v>261</v>
      </c>
      <c r="D78" s="15" t="s">
        <v>262</v>
      </c>
      <c r="E78" s="15" t="s">
        <v>294</v>
      </c>
      <c r="F78" s="15" t="s">
        <v>294</v>
      </c>
      <c r="G78" s="22"/>
      <c r="H78" s="22"/>
      <c r="I78" s="22"/>
      <c r="J78" s="15" t="s">
        <v>2450</v>
      </c>
      <c r="K78" s="15" t="s">
        <v>2461</v>
      </c>
      <c r="L78" s="15" t="s">
        <v>2462</v>
      </c>
      <c r="M78" s="53" t="s">
        <v>2541</v>
      </c>
      <c r="N78" s="53" t="s">
        <v>2442</v>
      </c>
      <c r="O78" s="53" t="s">
        <v>2527</v>
      </c>
      <c r="P78" s="53" t="s">
        <v>2528</v>
      </c>
      <c r="Q78" s="53" t="s">
        <v>1809</v>
      </c>
      <c r="R78" s="15" t="s">
        <v>6</v>
      </c>
    </row>
    <row r="79" spans="1:18">
      <c r="A79" s="15" t="s">
        <v>47</v>
      </c>
      <c r="B79" s="15" t="s">
        <v>51</v>
      </c>
      <c r="C79" s="15" t="s">
        <v>261</v>
      </c>
      <c r="D79" s="15" t="s">
        <v>262</v>
      </c>
      <c r="E79" s="15" t="s">
        <v>294</v>
      </c>
      <c r="F79" s="15" t="s">
        <v>294</v>
      </c>
      <c r="G79" s="22"/>
      <c r="H79" s="22"/>
      <c r="I79" s="22"/>
      <c r="J79" s="15" t="s">
        <v>2450</v>
      </c>
      <c r="K79" s="15" t="s">
        <v>2464</v>
      </c>
      <c r="L79" s="15" t="s">
        <v>2465</v>
      </c>
      <c r="M79" s="53" t="s">
        <v>2542</v>
      </c>
      <c r="N79" s="53" t="s">
        <v>2442</v>
      </c>
      <c r="O79" s="53" t="s">
        <v>2344</v>
      </c>
      <c r="P79" s="53" t="s">
        <v>2530</v>
      </c>
      <c r="Q79" s="53" t="s">
        <v>1809</v>
      </c>
      <c r="R79" s="15" t="s">
        <v>6</v>
      </c>
    </row>
    <row r="80" spans="1:18">
      <c r="A80" s="15" t="s">
        <v>47</v>
      </c>
      <c r="B80" s="15" t="s">
        <v>51</v>
      </c>
      <c r="C80" s="15" t="s">
        <v>261</v>
      </c>
      <c r="D80" s="15" t="s">
        <v>262</v>
      </c>
      <c r="E80" s="15" t="s">
        <v>294</v>
      </c>
      <c r="F80" s="15" t="s">
        <v>294</v>
      </c>
      <c r="G80" s="22"/>
      <c r="H80" s="22"/>
      <c r="I80" s="22"/>
      <c r="J80" s="15" t="s">
        <v>2450</v>
      </c>
      <c r="K80" s="15" t="s">
        <v>2469</v>
      </c>
      <c r="L80" s="15" t="s">
        <v>2470</v>
      </c>
      <c r="M80" s="15" t="s">
        <v>2543</v>
      </c>
      <c r="N80" s="15" t="s">
        <v>2472</v>
      </c>
      <c r="O80" s="15" t="s">
        <v>2532</v>
      </c>
      <c r="P80" s="15" t="s">
        <v>2533</v>
      </c>
      <c r="Q80" s="15" t="s">
        <v>1809</v>
      </c>
      <c r="R80" s="15" t="s">
        <v>6</v>
      </c>
    </row>
    <row r="81" spans="1:18">
      <c r="A81" s="15" t="s">
        <v>47</v>
      </c>
      <c r="B81" s="15" t="s">
        <v>51</v>
      </c>
      <c r="C81" s="15" t="s">
        <v>261</v>
      </c>
      <c r="D81" s="15" t="s">
        <v>262</v>
      </c>
      <c r="E81" s="15" t="s">
        <v>294</v>
      </c>
      <c r="F81" s="15" t="s">
        <v>294</v>
      </c>
      <c r="G81" s="22"/>
      <c r="H81" s="22"/>
      <c r="I81" s="22"/>
      <c r="J81" s="15" t="s">
        <v>2450</v>
      </c>
      <c r="K81" s="15" t="s">
        <v>2475</v>
      </c>
      <c r="L81" s="15" t="s">
        <v>2476</v>
      </c>
      <c r="M81" s="15" t="s">
        <v>2544</v>
      </c>
      <c r="N81" s="15" t="s">
        <v>2495</v>
      </c>
      <c r="O81" s="15" t="s">
        <v>1264</v>
      </c>
      <c r="P81" s="15" t="s">
        <v>2535</v>
      </c>
      <c r="Q81" s="15" t="s">
        <v>1809</v>
      </c>
      <c r="R81" s="15" t="s">
        <v>6</v>
      </c>
    </row>
    <row r="82" spans="1:18">
      <c r="A82" s="15" t="s">
        <v>53</v>
      </c>
      <c r="B82" s="15" t="s">
        <v>55</v>
      </c>
      <c r="C82" s="15" t="s">
        <v>261</v>
      </c>
      <c r="D82" s="15" t="s">
        <v>262</v>
      </c>
      <c r="E82" s="15" t="s">
        <v>295</v>
      </c>
      <c r="F82" s="15" t="s">
        <v>295</v>
      </c>
      <c r="G82" s="15" t="s">
        <v>243</v>
      </c>
      <c r="H82" s="15" t="s">
        <v>244</v>
      </c>
      <c r="I82" s="22"/>
      <c r="J82" s="22"/>
      <c r="K82" s="22"/>
      <c r="L82" s="22"/>
      <c r="M82" s="22"/>
      <c r="N82" s="22"/>
      <c r="O82" s="22"/>
      <c r="P82" s="22"/>
      <c r="Q82" s="22"/>
      <c r="R82" s="22"/>
    </row>
    <row r="83" spans="1:18">
      <c r="A83" s="15" t="s">
        <v>53</v>
      </c>
      <c r="B83" s="15" t="s">
        <v>55</v>
      </c>
      <c r="C83" s="15" t="s">
        <v>261</v>
      </c>
      <c r="D83" s="15" t="s">
        <v>262</v>
      </c>
      <c r="E83" s="15" t="s">
        <v>295</v>
      </c>
      <c r="F83" s="15" t="s">
        <v>295</v>
      </c>
      <c r="G83" s="22"/>
      <c r="H83" s="22"/>
      <c r="I83" s="22"/>
      <c r="J83" s="15" t="s">
        <v>2450</v>
      </c>
      <c r="K83" s="15" t="s">
        <v>2451</v>
      </c>
      <c r="L83" s="15" t="s">
        <v>2452</v>
      </c>
      <c r="M83" s="15" t="s">
        <v>2545</v>
      </c>
      <c r="N83" s="15" t="s">
        <v>2491</v>
      </c>
      <c r="O83" s="30"/>
      <c r="P83" s="30"/>
      <c r="Q83" s="15" t="s">
        <v>1809</v>
      </c>
      <c r="R83" s="15" t="s">
        <v>6</v>
      </c>
    </row>
    <row r="84" spans="1:18">
      <c r="A84" s="15" t="s">
        <v>53</v>
      </c>
      <c r="B84" s="15" t="s">
        <v>55</v>
      </c>
      <c r="C84" s="15" t="s">
        <v>261</v>
      </c>
      <c r="D84" s="15" t="s">
        <v>262</v>
      </c>
      <c r="E84" s="15" t="s">
        <v>295</v>
      </c>
      <c r="F84" s="15" t="s">
        <v>295</v>
      </c>
      <c r="G84" s="22"/>
      <c r="H84" s="22"/>
      <c r="I84" s="22"/>
      <c r="J84" s="15" t="s">
        <v>2450</v>
      </c>
      <c r="K84" s="15" t="s">
        <v>2456</v>
      </c>
      <c r="L84" s="15" t="s">
        <v>2457</v>
      </c>
      <c r="M84" s="15" t="s">
        <v>2546</v>
      </c>
      <c r="N84" s="15" t="s">
        <v>2459</v>
      </c>
      <c r="O84" s="30"/>
      <c r="P84" s="30"/>
      <c r="Q84" s="15" t="s">
        <v>1809</v>
      </c>
      <c r="R84" s="15" t="s">
        <v>6</v>
      </c>
    </row>
    <row r="85" spans="1:18">
      <c r="A85" s="15" t="s">
        <v>53</v>
      </c>
      <c r="B85" s="15" t="s">
        <v>55</v>
      </c>
      <c r="C85" s="15" t="s">
        <v>261</v>
      </c>
      <c r="D85" s="15" t="s">
        <v>262</v>
      </c>
      <c r="E85" s="15" t="s">
        <v>295</v>
      </c>
      <c r="F85" s="15" t="s">
        <v>295</v>
      </c>
      <c r="G85" s="22"/>
      <c r="H85" s="22"/>
      <c r="I85" s="22"/>
      <c r="J85" s="15" t="s">
        <v>2450</v>
      </c>
      <c r="K85" s="15" t="s">
        <v>2461</v>
      </c>
      <c r="L85" s="15" t="s">
        <v>2462</v>
      </c>
      <c r="M85" s="15" t="s">
        <v>2547</v>
      </c>
      <c r="N85" s="15" t="s">
        <v>2442</v>
      </c>
      <c r="O85" s="30"/>
      <c r="P85" s="30"/>
      <c r="Q85" s="15" t="s">
        <v>1809</v>
      </c>
      <c r="R85" s="15" t="s">
        <v>6</v>
      </c>
    </row>
    <row r="86" spans="1:18">
      <c r="A86" s="15" t="s">
        <v>53</v>
      </c>
      <c r="B86" s="15" t="s">
        <v>55</v>
      </c>
      <c r="C86" s="15" t="s">
        <v>261</v>
      </c>
      <c r="D86" s="15" t="s">
        <v>262</v>
      </c>
      <c r="E86" s="15" t="s">
        <v>295</v>
      </c>
      <c r="F86" s="15" t="s">
        <v>295</v>
      </c>
      <c r="G86" s="22"/>
      <c r="H86" s="22"/>
      <c r="I86" s="22"/>
      <c r="J86" s="15" t="s">
        <v>2450</v>
      </c>
      <c r="K86" s="15" t="s">
        <v>2464</v>
      </c>
      <c r="L86" s="15" t="s">
        <v>2465</v>
      </c>
      <c r="M86" s="15" t="s">
        <v>2548</v>
      </c>
      <c r="N86" s="15" t="s">
        <v>2442</v>
      </c>
      <c r="O86" s="30"/>
      <c r="P86" s="30"/>
      <c r="Q86" s="15" t="s">
        <v>1809</v>
      </c>
      <c r="R86" s="15" t="s">
        <v>6</v>
      </c>
    </row>
    <row r="87" spans="1:18">
      <c r="A87" s="15" t="s">
        <v>53</v>
      </c>
      <c r="B87" s="15" t="s">
        <v>55</v>
      </c>
      <c r="C87" s="15" t="s">
        <v>261</v>
      </c>
      <c r="D87" s="15" t="s">
        <v>262</v>
      </c>
      <c r="E87" s="15" t="s">
        <v>295</v>
      </c>
      <c r="F87" s="15" t="s">
        <v>295</v>
      </c>
      <c r="G87" s="22"/>
      <c r="H87" s="22"/>
      <c r="I87" s="22"/>
      <c r="J87" s="15" t="s">
        <v>2450</v>
      </c>
      <c r="K87" s="15" t="s">
        <v>2469</v>
      </c>
      <c r="L87" s="15" t="s">
        <v>2470</v>
      </c>
      <c r="M87" s="15" t="s">
        <v>2549</v>
      </c>
      <c r="N87" s="15" t="s">
        <v>2472</v>
      </c>
      <c r="O87" s="30"/>
      <c r="P87" s="30"/>
      <c r="Q87" s="15" t="s">
        <v>1809</v>
      </c>
      <c r="R87" s="15" t="s">
        <v>6</v>
      </c>
    </row>
    <row r="88" spans="1:18">
      <c r="A88" s="15" t="s">
        <v>53</v>
      </c>
      <c r="B88" s="15" t="s">
        <v>55</v>
      </c>
      <c r="C88" s="15" t="s">
        <v>261</v>
      </c>
      <c r="D88" s="15" t="s">
        <v>262</v>
      </c>
      <c r="E88" s="15" t="s">
        <v>295</v>
      </c>
      <c r="F88" s="15" t="s">
        <v>295</v>
      </c>
      <c r="G88" s="22"/>
      <c r="H88" s="22"/>
      <c r="I88" s="22"/>
      <c r="J88" s="15" t="s">
        <v>2450</v>
      </c>
      <c r="K88" s="15" t="s">
        <v>2475</v>
      </c>
      <c r="L88" s="15" t="s">
        <v>2476</v>
      </c>
      <c r="M88" s="15" t="s">
        <v>2550</v>
      </c>
      <c r="N88" s="15" t="s">
        <v>2459</v>
      </c>
      <c r="O88" s="30"/>
      <c r="P88" s="30"/>
      <c r="Q88" s="15" t="s">
        <v>1809</v>
      </c>
      <c r="R88" s="15" t="s">
        <v>6</v>
      </c>
    </row>
    <row r="89" spans="1:18">
      <c r="A89" s="15" t="s">
        <v>53</v>
      </c>
      <c r="B89" s="15" t="s">
        <v>56</v>
      </c>
      <c r="C89" s="15" t="s">
        <v>261</v>
      </c>
      <c r="D89" s="15" t="s">
        <v>262</v>
      </c>
      <c r="E89" s="15" t="s">
        <v>296</v>
      </c>
      <c r="F89" s="15" t="s">
        <v>296</v>
      </c>
      <c r="G89" s="15" t="s">
        <v>243</v>
      </c>
      <c r="H89" s="15" t="s">
        <v>244</v>
      </c>
      <c r="I89" s="22"/>
      <c r="J89" s="22"/>
      <c r="K89" s="22"/>
      <c r="L89" s="22"/>
      <c r="M89" s="22"/>
      <c r="N89" s="22"/>
      <c r="O89" s="43"/>
      <c r="P89" s="43"/>
      <c r="Q89" s="22"/>
      <c r="R89" s="22"/>
    </row>
    <row r="90" spans="1:18">
      <c r="A90" s="15" t="s">
        <v>53</v>
      </c>
      <c r="B90" s="15" t="s">
        <v>56</v>
      </c>
      <c r="C90" s="15" t="s">
        <v>261</v>
      </c>
      <c r="D90" s="15" t="s">
        <v>262</v>
      </c>
      <c r="E90" s="15" t="s">
        <v>296</v>
      </c>
      <c r="F90" s="15" t="s">
        <v>296</v>
      </c>
      <c r="G90" s="22"/>
      <c r="H90" s="22"/>
      <c r="I90" s="22"/>
      <c r="J90" s="15" t="s">
        <v>2450</v>
      </c>
      <c r="K90" s="15" t="s">
        <v>2451</v>
      </c>
      <c r="L90" s="15" t="s">
        <v>2452</v>
      </c>
      <c r="M90" s="15" t="s">
        <v>2551</v>
      </c>
      <c r="N90" s="15" t="s">
        <v>2453</v>
      </c>
      <c r="O90" s="30"/>
      <c r="P90" s="30"/>
      <c r="Q90" s="15" t="s">
        <v>1873</v>
      </c>
      <c r="R90" s="15" t="s">
        <v>821</v>
      </c>
    </row>
    <row r="91" spans="1:18">
      <c r="A91" s="15" t="s">
        <v>53</v>
      </c>
      <c r="B91" s="15" t="s">
        <v>56</v>
      </c>
      <c r="C91" s="15" t="s">
        <v>261</v>
      </c>
      <c r="D91" s="15" t="s">
        <v>262</v>
      </c>
      <c r="E91" s="15" t="s">
        <v>296</v>
      </c>
      <c r="F91" s="15" t="s">
        <v>296</v>
      </c>
      <c r="G91" s="22"/>
      <c r="H91" s="22"/>
      <c r="I91" s="22"/>
      <c r="J91" s="15" t="s">
        <v>2450</v>
      </c>
      <c r="K91" s="15" t="s">
        <v>2456</v>
      </c>
      <c r="L91" s="15" t="s">
        <v>2457</v>
      </c>
      <c r="M91" s="15" t="s">
        <v>2009</v>
      </c>
      <c r="N91" s="15" t="s">
        <v>2459</v>
      </c>
      <c r="O91" s="30"/>
      <c r="P91" s="30"/>
      <c r="Q91" s="15" t="s">
        <v>1809</v>
      </c>
      <c r="R91" s="15" t="s">
        <v>6</v>
      </c>
    </row>
    <row r="92" spans="1:18">
      <c r="A92" s="15" t="s">
        <v>53</v>
      </c>
      <c r="B92" s="15" t="s">
        <v>56</v>
      </c>
      <c r="C92" s="15" t="s">
        <v>261</v>
      </c>
      <c r="D92" s="15" t="s">
        <v>262</v>
      </c>
      <c r="E92" s="15" t="s">
        <v>296</v>
      </c>
      <c r="F92" s="15" t="s">
        <v>296</v>
      </c>
      <c r="G92" s="22"/>
      <c r="H92" s="22"/>
      <c r="I92" s="22"/>
      <c r="J92" s="15" t="s">
        <v>2450</v>
      </c>
      <c r="K92" s="15" t="s">
        <v>2461</v>
      </c>
      <c r="L92" s="15" t="s">
        <v>2462</v>
      </c>
      <c r="M92" s="15" t="s">
        <v>2552</v>
      </c>
      <c r="N92" s="15" t="s">
        <v>2553</v>
      </c>
      <c r="O92" s="30"/>
      <c r="P92" s="30"/>
      <c r="Q92" s="15" t="s">
        <v>1873</v>
      </c>
      <c r="R92" s="15" t="s">
        <v>821</v>
      </c>
    </row>
    <row r="93" spans="1:18">
      <c r="A93" s="15" t="s">
        <v>53</v>
      </c>
      <c r="B93" s="15" t="s">
        <v>56</v>
      </c>
      <c r="C93" s="15" t="s">
        <v>261</v>
      </c>
      <c r="D93" s="15" t="s">
        <v>262</v>
      </c>
      <c r="E93" s="15" t="s">
        <v>296</v>
      </c>
      <c r="F93" s="15" t="s">
        <v>296</v>
      </c>
      <c r="G93" s="22"/>
      <c r="H93" s="22"/>
      <c r="I93" s="22"/>
      <c r="J93" s="15" t="s">
        <v>2450</v>
      </c>
      <c r="K93" s="15" t="s">
        <v>2464</v>
      </c>
      <c r="L93" s="15" t="s">
        <v>2465</v>
      </c>
      <c r="M93" s="15" t="s">
        <v>2554</v>
      </c>
      <c r="N93" s="15" t="s">
        <v>2442</v>
      </c>
      <c r="O93" s="30"/>
      <c r="P93" s="30"/>
      <c r="Q93" s="15" t="s">
        <v>1809</v>
      </c>
      <c r="R93" s="15" t="s">
        <v>6</v>
      </c>
    </row>
    <row r="94" spans="1:18">
      <c r="A94" s="15" t="s">
        <v>53</v>
      </c>
      <c r="B94" s="15" t="s">
        <v>56</v>
      </c>
      <c r="C94" s="15" t="s">
        <v>261</v>
      </c>
      <c r="D94" s="15" t="s">
        <v>262</v>
      </c>
      <c r="E94" s="15" t="s">
        <v>296</v>
      </c>
      <c r="F94" s="15" t="s">
        <v>296</v>
      </c>
      <c r="G94" s="22"/>
      <c r="H94" s="22"/>
      <c r="I94" s="22"/>
      <c r="J94" s="15" t="s">
        <v>2450</v>
      </c>
      <c r="K94" s="15" t="s">
        <v>2469</v>
      </c>
      <c r="L94" s="15" t="s">
        <v>2470</v>
      </c>
      <c r="M94" s="15" t="s">
        <v>2555</v>
      </c>
      <c r="N94" s="15" t="s">
        <v>2472</v>
      </c>
      <c r="O94" s="30"/>
      <c r="P94" s="30"/>
      <c r="Q94" s="15" t="s">
        <v>1809</v>
      </c>
      <c r="R94" s="15" t="s">
        <v>6</v>
      </c>
    </row>
    <row r="95" spans="1:18">
      <c r="A95" s="15" t="s">
        <v>53</v>
      </c>
      <c r="B95" s="15" t="s">
        <v>56</v>
      </c>
      <c r="C95" s="15" t="s">
        <v>261</v>
      </c>
      <c r="D95" s="15" t="s">
        <v>262</v>
      </c>
      <c r="E95" s="15" t="s">
        <v>296</v>
      </c>
      <c r="F95" s="15" t="s">
        <v>296</v>
      </c>
      <c r="G95" s="22"/>
      <c r="H95" s="22"/>
      <c r="I95" s="22"/>
      <c r="J95" s="15" t="s">
        <v>2450</v>
      </c>
      <c r="K95" s="15" t="s">
        <v>2475</v>
      </c>
      <c r="L95" s="15" t="s">
        <v>2476</v>
      </c>
      <c r="M95" s="15" t="s">
        <v>2556</v>
      </c>
      <c r="N95" s="15" t="s">
        <v>2459</v>
      </c>
      <c r="O95" s="30"/>
      <c r="P95" s="30"/>
      <c r="Q95" s="15" t="s">
        <v>1809</v>
      </c>
      <c r="R95" s="15" t="s">
        <v>6</v>
      </c>
    </row>
    <row r="96" spans="1:18">
      <c r="A96" s="15" t="s">
        <v>53</v>
      </c>
      <c r="B96" s="15" t="s">
        <v>58</v>
      </c>
      <c r="C96" s="15" t="s">
        <v>261</v>
      </c>
      <c r="D96" s="15" t="s">
        <v>262</v>
      </c>
      <c r="E96" s="15" t="s">
        <v>252</v>
      </c>
      <c r="F96" s="15" t="s">
        <v>252</v>
      </c>
      <c r="G96" s="15" t="s">
        <v>243</v>
      </c>
      <c r="H96" s="15" t="s">
        <v>244</v>
      </c>
      <c r="I96" s="22"/>
      <c r="J96" s="22"/>
      <c r="K96" s="22"/>
      <c r="L96" s="22"/>
      <c r="M96" s="22"/>
      <c r="N96" s="22"/>
      <c r="O96" s="43"/>
      <c r="P96" s="43"/>
      <c r="Q96" s="22"/>
      <c r="R96" s="22"/>
    </row>
    <row r="97" spans="1:18">
      <c r="A97" s="15" t="s">
        <v>53</v>
      </c>
      <c r="B97" s="15" t="s">
        <v>58</v>
      </c>
      <c r="C97" s="15" t="s">
        <v>261</v>
      </c>
      <c r="D97" s="15" t="s">
        <v>262</v>
      </c>
      <c r="E97" s="15" t="s">
        <v>252</v>
      </c>
      <c r="F97" s="15" t="s">
        <v>252</v>
      </c>
      <c r="G97" s="22"/>
      <c r="H97" s="22"/>
      <c r="I97" s="22"/>
      <c r="J97" s="15" t="s">
        <v>2450</v>
      </c>
      <c r="K97" s="15" t="s">
        <v>2451</v>
      </c>
      <c r="L97" s="15" t="s">
        <v>2452</v>
      </c>
      <c r="M97" s="15" t="s">
        <v>2557</v>
      </c>
      <c r="N97" s="15" t="s">
        <v>2453</v>
      </c>
      <c r="O97" s="30"/>
      <c r="P97" s="30"/>
      <c r="Q97" s="15" t="s">
        <v>1809</v>
      </c>
      <c r="R97" s="15" t="s">
        <v>6</v>
      </c>
    </row>
    <row r="98" spans="1:18">
      <c r="A98" s="15" t="s">
        <v>53</v>
      </c>
      <c r="B98" s="15" t="s">
        <v>58</v>
      </c>
      <c r="C98" s="15" t="s">
        <v>261</v>
      </c>
      <c r="D98" s="15" t="s">
        <v>262</v>
      </c>
      <c r="E98" s="15" t="s">
        <v>252</v>
      </c>
      <c r="F98" s="15" t="s">
        <v>252</v>
      </c>
      <c r="G98" s="22"/>
      <c r="H98" s="22"/>
      <c r="I98" s="22"/>
      <c r="J98" s="15" t="s">
        <v>2450</v>
      </c>
      <c r="K98" s="15" t="s">
        <v>2456</v>
      </c>
      <c r="L98" s="15" t="s">
        <v>2457</v>
      </c>
      <c r="M98" s="15" t="s">
        <v>2546</v>
      </c>
      <c r="N98" s="15" t="s">
        <v>2459</v>
      </c>
      <c r="O98" s="30"/>
      <c r="P98" s="30"/>
      <c r="Q98" s="15" t="s">
        <v>1809</v>
      </c>
      <c r="R98" s="15" t="s">
        <v>6</v>
      </c>
    </row>
    <row r="99" spans="1:18">
      <c r="A99" s="15" t="s">
        <v>53</v>
      </c>
      <c r="B99" s="15" t="s">
        <v>58</v>
      </c>
      <c r="C99" s="15" t="s">
        <v>261</v>
      </c>
      <c r="D99" s="15" t="s">
        <v>262</v>
      </c>
      <c r="E99" s="15" t="s">
        <v>252</v>
      </c>
      <c r="F99" s="15" t="s">
        <v>252</v>
      </c>
      <c r="G99" s="22"/>
      <c r="H99" s="22"/>
      <c r="I99" s="22"/>
      <c r="J99" s="15" t="s">
        <v>2450</v>
      </c>
      <c r="K99" s="15" t="s">
        <v>2461</v>
      </c>
      <c r="L99" s="15" t="s">
        <v>2462</v>
      </c>
      <c r="M99" s="15" t="s">
        <v>2558</v>
      </c>
      <c r="N99" s="15" t="s">
        <v>2442</v>
      </c>
      <c r="O99" s="30"/>
      <c r="P99" s="30"/>
      <c r="Q99" s="15" t="s">
        <v>1809</v>
      </c>
      <c r="R99" s="15" t="s">
        <v>6</v>
      </c>
    </row>
    <row r="100" spans="1:18">
      <c r="A100" s="15" t="s">
        <v>53</v>
      </c>
      <c r="B100" s="15" t="s">
        <v>58</v>
      </c>
      <c r="C100" s="15" t="s">
        <v>261</v>
      </c>
      <c r="D100" s="15" t="s">
        <v>262</v>
      </c>
      <c r="E100" s="15" t="s">
        <v>252</v>
      </c>
      <c r="F100" s="15" t="s">
        <v>252</v>
      </c>
      <c r="G100" s="22"/>
      <c r="H100" s="22"/>
      <c r="I100" s="22"/>
      <c r="J100" s="15" t="s">
        <v>2450</v>
      </c>
      <c r="K100" s="15" t="s">
        <v>2464</v>
      </c>
      <c r="L100" s="15" t="s">
        <v>2465</v>
      </c>
      <c r="M100" s="15" t="s">
        <v>2559</v>
      </c>
      <c r="N100" s="15" t="s">
        <v>2442</v>
      </c>
      <c r="O100" s="30"/>
      <c r="P100" s="30"/>
      <c r="Q100" s="15" t="s">
        <v>1809</v>
      </c>
      <c r="R100" s="15" t="s">
        <v>6</v>
      </c>
    </row>
    <row r="101" spans="1:18">
      <c r="A101" s="15" t="s">
        <v>53</v>
      </c>
      <c r="B101" s="15" t="s">
        <v>58</v>
      </c>
      <c r="C101" s="15" t="s">
        <v>261</v>
      </c>
      <c r="D101" s="15" t="s">
        <v>262</v>
      </c>
      <c r="E101" s="15" t="s">
        <v>252</v>
      </c>
      <c r="F101" s="15" t="s">
        <v>252</v>
      </c>
      <c r="G101" s="22"/>
      <c r="H101" s="22"/>
      <c r="I101" s="22"/>
      <c r="J101" s="15" t="s">
        <v>2450</v>
      </c>
      <c r="K101" s="15" t="s">
        <v>2469</v>
      </c>
      <c r="L101" s="15" t="s">
        <v>2470</v>
      </c>
      <c r="M101" s="15" t="s">
        <v>2130</v>
      </c>
      <c r="N101" s="15" t="s">
        <v>2472</v>
      </c>
      <c r="O101" s="30"/>
      <c r="P101" s="30"/>
      <c r="Q101" s="15" t="s">
        <v>1809</v>
      </c>
      <c r="R101" s="15" t="s">
        <v>6</v>
      </c>
    </row>
    <row r="102" spans="1:18">
      <c r="A102" s="15" t="s">
        <v>53</v>
      </c>
      <c r="B102" s="15" t="s">
        <v>58</v>
      </c>
      <c r="C102" s="15" t="s">
        <v>261</v>
      </c>
      <c r="D102" s="15" t="s">
        <v>262</v>
      </c>
      <c r="E102" s="15" t="s">
        <v>252</v>
      </c>
      <c r="F102" s="15" t="s">
        <v>252</v>
      </c>
      <c r="G102" s="22"/>
      <c r="H102" s="22"/>
      <c r="I102" s="22"/>
      <c r="J102" s="15" t="s">
        <v>2450</v>
      </c>
      <c r="K102" s="15" t="s">
        <v>2475</v>
      </c>
      <c r="L102" s="15" t="s">
        <v>2476</v>
      </c>
      <c r="M102" s="15" t="s">
        <v>2560</v>
      </c>
      <c r="N102" s="15" t="s">
        <v>2459</v>
      </c>
      <c r="O102" s="30"/>
      <c r="P102" s="30"/>
      <c r="Q102" s="15" t="s">
        <v>1809</v>
      </c>
      <c r="R102" s="15" t="s">
        <v>6</v>
      </c>
    </row>
    <row r="103" spans="1:18">
      <c r="A103" s="15" t="s">
        <v>53</v>
      </c>
      <c r="B103" s="15" t="s">
        <v>61</v>
      </c>
      <c r="C103" s="15" t="s">
        <v>261</v>
      </c>
      <c r="D103" s="15" t="s">
        <v>262</v>
      </c>
      <c r="E103" s="15" t="s">
        <v>133</v>
      </c>
      <c r="F103" s="15" t="s">
        <v>228</v>
      </c>
      <c r="G103" s="15" t="s">
        <v>243</v>
      </c>
      <c r="H103" s="15" t="s">
        <v>244</v>
      </c>
      <c r="I103" s="22"/>
      <c r="J103" s="22"/>
      <c r="K103" s="22"/>
      <c r="L103" s="22"/>
      <c r="M103" s="22"/>
      <c r="N103" s="22"/>
      <c r="O103" s="43"/>
      <c r="P103" s="43"/>
      <c r="Q103" s="22"/>
      <c r="R103" s="22"/>
    </row>
    <row r="104" spans="1:18">
      <c r="A104" s="15" t="s">
        <v>53</v>
      </c>
      <c r="B104" s="15" t="s">
        <v>61</v>
      </c>
      <c r="C104" s="15" t="s">
        <v>261</v>
      </c>
      <c r="D104" s="15" t="s">
        <v>262</v>
      </c>
      <c r="E104" s="15" t="s">
        <v>133</v>
      </c>
      <c r="F104" s="15" t="s">
        <v>228</v>
      </c>
      <c r="G104" s="22"/>
      <c r="H104" s="22"/>
      <c r="I104" s="22"/>
      <c r="J104" s="15" t="s">
        <v>2450</v>
      </c>
      <c r="K104" s="15" t="s">
        <v>2451</v>
      </c>
      <c r="L104" s="15" t="s">
        <v>2452</v>
      </c>
      <c r="M104" s="15" t="s">
        <v>2561</v>
      </c>
      <c r="N104" s="15" t="s">
        <v>2491</v>
      </c>
      <c r="O104" s="30"/>
      <c r="P104" s="30"/>
      <c r="Q104" s="15" t="s">
        <v>1809</v>
      </c>
      <c r="R104" s="15" t="s">
        <v>6</v>
      </c>
    </row>
    <row r="105" spans="1:18">
      <c r="A105" s="15" t="s">
        <v>53</v>
      </c>
      <c r="B105" s="15" t="s">
        <v>61</v>
      </c>
      <c r="C105" s="15" t="s">
        <v>261</v>
      </c>
      <c r="D105" s="15" t="s">
        <v>262</v>
      </c>
      <c r="E105" s="15" t="s">
        <v>133</v>
      </c>
      <c r="F105" s="15" t="s">
        <v>228</v>
      </c>
      <c r="G105" s="22"/>
      <c r="H105" s="22"/>
      <c r="I105" s="22"/>
      <c r="J105" s="15" t="s">
        <v>2450</v>
      </c>
      <c r="K105" s="15" t="s">
        <v>2456</v>
      </c>
      <c r="L105" s="15" t="s">
        <v>2457</v>
      </c>
      <c r="M105" s="15" t="s">
        <v>1481</v>
      </c>
      <c r="N105" s="15" t="s">
        <v>2459</v>
      </c>
      <c r="O105" s="30"/>
      <c r="P105" s="30"/>
      <c r="Q105" s="15" t="s">
        <v>1809</v>
      </c>
      <c r="R105" s="15" t="s">
        <v>6</v>
      </c>
    </row>
    <row r="106" spans="1:18">
      <c r="A106" s="15" t="s">
        <v>53</v>
      </c>
      <c r="B106" s="15" t="s">
        <v>61</v>
      </c>
      <c r="C106" s="15" t="s">
        <v>261</v>
      </c>
      <c r="D106" s="15" t="s">
        <v>262</v>
      </c>
      <c r="E106" s="15" t="s">
        <v>133</v>
      </c>
      <c r="F106" s="15" t="s">
        <v>228</v>
      </c>
      <c r="G106" s="22"/>
      <c r="H106" s="22"/>
      <c r="I106" s="22"/>
      <c r="J106" s="15" t="s">
        <v>2450</v>
      </c>
      <c r="K106" s="15" t="s">
        <v>2461</v>
      </c>
      <c r="L106" s="15" t="s">
        <v>2462</v>
      </c>
      <c r="M106" s="15" t="s">
        <v>2558</v>
      </c>
      <c r="N106" s="15" t="s">
        <v>2442</v>
      </c>
      <c r="O106" s="30"/>
      <c r="P106" s="30"/>
      <c r="Q106" s="15" t="s">
        <v>1809</v>
      </c>
      <c r="R106" s="15" t="s">
        <v>6</v>
      </c>
    </row>
    <row r="107" spans="1:18">
      <c r="A107" s="15" t="s">
        <v>53</v>
      </c>
      <c r="B107" s="15" t="s">
        <v>61</v>
      </c>
      <c r="C107" s="15" t="s">
        <v>261</v>
      </c>
      <c r="D107" s="15" t="s">
        <v>262</v>
      </c>
      <c r="E107" s="15" t="s">
        <v>133</v>
      </c>
      <c r="F107" s="15" t="s">
        <v>228</v>
      </c>
      <c r="G107" s="22"/>
      <c r="H107" s="22"/>
      <c r="I107" s="22"/>
      <c r="J107" s="15" t="s">
        <v>2450</v>
      </c>
      <c r="K107" s="15" t="s">
        <v>2464</v>
      </c>
      <c r="L107" s="15" t="s">
        <v>2465</v>
      </c>
      <c r="M107" s="15" t="s">
        <v>2562</v>
      </c>
      <c r="N107" s="15" t="s">
        <v>2442</v>
      </c>
      <c r="O107" s="30"/>
      <c r="P107" s="30"/>
      <c r="Q107" s="15" t="s">
        <v>1809</v>
      </c>
      <c r="R107" s="15" t="s">
        <v>6</v>
      </c>
    </row>
    <row r="108" spans="1:18">
      <c r="A108" s="15" t="s">
        <v>53</v>
      </c>
      <c r="B108" s="15" t="s">
        <v>61</v>
      </c>
      <c r="C108" s="15" t="s">
        <v>261</v>
      </c>
      <c r="D108" s="15" t="s">
        <v>262</v>
      </c>
      <c r="E108" s="15" t="s">
        <v>133</v>
      </c>
      <c r="F108" s="15" t="s">
        <v>228</v>
      </c>
      <c r="G108" s="22"/>
      <c r="H108" s="22"/>
      <c r="I108" s="22"/>
      <c r="J108" s="15" t="s">
        <v>2450</v>
      </c>
      <c r="K108" s="15" t="s">
        <v>2469</v>
      </c>
      <c r="L108" s="15" t="s">
        <v>2470</v>
      </c>
      <c r="M108" s="15" t="s">
        <v>2563</v>
      </c>
      <c r="N108" s="15" t="s">
        <v>2472</v>
      </c>
      <c r="O108" s="30"/>
      <c r="P108" s="30"/>
      <c r="Q108" s="15" t="s">
        <v>1809</v>
      </c>
      <c r="R108" s="15" t="s">
        <v>6</v>
      </c>
    </row>
    <row r="109" spans="1:18">
      <c r="A109" s="15" t="s">
        <v>53</v>
      </c>
      <c r="B109" s="15" t="s">
        <v>61</v>
      </c>
      <c r="C109" s="15" t="s">
        <v>261</v>
      </c>
      <c r="D109" s="15" t="s">
        <v>262</v>
      </c>
      <c r="E109" s="15" t="s">
        <v>133</v>
      </c>
      <c r="F109" s="15" t="s">
        <v>228</v>
      </c>
      <c r="G109" s="22"/>
      <c r="H109" s="22"/>
      <c r="I109" s="22"/>
      <c r="J109" s="15" t="s">
        <v>2450</v>
      </c>
      <c r="K109" s="15" t="s">
        <v>2475</v>
      </c>
      <c r="L109" s="15" t="s">
        <v>2476</v>
      </c>
      <c r="M109" s="15" t="s">
        <v>2564</v>
      </c>
      <c r="N109" s="15" t="s">
        <v>2459</v>
      </c>
      <c r="O109" s="30"/>
      <c r="P109" s="30"/>
      <c r="Q109" s="15" t="s">
        <v>1809</v>
      </c>
      <c r="R109" s="15" t="s">
        <v>6</v>
      </c>
    </row>
    <row r="110" spans="1:18">
      <c r="A110" s="15" t="s">
        <v>53</v>
      </c>
      <c r="B110" s="15" t="s">
        <v>64</v>
      </c>
      <c r="C110" s="15" t="s">
        <v>261</v>
      </c>
      <c r="D110" s="15" t="s">
        <v>262</v>
      </c>
      <c r="E110" s="15" t="s">
        <v>296</v>
      </c>
      <c r="F110" s="15" t="s">
        <v>296</v>
      </c>
      <c r="G110" s="15" t="s">
        <v>243</v>
      </c>
      <c r="H110" s="15" t="s">
        <v>244</v>
      </c>
      <c r="I110" s="22"/>
      <c r="J110" s="22"/>
      <c r="K110" s="22"/>
      <c r="L110" s="22"/>
      <c r="M110" s="22"/>
      <c r="N110" s="22"/>
      <c r="O110" s="43"/>
      <c r="P110" s="43"/>
      <c r="Q110" s="22"/>
      <c r="R110" s="22"/>
    </row>
    <row r="111" spans="1:18">
      <c r="A111" s="15" t="s">
        <v>53</v>
      </c>
      <c r="B111" s="15" t="s">
        <v>64</v>
      </c>
      <c r="C111" s="15" t="s">
        <v>261</v>
      </c>
      <c r="D111" s="15" t="s">
        <v>262</v>
      </c>
      <c r="E111" s="15" t="s">
        <v>296</v>
      </c>
      <c r="F111" s="15" t="s">
        <v>296</v>
      </c>
      <c r="G111" s="22"/>
      <c r="H111" s="22"/>
      <c r="I111" s="22"/>
      <c r="J111" s="15" t="s">
        <v>2450</v>
      </c>
      <c r="K111" s="15" t="s">
        <v>2451</v>
      </c>
      <c r="L111" s="15" t="s">
        <v>2452</v>
      </c>
      <c r="M111" s="15" t="s">
        <v>2565</v>
      </c>
      <c r="N111" s="15" t="s">
        <v>2453</v>
      </c>
      <c r="O111" s="30"/>
      <c r="P111" s="30"/>
      <c r="Q111" s="15" t="s">
        <v>1809</v>
      </c>
      <c r="R111" s="15" t="s">
        <v>6</v>
      </c>
    </row>
    <row r="112" spans="1:18">
      <c r="A112" s="15" t="s">
        <v>53</v>
      </c>
      <c r="B112" s="15" t="s">
        <v>64</v>
      </c>
      <c r="C112" s="15" t="s">
        <v>261</v>
      </c>
      <c r="D112" s="15" t="s">
        <v>262</v>
      </c>
      <c r="E112" s="15" t="s">
        <v>296</v>
      </c>
      <c r="F112" s="15" t="s">
        <v>296</v>
      </c>
      <c r="G112" s="22"/>
      <c r="H112" s="22"/>
      <c r="I112" s="22"/>
      <c r="J112" s="15" t="s">
        <v>2450</v>
      </c>
      <c r="K112" s="15" t="s">
        <v>2456</v>
      </c>
      <c r="L112" s="15" t="s">
        <v>2457</v>
      </c>
      <c r="M112" s="15" t="s">
        <v>1481</v>
      </c>
      <c r="N112" s="15" t="s">
        <v>2459</v>
      </c>
      <c r="O112" s="30"/>
      <c r="P112" s="30"/>
      <c r="Q112" s="15" t="s">
        <v>1809</v>
      </c>
      <c r="R112" s="15" t="s">
        <v>6</v>
      </c>
    </row>
    <row r="113" spans="1:18">
      <c r="A113" s="15" t="s">
        <v>53</v>
      </c>
      <c r="B113" s="15" t="s">
        <v>64</v>
      </c>
      <c r="C113" s="15" t="s">
        <v>261</v>
      </c>
      <c r="D113" s="15" t="s">
        <v>262</v>
      </c>
      <c r="E113" s="15" t="s">
        <v>296</v>
      </c>
      <c r="F113" s="15" t="s">
        <v>296</v>
      </c>
      <c r="G113" s="22"/>
      <c r="H113" s="22"/>
      <c r="I113" s="22"/>
      <c r="J113" s="15" t="s">
        <v>2450</v>
      </c>
      <c r="K113" s="15" t="s">
        <v>2461</v>
      </c>
      <c r="L113" s="15" t="s">
        <v>2462</v>
      </c>
      <c r="M113" s="15" t="s">
        <v>2566</v>
      </c>
      <c r="N113" s="15" t="s">
        <v>2442</v>
      </c>
      <c r="O113" s="30"/>
      <c r="P113" s="30"/>
      <c r="Q113" s="15" t="s">
        <v>1809</v>
      </c>
      <c r="R113" s="15" t="s">
        <v>6</v>
      </c>
    </row>
    <row r="114" spans="1:18">
      <c r="A114" s="15" t="s">
        <v>53</v>
      </c>
      <c r="B114" s="15" t="s">
        <v>64</v>
      </c>
      <c r="C114" s="15" t="s">
        <v>261</v>
      </c>
      <c r="D114" s="15" t="s">
        <v>262</v>
      </c>
      <c r="E114" s="15" t="s">
        <v>296</v>
      </c>
      <c r="F114" s="15" t="s">
        <v>296</v>
      </c>
      <c r="G114" s="22"/>
      <c r="H114" s="22"/>
      <c r="I114" s="22"/>
      <c r="J114" s="15" t="s">
        <v>2450</v>
      </c>
      <c r="K114" s="15" t="s">
        <v>2464</v>
      </c>
      <c r="L114" s="15" t="s">
        <v>2465</v>
      </c>
      <c r="M114" s="15" t="s">
        <v>2567</v>
      </c>
      <c r="N114" s="15" t="s">
        <v>2442</v>
      </c>
      <c r="O114" s="30"/>
      <c r="P114" s="30"/>
      <c r="Q114" s="15" t="s">
        <v>1809</v>
      </c>
      <c r="R114" s="15" t="s">
        <v>6</v>
      </c>
    </row>
    <row r="115" spans="1:18">
      <c r="A115" s="15" t="s">
        <v>53</v>
      </c>
      <c r="B115" s="15" t="s">
        <v>64</v>
      </c>
      <c r="C115" s="15" t="s">
        <v>261</v>
      </c>
      <c r="D115" s="15" t="s">
        <v>262</v>
      </c>
      <c r="E115" s="15" t="s">
        <v>296</v>
      </c>
      <c r="F115" s="15" t="s">
        <v>296</v>
      </c>
      <c r="G115" s="22"/>
      <c r="H115" s="22"/>
      <c r="I115" s="22"/>
      <c r="J115" s="15" t="s">
        <v>2450</v>
      </c>
      <c r="K115" s="15" t="s">
        <v>2469</v>
      </c>
      <c r="L115" s="15" t="s">
        <v>2470</v>
      </c>
      <c r="M115" s="15" t="s">
        <v>2568</v>
      </c>
      <c r="N115" s="15" t="s">
        <v>2472</v>
      </c>
      <c r="O115" s="30"/>
      <c r="P115" s="30"/>
      <c r="Q115" s="15" t="s">
        <v>1809</v>
      </c>
      <c r="R115" s="15" t="s">
        <v>6</v>
      </c>
    </row>
    <row r="116" spans="1:18">
      <c r="A116" s="15" t="s">
        <v>53</v>
      </c>
      <c r="B116" s="15" t="s">
        <v>64</v>
      </c>
      <c r="C116" s="15" t="s">
        <v>261</v>
      </c>
      <c r="D116" s="15" t="s">
        <v>262</v>
      </c>
      <c r="E116" s="15" t="s">
        <v>296</v>
      </c>
      <c r="F116" s="15" t="s">
        <v>296</v>
      </c>
      <c r="G116" s="22"/>
      <c r="H116" s="22"/>
      <c r="I116" s="22"/>
      <c r="J116" s="15" t="s">
        <v>2450</v>
      </c>
      <c r="K116" s="15" t="s">
        <v>2475</v>
      </c>
      <c r="L116" s="15" t="s">
        <v>2476</v>
      </c>
      <c r="M116" s="15" t="s">
        <v>2477</v>
      </c>
      <c r="N116" s="15" t="s">
        <v>2459</v>
      </c>
      <c r="O116" s="30"/>
      <c r="P116" s="30"/>
      <c r="Q116" s="15" t="s">
        <v>1809</v>
      </c>
      <c r="R116" s="15" t="s">
        <v>6</v>
      </c>
    </row>
    <row r="117" spans="1:18">
      <c r="A117" s="15" t="s">
        <v>53</v>
      </c>
      <c r="B117" s="15" t="s">
        <v>66</v>
      </c>
      <c r="C117" s="15" t="s">
        <v>261</v>
      </c>
      <c r="D117" s="15" t="s">
        <v>262</v>
      </c>
      <c r="E117" s="15" t="s">
        <v>295</v>
      </c>
      <c r="F117" s="15" t="s">
        <v>295</v>
      </c>
      <c r="G117" s="15" t="s">
        <v>243</v>
      </c>
      <c r="H117" s="15" t="s">
        <v>244</v>
      </c>
      <c r="I117" s="22"/>
      <c r="J117" s="22"/>
      <c r="K117" s="22"/>
      <c r="L117" s="22"/>
      <c r="M117" s="22"/>
      <c r="N117" s="22"/>
      <c r="O117" s="43"/>
      <c r="P117" s="43"/>
      <c r="Q117" s="22"/>
      <c r="R117" s="22"/>
    </row>
    <row r="118" spans="1:18">
      <c r="A118" s="15" t="s">
        <v>53</v>
      </c>
      <c r="B118" s="15" t="s">
        <v>66</v>
      </c>
      <c r="C118" s="15" t="s">
        <v>261</v>
      </c>
      <c r="D118" s="15" t="s">
        <v>262</v>
      </c>
      <c r="E118" s="15" t="s">
        <v>295</v>
      </c>
      <c r="F118" s="15" t="s">
        <v>295</v>
      </c>
      <c r="G118" s="22"/>
      <c r="H118" s="22"/>
      <c r="I118" s="22"/>
      <c r="J118" s="15" t="s">
        <v>2450</v>
      </c>
      <c r="K118" s="15" t="s">
        <v>2451</v>
      </c>
      <c r="L118" s="15" t="s">
        <v>2452</v>
      </c>
      <c r="M118" s="15" t="s">
        <v>2569</v>
      </c>
      <c r="N118" s="15" t="s">
        <v>2491</v>
      </c>
      <c r="O118" s="30"/>
      <c r="P118" s="30"/>
      <c r="Q118" s="15" t="s">
        <v>1809</v>
      </c>
      <c r="R118" s="15" t="s">
        <v>6</v>
      </c>
    </row>
    <row r="119" spans="1:18">
      <c r="A119" s="15" t="s">
        <v>53</v>
      </c>
      <c r="B119" s="15" t="s">
        <v>66</v>
      </c>
      <c r="C119" s="15" t="s">
        <v>261</v>
      </c>
      <c r="D119" s="15" t="s">
        <v>262</v>
      </c>
      <c r="E119" s="15" t="s">
        <v>295</v>
      </c>
      <c r="F119" s="15" t="s">
        <v>295</v>
      </c>
      <c r="G119" s="22"/>
      <c r="H119" s="22"/>
      <c r="I119" s="22"/>
      <c r="J119" s="15" t="s">
        <v>2450</v>
      </c>
      <c r="K119" s="15" t="s">
        <v>2456</v>
      </c>
      <c r="L119" s="15" t="s">
        <v>2457</v>
      </c>
      <c r="M119" s="15" t="s">
        <v>1474</v>
      </c>
      <c r="N119" s="15" t="s">
        <v>2459</v>
      </c>
      <c r="O119" s="30"/>
      <c r="P119" s="30"/>
      <c r="Q119" s="15" t="s">
        <v>1809</v>
      </c>
      <c r="R119" s="15" t="s">
        <v>6</v>
      </c>
    </row>
    <row r="120" spans="1:18">
      <c r="A120" s="15" t="s">
        <v>53</v>
      </c>
      <c r="B120" s="15" t="s">
        <v>66</v>
      </c>
      <c r="C120" s="15" t="s">
        <v>261</v>
      </c>
      <c r="D120" s="15" t="s">
        <v>262</v>
      </c>
      <c r="E120" s="15" t="s">
        <v>295</v>
      </c>
      <c r="F120" s="15" t="s">
        <v>295</v>
      </c>
      <c r="G120" s="22"/>
      <c r="H120" s="22"/>
      <c r="I120" s="22"/>
      <c r="J120" s="15" t="s">
        <v>2450</v>
      </c>
      <c r="K120" s="15" t="s">
        <v>2461</v>
      </c>
      <c r="L120" s="15" t="s">
        <v>2462</v>
      </c>
      <c r="M120" s="15" t="s">
        <v>2570</v>
      </c>
      <c r="N120" s="15" t="s">
        <v>2442</v>
      </c>
      <c r="O120" s="30"/>
      <c r="P120" s="30"/>
      <c r="Q120" s="15" t="s">
        <v>1809</v>
      </c>
      <c r="R120" s="15" t="s">
        <v>6</v>
      </c>
    </row>
    <row r="121" spans="1:18">
      <c r="A121" s="15" t="s">
        <v>53</v>
      </c>
      <c r="B121" s="15" t="s">
        <v>66</v>
      </c>
      <c r="C121" s="15" t="s">
        <v>261</v>
      </c>
      <c r="D121" s="15" t="s">
        <v>262</v>
      </c>
      <c r="E121" s="15" t="s">
        <v>295</v>
      </c>
      <c r="F121" s="15" t="s">
        <v>295</v>
      </c>
      <c r="G121" s="22"/>
      <c r="H121" s="22"/>
      <c r="I121" s="22"/>
      <c r="J121" s="15" t="s">
        <v>2450</v>
      </c>
      <c r="K121" s="15" t="s">
        <v>2464</v>
      </c>
      <c r="L121" s="15" t="s">
        <v>2465</v>
      </c>
      <c r="M121" s="15" t="s">
        <v>2571</v>
      </c>
      <c r="N121" s="15" t="s">
        <v>2442</v>
      </c>
      <c r="O121" s="30"/>
      <c r="P121" s="30"/>
      <c r="Q121" s="15" t="s">
        <v>1809</v>
      </c>
      <c r="R121" s="15" t="s">
        <v>6</v>
      </c>
    </row>
    <row r="122" spans="1:18">
      <c r="A122" s="15" t="s">
        <v>53</v>
      </c>
      <c r="B122" s="15" t="s">
        <v>66</v>
      </c>
      <c r="C122" s="15" t="s">
        <v>261</v>
      </c>
      <c r="D122" s="15" t="s">
        <v>262</v>
      </c>
      <c r="E122" s="15" t="s">
        <v>295</v>
      </c>
      <c r="F122" s="15" t="s">
        <v>295</v>
      </c>
      <c r="G122" s="22"/>
      <c r="H122" s="22"/>
      <c r="I122" s="22"/>
      <c r="J122" s="15" t="s">
        <v>2450</v>
      </c>
      <c r="K122" s="15" t="s">
        <v>2469</v>
      </c>
      <c r="L122" s="15" t="s">
        <v>2470</v>
      </c>
      <c r="M122" s="15" t="s">
        <v>2572</v>
      </c>
      <c r="N122" s="15" t="s">
        <v>2472</v>
      </c>
      <c r="O122" s="30"/>
      <c r="P122" s="30"/>
      <c r="Q122" s="15" t="s">
        <v>1809</v>
      </c>
      <c r="R122" s="15" t="s">
        <v>6</v>
      </c>
    </row>
    <row r="123" spans="1:18">
      <c r="A123" s="15" t="s">
        <v>53</v>
      </c>
      <c r="B123" s="15" t="s">
        <v>66</v>
      </c>
      <c r="C123" s="15" t="s">
        <v>261</v>
      </c>
      <c r="D123" s="15" t="s">
        <v>262</v>
      </c>
      <c r="E123" s="15" t="s">
        <v>295</v>
      </c>
      <c r="F123" s="15" t="s">
        <v>295</v>
      </c>
      <c r="G123" s="22"/>
      <c r="H123" s="22"/>
      <c r="I123" s="22"/>
      <c r="J123" s="15" t="s">
        <v>2450</v>
      </c>
      <c r="K123" s="15" t="s">
        <v>2475</v>
      </c>
      <c r="L123" s="15" t="s">
        <v>2476</v>
      </c>
      <c r="M123" s="15" t="s">
        <v>2573</v>
      </c>
      <c r="N123" s="15" t="s">
        <v>2459</v>
      </c>
      <c r="O123" s="30"/>
      <c r="P123" s="30"/>
      <c r="Q123" s="15" t="s">
        <v>1809</v>
      </c>
      <c r="R123" s="15" t="s">
        <v>6</v>
      </c>
    </row>
    <row r="124" spans="1:18">
      <c r="A124" s="15" t="s">
        <v>53</v>
      </c>
      <c r="B124" s="15" t="s">
        <v>67</v>
      </c>
      <c r="C124" s="15" t="s">
        <v>261</v>
      </c>
      <c r="D124" s="15" t="s">
        <v>262</v>
      </c>
      <c r="E124" s="15" t="s">
        <v>295</v>
      </c>
      <c r="F124" s="15" t="s">
        <v>295</v>
      </c>
      <c r="G124" s="15" t="s">
        <v>243</v>
      </c>
      <c r="H124" s="15" t="s">
        <v>244</v>
      </c>
      <c r="I124" s="22"/>
      <c r="J124" s="22"/>
      <c r="K124" s="22"/>
      <c r="L124" s="22"/>
      <c r="M124" s="22"/>
      <c r="N124" s="22"/>
      <c r="O124" s="43"/>
      <c r="P124" s="43"/>
      <c r="Q124" s="22"/>
      <c r="R124" s="22"/>
    </row>
    <row r="125" spans="1:18">
      <c r="A125" s="15" t="s">
        <v>53</v>
      </c>
      <c r="B125" s="15" t="s">
        <v>67</v>
      </c>
      <c r="C125" s="15" t="s">
        <v>261</v>
      </c>
      <c r="D125" s="15" t="s">
        <v>262</v>
      </c>
      <c r="E125" s="15" t="s">
        <v>295</v>
      </c>
      <c r="F125" s="15" t="s">
        <v>295</v>
      </c>
      <c r="G125" s="22"/>
      <c r="H125" s="22"/>
      <c r="I125" s="22"/>
      <c r="J125" s="15" t="s">
        <v>2450</v>
      </c>
      <c r="K125" s="15" t="s">
        <v>2451</v>
      </c>
      <c r="L125" s="15" t="s">
        <v>2452</v>
      </c>
      <c r="M125" s="15" t="s">
        <v>2574</v>
      </c>
      <c r="N125" s="15" t="s">
        <v>2491</v>
      </c>
      <c r="O125" s="30"/>
      <c r="P125" s="30"/>
      <c r="Q125" s="15" t="s">
        <v>1809</v>
      </c>
      <c r="R125" s="15" t="s">
        <v>6</v>
      </c>
    </row>
    <row r="126" spans="1:18">
      <c r="A126" s="15" t="s">
        <v>53</v>
      </c>
      <c r="B126" s="15" t="s">
        <v>67</v>
      </c>
      <c r="C126" s="15" t="s">
        <v>261</v>
      </c>
      <c r="D126" s="15" t="s">
        <v>262</v>
      </c>
      <c r="E126" s="15" t="s">
        <v>295</v>
      </c>
      <c r="F126" s="15" t="s">
        <v>295</v>
      </c>
      <c r="G126" s="22"/>
      <c r="H126" s="22"/>
      <c r="I126" s="22"/>
      <c r="J126" s="15" t="s">
        <v>2450</v>
      </c>
      <c r="K126" s="15" t="s">
        <v>2456</v>
      </c>
      <c r="L126" s="15" t="s">
        <v>2457</v>
      </c>
      <c r="M126" s="15" t="s">
        <v>2575</v>
      </c>
      <c r="N126" s="15" t="s">
        <v>2459</v>
      </c>
      <c r="O126" s="30"/>
      <c r="P126" s="30"/>
      <c r="Q126" s="15" t="s">
        <v>1809</v>
      </c>
      <c r="R126" s="15" t="s">
        <v>6</v>
      </c>
    </row>
    <row r="127" spans="1:18">
      <c r="A127" s="15" t="s">
        <v>53</v>
      </c>
      <c r="B127" s="15" t="s">
        <v>67</v>
      </c>
      <c r="C127" s="15" t="s">
        <v>261</v>
      </c>
      <c r="D127" s="15" t="s">
        <v>262</v>
      </c>
      <c r="E127" s="15" t="s">
        <v>295</v>
      </c>
      <c r="F127" s="15" t="s">
        <v>295</v>
      </c>
      <c r="G127" s="22"/>
      <c r="H127" s="22"/>
      <c r="I127" s="22"/>
      <c r="J127" s="15" t="s">
        <v>2450</v>
      </c>
      <c r="K127" s="15" t="s">
        <v>2461</v>
      </c>
      <c r="L127" s="15" t="s">
        <v>2462</v>
      </c>
      <c r="M127" s="15" t="s">
        <v>2576</v>
      </c>
      <c r="N127" s="15" t="s">
        <v>2442</v>
      </c>
      <c r="O127" s="30"/>
      <c r="P127" s="30"/>
      <c r="Q127" s="15" t="s">
        <v>1809</v>
      </c>
      <c r="R127" s="15" t="s">
        <v>6</v>
      </c>
    </row>
    <row r="128" spans="1:18">
      <c r="A128" s="15" t="s">
        <v>53</v>
      </c>
      <c r="B128" s="15" t="s">
        <v>67</v>
      </c>
      <c r="C128" s="15" t="s">
        <v>261</v>
      </c>
      <c r="D128" s="15" t="s">
        <v>262</v>
      </c>
      <c r="E128" s="15" t="s">
        <v>295</v>
      </c>
      <c r="F128" s="15" t="s">
        <v>295</v>
      </c>
      <c r="G128" s="22"/>
      <c r="H128" s="22"/>
      <c r="I128" s="22"/>
      <c r="J128" s="15" t="s">
        <v>2450</v>
      </c>
      <c r="K128" s="15" t="s">
        <v>2464</v>
      </c>
      <c r="L128" s="15" t="s">
        <v>2465</v>
      </c>
      <c r="M128" s="15" t="s">
        <v>2577</v>
      </c>
      <c r="N128" s="15" t="s">
        <v>2442</v>
      </c>
      <c r="O128" s="30"/>
      <c r="P128" s="30"/>
      <c r="Q128" s="15" t="s">
        <v>1809</v>
      </c>
      <c r="R128" s="15" t="s">
        <v>6</v>
      </c>
    </row>
    <row r="129" spans="1:18">
      <c r="A129" s="15" t="s">
        <v>53</v>
      </c>
      <c r="B129" s="15" t="s">
        <v>67</v>
      </c>
      <c r="C129" s="15" t="s">
        <v>261</v>
      </c>
      <c r="D129" s="15" t="s">
        <v>262</v>
      </c>
      <c r="E129" s="15" t="s">
        <v>295</v>
      </c>
      <c r="F129" s="15" t="s">
        <v>295</v>
      </c>
      <c r="G129" s="22"/>
      <c r="H129" s="22"/>
      <c r="I129" s="22"/>
      <c r="J129" s="15" t="s">
        <v>2450</v>
      </c>
      <c r="K129" s="15" t="s">
        <v>2469</v>
      </c>
      <c r="L129" s="15" t="s">
        <v>2470</v>
      </c>
      <c r="M129" s="15" t="s">
        <v>2578</v>
      </c>
      <c r="N129" s="15" t="s">
        <v>2472</v>
      </c>
      <c r="O129" s="30"/>
      <c r="P129" s="30"/>
      <c r="Q129" s="15" t="s">
        <v>1809</v>
      </c>
      <c r="R129" s="15" t="s">
        <v>6</v>
      </c>
    </row>
    <row r="130" spans="1:18" ht="14.4" customHeight="1">
      <c r="A130" s="15" t="s">
        <v>53</v>
      </c>
      <c r="B130" s="15" t="s">
        <v>67</v>
      </c>
      <c r="C130" s="15" t="s">
        <v>261</v>
      </c>
      <c r="D130" s="15" t="s">
        <v>262</v>
      </c>
      <c r="E130" s="15" t="s">
        <v>295</v>
      </c>
      <c r="F130" s="15" t="s">
        <v>295</v>
      </c>
      <c r="G130" s="22"/>
      <c r="H130" s="22"/>
      <c r="I130" s="22"/>
      <c r="J130" s="15" t="s">
        <v>2450</v>
      </c>
      <c r="K130" s="15" t="s">
        <v>2475</v>
      </c>
      <c r="L130" s="15" t="s">
        <v>2476</v>
      </c>
      <c r="M130" s="15" t="s">
        <v>2536</v>
      </c>
      <c r="N130" s="15" t="s">
        <v>2459</v>
      </c>
      <c r="O130" s="30"/>
      <c r="P130" s="30"/>
      <c r="Q130" s="15" t="s">
        <v>1873</v>
      </c>
      <c r="R130" s="15" t="s">
        <v>821</v>
      </c>
    </row>
    <row r="131" spans="1:18" ht="29.4" customHeight="1">
      <c r="A131" s="38" t="s">
        <v>3437</v>
      </c>
      <c r="B131" s="182" t="s">
        <v>3626</v>
      </c>
      <c r="C131" s="192"/>
      <c r="D131" s="192"/>
      <c r="E131" s="192"/>
      <c r="F131" s="192"/>
      <c r="G131" s="192"/>
      <c r="H131" s="192"/>
      <c r="I131" s="192"/>
      <c r="J131" s="192"/>
      <c r="K131" s="192"/>
      <c r="L131" s="192"/>
      <c r="M131" s="192"/>
      <c r="N131" s="192"/>
      <c r="O131" s="192"/>
      <c r="P131" s="192"/>
      <c r="Q131" s="192"/>
      <c r="R131" s="192"/>
    </row>
  </sheetData>
  <autoFilter ref="A2:R131"/>
  <mergeCells count="1">
    <mergeCell ref="B131:R131"/>
  </mergeCells>
  <phoneticPr fontId="4" type="noConversion"/>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13" zoomScale="70" zoomScaleNormal="70" workbookViewId="0">
      <selection activeCell="M20" sqref="M20"/>
    </sheetView>
  </sheetViews>
  <sheetFormatPr defaultRowHeight="13.8"/>
  <cols>
    <col min="1" max="1" width="7.109375" bestFit="1" customWidth="1"/>
    <col min="2" max="2" width="23.77734375" bestFit="1" customWidth="1"/>
    <col min="3" max="3" width="10.21875" bestFit="1" customWidth="1"/>
    <col min="4" max="4" width="30.88671875" bestFit="1" customWidth="1"/>
    <col min="5" max="5" width="11.109375" bestFit="1" customWidth="1"/>
    <col min="6" max="6" width="14.44140625" bestFit="1" customWidth="1"/>
    <col min="7" max="7" width="13" bestFit="1" customWidth="1"/>
    <col min="8" max="8" width="14.6640625" customWidth="1"/>
    <col min="9" max="9" width="14.6640625" hidden="1" customWidth="1"/>
    <col min="10" max="10" width="14.6640625" customWidth="1"/>
    <col min="11" max="12" width="14.6640625" hidden="1" customWidth="1"/>
    <col min="13" max="13" width="14.6640625" customWidth="1"/>
    <col min="14" max="16" width="14.6640625" hidden="1" customWidth="1"/>
    <col min="17" max="17" width="14.6640625" customWidth="1"/>
    <col min="18" max="20" width="14.6640625" hidden="1" customWidth="1"/>
    <col min="21" max="21" width="14.6640625" customWidth="1"/>
    <col min="22" max="24" width="14.6640625" hidden="1" customWidth="1"/>
    <col min="25" max="25" width="10.44140625" bestFit="1" customWidth="1"/>
  </cols>
  <sheetData>
    <row r="1" spans="1:25">
      <c r="A1" s="14" t="s">
        <v>0</v>
      </c>
      <c r="B1" s="14" t="s">
        <v>1</v>
      </c>
      <c r="C1" s="14" t="s">
        <v>72</v>
      </c>
      <c r="D1" s="14" t="s">
        <v>73</v>
      </c>
      <c r="E1" s="14" t="s">
        <v>74</v>
      </c>
      <c r="F1" s="14" t="s">
        <v>1314</v>
      </c>
      <c r="G1" s="14" t="s">
        <v>1315</v>
      </c>
      <c r="H1" s="14" t="s">
        <v>505</v>
      </c>
      <c r="I1" s="14" t="s">
        <v>1499</v>
      </c>
      <c r="J1" s="14" t="s">
        <v>1500</v>
      </c>
      <c r="K1" s="14" t="s">
        <v>1501</v>
      </c>
      <c r="L1" s="14" t="s">
        <v>1502</v>
      </c>
      <c r="M1" s="14" t="s">
        <v>1503</v>
      </c>
      <c r="N1" s="14" t="s">
        <v>1504</v>
      </c>
      <c r="O1" s="14" t="s">
        <v>1505</v>
      </c>
      <c r="P1" s="14" t="s">
        <v>1506</v>
      </c>
      <c r="Q1" s="14" t="s">
        <v>1507</v>
      </c>
      <c r="R1" s="14" t="s">
        <v>1508</v>
      </c>
      <c r="S1" s="14" t="s">
        <v>1509</v>
      </c>
      <c r="T1" s="14" t="s">
        <v>1510</v>
      </c>
      <c r="U1" s="14" t="s">
        <v>1511</v>
      </c>
      <c r="V1" s="1" t="s">
        <v>1512</v>
      </c>
      <c r="W1" s="1" t="s">
        <v>1513</v>
      </c>
      <c r="X1" s="1" t="s">
        <v>1514</v>
      </c>
    </row>
    <row r="2" spans="1:25">
      <c r="A2" s="14" t="s">
        <v>3</v>
      </c>
      <c r="B2" s="14" t="s">
        <v>4</v>
      </c>
      <c r="C2" s="14" t="s">
        <v>77</v>
      </c>
      <c r="D2" s="14" t="s">
        <v>78</v>
      </c>
      <c r="E2" s="14" t="s">
        <v>79</v>
      </c>
      <c r="F2" s="14" t="s">
        <v>1515</v>
      </c>
      <c r="G2" s="14" t="s">
        <v>1516</v>
      </c>
      <c r="H2" s="14" t="s">
        <v>1517</v>
      </c>
      <c r="I2" s="14" t="s">
        <v>1518</v>
      </c>
      <c r="J2" s="14" t="s">
        <v>1519</v>
      </c>
      <c r="K2" s="14" t="s">
        <v>1520</v>
      </c>
      <c r="L2" s="14" t="s">
        <v>1521</v>
      </c>
      <c r="M2" s="14" t="s">
        <v>1522</v>
      </c>
      <c r="N2" s="14" t="s">
        <v>1523</v>
      </c>
      <c r="O2" s="14" t="s">
        <v>1524</v>
      </c>
      <c r="P2" s="14" t="s">
        <v>1525</v>
      </c>
      <c r="Q2" s="14" t="s">
        <v>1526</v>
      </c>
      <c r="R2" s="14" t="s">
        <v>1527</v>
      </c>
      <c r="S2" s="14" t="s">
        <v>1528</v>
      </c>
      <c r="T2" s="14" t="s">
        <v>1529</v>
      </c>
      <c r="U2" s="14" t="s">
        <v>1530</v>
      </c>
      <c r="V2" s="1" t="s">
        <v>1531</v>
      </c>
      <c r="W2" s="1" t="s">
        <v>1532</v>
      </c>
      <c r="X2" s="1" t="s">
        <v>1533</v>
      </c>
    </row>
    <row r="3" spans="1:25">
      <c r="A3" s="15" t="s">
        <v>6</v>
      </c>
      <c r="B3" s="15" t="s">
        <v>15</v>
      </c>
      <c r="C3" s="15" t="s">
        <v>82</v>
      </c>
      <c r="D3" s="15" t="s">
        <v>83</v>
      </c>
      <c r="E3" s="15" t="s">
        <v>87</v>
      </c>
      <c r="F3" s="15" t="s">
        <v>243</v>
      </c>
      <c r="G3" s="15" t="s">
        <v>244</v>
      </c>
      <c r="H3" s="15" t="s">
        <v>87</v>
      </c>
      <c r="I3" s="15" t="s">
        <v>1534</v>
      </c>
      <c r="J3" s="15">
        <v>36.700000000000003</v>
      </c>
      <c r="K3" s="15" t="s">
        <v>1535</v>
      </c>
      <c r="L3" s="15" t="s">
        <v>244</v>
      </c>
      <c r="M3" s="15" t="s">
        <v>1536</v>
      </c>
      <c r="N3" s="15">
        <v>76</v>
      </c>
      <c r="O3" s="15" t="s">
        <v>1537</v>
      </c>
      <c r="P3" s="15" t="s">
        <v>244</v>
      </c>
      <c r="Q3" s="15" t="s">
        <v>1538</v>
      </c>
      <c r="R3" s="15">
        <v>113</v>
      </c>
      <c r="S3" s="15" t="s">
        <v>1539</v>
      </c>
      <c r="T3" s="15" t="s">
        <v>244</v>
      </c>
      <c r="U3" s="15" t="s">
        <v>1540</v>
      </c>
      <c r="V3" s="2">
        <v>72</v>
      </c>
      <c r="W3" s="2" t="s">
        <v>1539</v>
      </c>
      <c r="X3" s="2" t="s">
        <v>244</v>
      </c>
    </row>
    <row r="4" spans="1:25">
      <c r="A4" s="15" t="s">
        <v>6</v>
      </c>
      <c r="B4" s="15" t="s">
        <v>16</v>
      </c>
      <c r="C4" s="15" t="s">
        <v>82</v>
      </c>
      <c r="D4" s="15" t="s">
        <v>83</v>
      </c>
      <c r="E4" s="15" t="s">
        <v>87</v>
      </c>
      <c r="F4" s="15" t="s">
        <v>243</v>
      </c>
      <c r="G4" s="15" t="s">
        <v>244</v>
      </c>
      <c r="H4" s="15" t="s">
        <v>87</v>
      </c>
      <c r="I4" s="15" t="s">
        <v>1541</v>
      </c>
      <c r="J4" s="15">
        <v>36.6</v>
      </c>
      <c r="K4" s="15" t="s">
        <v>1535</v>
      </c>
      <c r="L4" s="15" t="s">
        <v>244</v>
      </c>
      <c r="M4" s="15" t="s">
        <v>1542</v>
      </c>
      <c r="N4" s="15">
        <v>71</v>
      </c>
      <c r="O4" s="15" t="s">
        <v>1537</v>
      </c>
      <c r="P4" s="15" t="s">
        <v>244</v>
      </c>
      <c r="Q4" s="15" t="s">
        <v>1543</v>
      </c>
      <c r="R4" s="15">
        <v>106</v>
      </c>
      <c r="S4" s="15" t="s">
        <v>1539</v>
      </c>
      <c r="T4" s="15" t="s">
        <v>244</v>
      </c>
      <c r="U4" s="15" t="s">
        <v>1544</v>
      </c>
      <c r="V4" s="2">
        <v>68</v>
      </c>
      <c r="W4" s="2" t="s">
        <v>1539</v>
      </c>
      <c r="X4" s="2" t="s">
        <v>244</v>
      </c>
    </row>
    <row r="5" spans="1:25">
      <c r="A5" s="15" t="s">
        <v>6</v>
      </c>
      <c r="B5" s="15" t="s">
        <v>9</v>
      </c>
      <c r="C5" s="15" t="s">
        <v>82</v>
      </c>
      <c r="D5" s="15" t="s">
        <v>83</v>
      </c>
      <c r="E5" s="15" t="s">
        <v>87</v>
      </c>
      <c r="F5" s="15" t="s">
        <v>243</v>
      </c>
      <c r="G5" s="15" t="s">
        <v>244</v>
      </c>
      <c r="H5" s="15" t="s">
        <v>87</v>
      </c>
      <c r="I5" s="15" t="s">
        <v>1545</v>
      </c>
      <c r="J5" s="15">
        <v>36.1</v>
      </c>
      <c r="K5" s="15" t="s">
        <v>1535</v>
      </c>
      <c r="L5" s="15" t="s">
        <v>244</v>
      </c>
      <c r="M5" s="15" t="s">
        <v>1546</v>
      </c>
      <c r="N5" s="15">
        <v>78</v>
      </c>
      <c r="O5" s="15" t="s">
        <v>1537</v>
      </c>
      <c r="P5" s="15" t="s">
        <v>244</v>
      </c>
      <c r="Q5" s="15" t="s">
        <v>345</v>
      </c>
      <c r="R5" s="15">
        <v>136</v>
      </c>
      <c r="S5" s="15" t="s">
        <v>1539</v>
      </c>
      <c r="T5" s="15" t="s">
        <v>244</v>
      </c>
      <c r="U5" s="15" t="s">
        <v>1547</v>
      </c>
      <c r="V5" s="2">
        <v>86</v>
      </c>
      <c r="W5" s="2" t="s">
        <v>1539</v>
      </c>
      <c r="X5" s="2" t="s">
        <v>244</v>
      </c>
    </row>
    <row r="6" spans="1:25">
      <c r="A6" s="15" t="s">
        <v>6</v>
      </c>
      <c r="B6" s="15" t="s">
        <v>9</v>
      </c>
      <c r="C6" s="15" t="s">
        <v>261</v>
      </c>
      <c r="D6" s="15" t="s">
        <v>262</v>
      </c>
      <c r="E6" s="15" t="s">
        <v>265</v>
      </c>
      <c r="F6" s="15" t="s">
        <v>243</v>
      </c>
      <c r="G6" s="15" t="s">
        <v>244</v>
      </c>
      <c r="H6" s="15" t="s">
        <v>265</v>
      </c>
      <c r="I6" s="15" t="s">
        <v>1548</v>
      </c>
      <c r="J6" s="15">
        <v>35.700000000000003</v>
      </c>
      <c r="K6" s="15" t="s">
        <v>1535</v>
      </c>
      <c r="L6" s="15" t="s">
        <v>244</v>
      </c>
      <c r="M6" s="15" t="s">
        <v>1549</v>
      </c>
      <c r="N6" s="15">
        <v>73</v>
      </c>
      <c r="O6" s="15" t="s">
        <v>1537</v>
      </c>
      <c r="P6" s="15" t="s">
        <v>244</v>
      </c>
      <c r="Q6" s="15" t="s">
        <v>1550</v>
      </c>
      <c r="R6" s="15">
        <v>122</v>
      </c>
      <c r="S6" s="15" t="s">
        <v>1539</v>
      </c>
      <c r="T6" s="15" t="s">
        <v>244</v>
      </c>
      <c r="U6" s="15" t="s">
        <v>1551</v>
      </c>
      <c r="V6" s="2">
        <v>87</v>
      </c>
      <c r="W6" s="2" t="s">
        <v>1539</v>
      </c>
      <c r="X6" s="2" t="s">
        <v>244</v>
      </c>
    </row>
    <row r="7" spans="1:25">
      <c r="A7" s="15" t="s">
        <v>6</v>
      </c>
      <c r="B7" s="15" t="s">
        <v>9</v>
      </c>
      <c r="C7" s="15" t="s">
        <v>266</v>
      </c>
      <c r="D7" s="29" t="s">
        <v>267</v>
      </c>
      <c r="E7" s="15" t="s">
        <v>268</v>
      </c>
      <c r="F7" s="29" t="s">
        <v>279</v>
      </c>
      <c r="G7" s="15" t="s">
        <v>280</v>
      </c>
      <c r="H7" s="22"/>
      <c r="I7" s="22"/>
      <c r="J7" s="22"/>
      <c r="K7" s="22"/>
      <c r="L7" s="22"/>
      <c r="M7" s="22"/>
      <c r="N7" s="22"/>
      <c r="O7" s="22"/>
      <c r="P7" s="22"/>
      <c r="Q7" s="22"/>
      <c r="R7" s="22"/>
      <c r="S7" s="22"/>
      <c r="T7" s="22"/>
      <c r="U7" s="22"/>
      <c r="Y7" s="35" t="s">
        <v>3445</v>
      </c>
    </row>
    <row r="8" spans="1:25">
      <c r="A8" s="15" t="s">
        <v>6</v>
      </c>
      <c r="B8" s="15" t="s">
        <v>9</v>
      </c>
      <c r="C8" s="15" t="s">
        <v>269</v>
      </c>
      <c r="D8" s="29" t="s">
        <v>270</v>
      </c>
      <c r="E8" s="15" t="s">
        <v>271</v>
      </c>
      <c r="F8" s="29" t="s">
        <v>279</v>
      </c>
      <c r="G8" s="15" t="s">
        <v>280</v>
      </c>
      <c r="H8" s="22"/>
      <c r="I8" s="22"/>
      <c r="J8" s="22"/>
      <c r="K8" s="22"/>
      <c r="L8" s="22"/>
      <c r="M8" s="22"/>
      <c r="N8" s="22"/>
      <c r="O8" s="22"/>
      <c r="P8" s="22"/>
      <c r="Q8" s="22"/>
      <c r="R8" s="22"/>
      <c r="S8" s="22"/>
      <c r="T8" s="22"/>
      <c r="U8" s="22"/>
      <c r="Y8" s="35" t="s">
        <v>3445</v>
      </c>
    </row>
    <row r="9" spans="1:25">
      <c r="A9" s="15" t="s">
        <v>6</v>
      </c>
      <c r="B9" s="15" t="s">
        <v>9</v>
      </c>
      <c r="C9" s="15" t="s">
        <v>272</v>
      </c>
      <c r="D9" s="21" t="s">
        <v>273</v>
      </c>
      <c r="E9" s="15" t="s">
        <v>191</v>
      </c>
      <c r="F9" s="21" t="s">
        <v>279</v>
      </c>
      <c r="G9" s="15" t="s">
        <v>280</v>
      </c>
      <c r="H9" s="22"/>
      <c r="I9" s="22"/>
      <c r="J9" s="22"/>
      <c r="K9" s="22"/>
      <c r="L9" s="22"/>
      <c r="M9" s="22"/>
      <c r="N9" s="22"/>
      <c r="O9" s="22"/>
      <c r="P9" s="22"/>
      <c r="Q9" s="22"/>
      <c r="R9" s="22"/>
      <c r="S9" s="22"/>
      <c r="T9" s="22"/>
      <c r="U9" s="22"/>
      <c r="Y9" s="133" t="s">
        <v>3601</v>
      </c>
    </row>
    <row r="10" spans="1:25">
      <c r="A10" s="15" t="s">
        <v>6</v>
      </c>
      <c r="B10" s="15" t="s">
        <v>10</v>
      </c>
      <c r="C10" s="15" t="s">
        <v>82</v>
      </c>
      <c r="D10" s="15" t="s">
        <v>83</v>
      </c>
      <c r="E10" s="15" t="s">
        <v>104</v>
      </c>
      <c r="F10" s="15" t="s">
        <v>243</v>
      </c>
      <c r="G10" s="15" t="s">
        <v>244</v>
      </c>
      <c r="H10" s="15" t="s">
        <v>104</v>
      </c>
      <c r="I10" s="15" t="s">
        <v>1552</v>
      </c>
      <c r="J10" s="15">
        <v>36.200000000000003</v>
      </c>
      <c r="K10" s="15" t="s">
        <v>1535</v>
      </c>
      <c r="L10" s="15" t="s">
        <v>244</v>
      </c>
      <c r="M10" s="15" t="s">
        <v>1553</v>
      </c>
      <c r="N10" s="15">
        <v>65</v>
      </c>
      <c r="O10" s="15" t="s">
        <v>1537</v>
      </c>
      <c r="P10" s="15" t="s">
        <v>244</v>
      </c>
      <c r="Q10" s="15" t="s">
        <v>1554</v>
      </c>
      <c r="R10" s="15">
        <v>114</v>
      </c>
      <c r="S10" s="15" t="s">
        <v>1539</v>
      </c>
      <c r="T10" s="15" t="s">
        <v>244</v>
      </c>
      <c r="U10" s="15" t="s">
        <v>1555</v>
      </c>
      <c r="V10" s="2">
        <v>82</v>
      </c>
      <c r="W10" s="2" t="s">
        <v>1539</v>
      </c>
      <c r="X10" s="2" t="s">
        <v>244</v>
      </c>
    </row>
    <row r="11" spans="1:25">
      <c r="A11" s="15" t="s">
        <v>6</v>
      </c>
      <c r="B11" s="15" t="s">
        <v>10</v>
      </c>
      <c r="C11" s="15" t="s">
        <v>261</v>
      </c>
      <c r="D11" s="15" t="s">
        <v>262</v>
      </c>
      <c r="E11" s="15" t="s">
        <v>281</v>
      </c>
      <c r="F11" s="15" t="s">
        <v>243</v>
      </c>
      <c r="G11" s="15" t="s">
        <v>244</v>
      </c>
      <c r="H11" s="15" t="s">
        <v>281</v>
      </c>
      <c r="I11" s="15" t="s">
        <v>1556</v>
      </c>
      <c r="J11" s="15">
        <v>36.9</v>
      </c>
      <c r="K11" s="15" t="s">
        <v>1535</v>
      </c>
      <c r="L11" s="15" t="s">
        <v>244</v>
      </c>
      <c r="M11" s="15" t="s">
        <v>1546</v>
      </c>
      <c r="N11" s="15">
        <v>78</v>
      </c>
      <c r="O11" s="15" t="s">
        <v>1537</v>
      </c>
      <c r="P11" s="15" t="s">
        <v>244</v>
      </c>
      <c r="Q11" s="15" t="s">
        <v>1557</v>
      </c>
      <c r="R11" s="15">
        <v>103</v>
      </c>
      <c r="S11" s="15" t="s">
        <v>1539</v>
      </c>
      <c r="T11" s="15" t="s">
        <v>244</v>
      </c>
      <c r="U11" s="15" t="s">
        <v>1544</v>
      </c>
      <c r="V11" s="2">
        <v>68</v>
      </c>
      <c r="W11" s="2" t="s">
        <v>1539</v>
      </c>
      <c r="X11" s="2" t="s">
        <v>244</v>
      </c>
    </row>
    <row r="12" spans="1:25">
      <c r="A12" s="15" t="s">
        <v>6</v>
      </c>
      <c r="B12" s="15" t="s">
        <v>10</v>
      </c>
      <c r="C12" s="15" t="s">
        <v>266</v>
      </c>
      <c r="D12" s="15" t="s">
        <v>267</v>
      </c>
      <c r="E12" s="15" t="s">
        <v>282</v>
      </c>
      <c r="F12" s="15" t="s">
        <v>243</v>
      </c>
      <c r="G12" s="15" t="s">
        <v>244</v>
      </c>
      <c r="H12" s="15" t="s">
        <v>282</v>
      </c>
      <c r="I12" s="15" t="s">
        <v>1558</v>
      </c>
      <c r="J12" s="15">
        <v>36.5</v>
      </c>
      <c r="K12" s="15" t="s">
        <v>1535</v>
      </c>
      <c r="L12" s="15" t="s">
        <v>244</v>
      </c>
      <c r="M12" s="15" t="s">
        <v>1544</v>
      </c>
      <c r="N12" s="15">
        <v>68</v>
      </c>
      <c r="O12" s="15" t="s">
        <v>1537</v>
      </c>
      <c r="P12" s="15" t="s">
        <v>244</v>
      </c>
      <c r="Q12" s="15" t="s">
        <v>1559</v>
      </c>
      <c r="R12" s="15">
        <v>107</v>
      </c>
      <c r="S12" s="15" t="s">
        <v>1539</v>
      </c>
      <c r="T12" s="15" t="s">
        <v>244</v>
      </c>
      <c r="U12" s="15" t="s">
        <v>1549</v>
      </c>
      <c r="V12" s="2">
        <v>73</v>
      </c>
      <c r="W12" s="2" t="s">
        <v>1539</v>
      </c>
      <c r="X12" s="2" t="s">
        <v>244</v>
      </c>
    </row>
    <row r="13" spans="1:25">
      <c r="A13" s="15" t="s">
        <v>6</v>
      </c>
      <c r="B13" s="15" t="s">
        <v>10</v>
      </c>
      <c r="C13" s="15" t="s">
        <v>269</v>
      </c>
      <c r="D13" s="29" t="s">
        <v>270</v>
      </c>
      <c r="E13" s="15" t="s">
        <v>268</v>
      </c>
      <c r="F13" s="15" t="s">
        <v>279</v>
      </c>
      <c r="G13" s="15" t="s">
        <v>280</v>
      </c>
      <c r="H13" s="22"/>
      <c r="I13" s="22"/>
      <c r="J13" s="22"/>
      <c r="K13" s="22"/>
      <c r="L13" s="22"/>
      <c r="M13" s="22"/>
      <c r="N13" s="22"/>
      <c r="O13" s="22"/>
      <c r="P13" s="22"/>
      <c r="Q13" s="22"/>
      <c r="R13" s="22"/>
      <c r="S13" s="22"/>
      <c r="T13" s="22"/>
      <c r="U13" s="22"/>
      <c r="Y13" s="35" t="s">
        <v>3445</v>
      </c>
    </row>
    <row r="14" spans="1:25">
      <c r="A14" s="15" t="s">
        <v>6</v>
      </c>
      <c r="B14" s="15" t="s">
        <v>10</v>
      </c>
      <c r="C14" s="15" t="s">
        <v>272</v>
      </c>
      <c r="D14" s="15" t="s">
        <v>273</v>
      </c>
      <c r="E14" s="15" t="s">
        <v>271</v>
      </c>
      <c r="F14" s="15" t="s">
        <v>243</v>
      </c>
      <c r="G14" s="15" t="s">
        <v>244</v>
      </c>
      <c r="H14" s="15" t="s">
        <v>271</v>
      </c>
      <c r="I14" s="15" t="s">
        <v>1560</v>
      </c>
      <c r="J14" s="15">
        <v>36.299999999999997</v>
      </c>
      <c r="K14" s="15" t="s">
        <v>1535</v>
      </c>
      <c r="L14" s="15" t="s">
        <v>244</v>
      </c>
      <c r="M14" s="29" t="s">
        <v>530</v>
      </c>
      <c r="N14" s="35"/>
      <c r="O14" s="35"/>
      <c r="P14" s="35"/>
      <c r="Q14" s="29" t="s">
        <v>530</v>
      </c>
      <c r="R14" s="35"/>
      <c r="S14" s="35"/>
      <c r="T14" s="35"/>
      <c r="U14" s="29" t="s">
        <v>530</v>
      </c>
      <c r="Y14" s="35" t="s">
        <v>3445</v>
      </c>
    </row>
    <row r="15" spans="1:25">
      <c r="A15" s="15" t="s">
        <v>6</v>
      </c>
      <c r="B15" s="15" t="s">
        <v>18</v>
      </c>
      <c r="C15" s="15" t="s">
        <v>82</v>
      </c>
      <c r="D15" s="15" t="s">
        <v>83</v>
      </c>
      <c r="E15" s="15" t="s">
        <v>107</v>
      </c>
      <c r="F15" s="15" t="s">
        <v>243</v>
      </c>
      <c r="G15" s="15" t="s">
        <v>244</v>
      </c>
      <c r="H15" s="15" t="s">
        <v>107</v>
      </c>
      <c r="I15" s="15" t="s">
        <v>1561</v>
      </c>
      <c r="J15" s="15">
        <v>35.799999999999997</v>
      </c>
      <c r="K15" s="15" t="s">
        <v>1535</v>
      </c>
      <c r="L15" s="15" t="s">
        <v>244</v>
      </c>
      <c r="M15" s="15" t="s">
        <v>1540</v>
      </c>
      <c r="N15" s="15">
        <v>72</v>
      </c>
      <c r="O15" s="15" t="s">
        <v>1537</v>
      </c>
      <c r="P15" s="15" t="s">
        <v>244</v>
      </c>
      <c r="Q15" s="15" t="s">
        <v>1557</v>
      </c>
      <c r="R15" s="15">
        <v>103</v>
      </c>
      <c r="S15" s="15" t="s">
        <v>1539</v>
      </c>
      <c r="T15" s="15" t="s">
        <v>244</v>
      </c>
      <c r="U15" s="15" t="s">
        <v>534</v>
      </c>
      <c r="V15" s="2">
        <v>75</v>
      </c>
      <c r="W15" s="2" t="s">
        <v>1539</v>
      </c>
      <c r="X15" s="2" t="s">
        <v>244</v>
      </c>
    </row>
    <row r="16" spans="1:25">
      <c r="A16" s="15" t="s">
        <v>6</v>
      </c>
      <c r="B16" s="15" t="s">
        <v>20</v>
      </c>
      <c r="C16" s="15" t="s">
        <v>82</v>
      </c>
      <c r="D16" s="15" t="s">
        <v>83</v>
      </c>
      <c r="E16" s="15" t="s">
        <v>107</v>
      </c>
      <c r="F16" s="15" t="s">
        <v>243</v>
      </c>
      <c r="G16" s="15" t="s">
        <v>244</v>
      </c>
      <c r="H16" s="15" t="s">
        <v>107</v>
      </c>
      <c r="I16" s="15" t="s">
        <v>1534</v>
      </c>
      <c r="J16" s="15">
        <v>36.700000000000003</v>
      </c>
      <c r="K16" s="15" t="s">
        <v>1535</v>
      </c>
      <c r="L16" s="15" t="s">
        <v>244</v>
      </c>
      <c r="M16" s="15" t="s">
        <v>1562</v>
      </c>
      <c r="N16" s="15">
        <v>66</v>
      </c>
      <c r="O16" s="15" t="s">
        <v>1537</v>
      </c>
      <c r="P16" s="15" t="s">
        <v>244</v>
      </c>
      <c r="Q16" s="15" t="s">
        <v>1563</v>
      </c>
      <c r="R16" s="15">
        <v>110</v>
      </c>
      <c r="S16" s="15" t="s">
        <v>1539</v>
      </c>
      <c r="T16" s="15" t="s">
        <v>244</v>
      </c>
      <c r="U16" s="15" t="s">
        <v>1544</v>
      </c>
      <c r="V16" s="2">
        <v>68</v>
      </c>
      <c r="W16" s="2" t="s">
        <v>1539</v>
      </c>
      <c r="X16" s="2" t="s">
        <v>244</v>
      </c>
    </row>
    <row r="17" spans="1:25">
      <c r="A17" s="15" t="s">
        <v>6</v>
      </c>
      <c r="B17" s="15" t="s">
        <v>24</v>
      </c>
      <c r="C17" s="15" t="s">
        <v>82</v>
      </c>
      <c r="D17" s="15" t="s">
        <v>83</v>
      </c>
      <c r="E17" s="15" t="s">
        <v>119</v>
      </c>
      <c r="F17" s="15" t="s">
        <v>243</v>
      </c>
      <c r="G17" s="15" t="s">
        <v>244</v>
      </c>
      <c r="H17" s="15" t="s">
        <v>119</v>
      </c>
      <c r="I17" s="15" t="s">
        <v>1541</v>
      </c>
      <c r="J17" s="15">
        <v>36.6</v>
      </c>
      <c r="K17" s="15" t="s">
        <v>1535</v>
      </c>
      <c r="L17" s="15" t="s">
        <v>244</v>
      </c>
      <c r="M17" s="15" t="s">
        <v>559</v>
      </c>
      <c r="N17" s="15">
        <v>84</v>
      </c>
      <c r="O17" s="15" t="s">
        <v>1537</v>
      </c>
      <c r="P17" s="15" t="s">
        <v>244</v>
      </c>
      <c r="Q17" s="15" t="s">
        <v>1563</v>
      </c>
      <c r="R17" s="15">
        <v>110</v>
      </c>
      <c r="S17" s="15" t="s">
        <v>1539</v>
      </c>
      <c r="T17" s="15" t="s">
        <v>244</v>
      </c>
      <c r="U17" s="15" t="s">
        <v>1546</v>
      </c>
      <c r="V17" s="2">
        <v>78</v>
      </c>
      <c r="W17" s="2" t="s">
        <v>1539</v>
      </c>
      <c r="X17" s="2" t="s">
        <v>244</v>
      </c>
    </row>
    <row r="18" spans="1:25">
      <c r="A18" s="15" t="s">
        <v>6</v>
      </c>
      <c r="B18" s="15" t="s">
        <v>25</v>
      </c>
      <c r="C18" s="15" t="s">
        <v>82</v>
      </c>
      <c r="D18" s="15" t="s">
        <v>83</v>
      </c>
      <c r="E18" s="15" t="s">
        <v>124</v>
      </c>
      <c r="F18" s="15" t="s">
        <v>243</v>
      </c>
      <c r="G18" s="15" t="s">
        <v>244</v>
      </c>
      <c r="H18" s="15" t="s">
        <v>124</v>
      </c>
      <c r="I18" s="15" t="s">
        <v>1541</v>
      </c>
      <c r="J18" s="15">
        <v>36.6</v>
      </c>
      <c r="K18" s="15" t="s">
        <v>1535</v>
      </c>
      <c r="L18" s="15" t="s">
        <v>244</v>
      </c>
      <c r="M18" s="15" t="s">
        <v>534</v>
      </c>
      <c r="N18" s="15">
        <v>75</v>
      </c>
      <c r="O18" s="15" t="s">
        <v>1537</v>
      </c>
      <c r="P18" s="15" t="s">
        <v>244</v>
      </c>
      <c r="Q18" s="15" t="s">
        <v>1564</v>
      </c>
      <c r="R18" s="15">
        <v>109</v>
      </c>
      <c r="S18" s="15" t="s">
        <v>1539</v>
      </c>
      <c r="T18" s="15" t="s">
        <v>244</v>
      </c>
      <c r="U18" s="15" t="s">
        <v>1555</v>
      </c>
      <c r="V18" s="2">
        <v>82</v>
      </c>
      <c r="W18" s="2" t="s">
        <v>1539</v>
      </c>
      <c r="X18" s="2" t="s">
        <v>244</v>
      </c>
    </row>
    <row r="19" spans="1:25">
      <c r="A19" s="15" t="s">
        <v>26</v>
      </c>
      <c r="B19" s="15" t="s">
        <v>27</v>
      </c>
      <c r="C19" s="15" t="s">
        <v>82</v>
      </c>
      <c r="D19" s="15" t="s">
        <v>83</v>
      </c>
      <c r="E19" s="15" t="s">
        <v>127</v>
      </c>
      <c r="F19" s="15" t="s">
        <v>243</v>
      </c>
      <c r="G19" s="15" t="s">
        <v>244</v>
      </c>
      <c r="H19" s="15" t="s">
        <v>127</v>
      </c>
      <c r="I19" s="15" t="s">
        <v>1545</v>
      </c>
      <c r="J19" s="15">
        <v>36.1</v>
      </c>
      <c r="K19" s="15" t="s">
        <v>1535</v>
      </c>
      <c r="L19" s="15" t="s">
        <v>244</v>
      </c>
      <c r="M19" s="15" t="s">
        <v>1540</v>
      </c>
      <c r="N19" s="15">
        <v>72</v>
      </c>
      <c r="O19" s="15" t="s">
        <v>1537</v>
      </c>
      <c r="P19" s="15" t="s">
        <v>244</v>
      </c>
      <c r="Q19" s="15" t="s">
        <v>1563</v>
      </c>
      <c r="R19" s="15">
        <v>110</v>
      </c>
      <c r="S19" s="15" t="s">
        <v>1539</v>
      </c>
      <c r="T19" s="15" t="s">
        <v>244</v>
      </c>
      <c r="U19" s="15" t="s">
        <v>1546</v>
      </c>
      <c r="V19" s="2">
        <v>78</v>
      </c>
      <c r="W19" s="2" t="s">
        <v>1539</v>
      </c>
      <c r="X19" s="2" t="s">
        <v>244</v>
      </c>
    </row>
    <row r="20" spans="1:25">
      <c r="A20" s="15" t="s">
        <v>28</v>
      </c>
      <c r="B20" s="15" t="s">
        <v>29</v>
      </c>
      <c r="C20" s="15" t="s">
        <v>82</v>
      </c>
      <c r="D20" s="15" t="s">
        <v>83</v>
      </c>
      <c r="E20" s="15" t="s">
        <v>130</v>
      </c>
      <c r="F20" s="15" t="s">
        <v>243</v>
      </c>
      <c r="G20" s="15" t="s">
        <v>244</v>
      </c>
      <c r="H20" s="15" t="s">
        <v>130</v>
      </c>
      <c r="I20" s="15" t="s">
        <v>1565</v>
      </c>
      <c r="J20" s="15">
        <v>37</v>
      </c>
      <c r="K20" s="15" t="s">
        <v>1535</v>
      </c>
      <c r="L20" s="15" t="s">
        <v>244</v>
      </c>
      <c r="M20" s="45" t="s">
        <v>1566</v>
      </c>
      <c r="N20" s="15">
        <v>104</v>
      </c>
      <c r="O20" s="15" t="s">
        <v>1537</v>
      </c>
      <c r="P20" s="15" t="s">
        <v>244</v>
      </c>
      <c r="Q20" s="15" t="s">
        <v>1566</v>
      </c>
      <c r="R20" s="15">
        <v>104</v>
      </c>
      <c r="S20" s="15" t="s">
        <v>1539</v>
      </c>
      <c r="T20" s="15" t="s">
        <v>244</v>
      </c>
      <c r="U20" s="15" t="s">
        <v>1546</v>
      </c>
      <c r="V20" s="2">
        <v>78</v>
      </c>
      <c r="W20" s="2" t="s">
        <v>1539</v>
      </c>
      <c r="X20" s="2" t="s">
        <v>244</v>
      </c>
    </row>
    <row r="21" spans="1:25">
      <c r="A21" s="15" t="s">
        <v>28</v>
      </c>
      <c r="B21" s="15" t="s">
        <v>30</v>
      </c>
      <c r="C21" s="15" t="s">
        <v>82</v>
      </c>
      <c r="D21" s="15" t="s">
        <v>83</v>
      </c>
      <c r="E21" s="15" t="s">
        <v>133</v>
      </c>
      <c r="F21" s="15" t="s">
        <v>243</v>
      </c>
      <c r="G21" s="15" t="s">
        <v>244</v>
      </c>
      <c r="H21" s="15" t="s">
        <v>133</v>
      </c>
      <c r="I21" s="15" t="s">
        <v>1567</v>
      </c>
      <c r="J21" s="15">
        <v>36.799999999999997</v>
      </c>
      <c r="K21" s="15" t="s">
        <v>1535</v>
      </c>
      <c r="L21" s="15" t="s">
        <v>244</v>
      </c>
      <c r="M21" s="15" t="s">
        <v>1568</v>
      </c>
      <c r="N21" s="15">
        <v>89</v>
      </c>
      <c r="O21" s="15" t="s">
        <v>1537</v>
      </c>
      <c r="P21" s="15" t="s">
        <v>244</v>
      </c>
      <c r="Q21" s="15" t="s">
        <v>1569</v>
      </c>
      <c r="R21" s="15">
        <v>94</v>
      </c>
      <c r="S21" s="15" t="s">
        <v>1539</v>
      </c>
      <c r="T21" s="15" t="s">
        <v>244</v>
      </c>
      <c r="U21" s="15" t="s">
        <v>561</v>
      </c>
      <c r="V21" s="2">
        <v>64</v>
      </c>
      <c r="W21" s="2" t="s">
        <v>1539</v>
      </c>
      <c r="X21" s="2" t="s">
        <v>244</v>
      </c>
    </row>
    <row r="22" spans="1:25">
      <c r="A22" s="15" t="s">
        <v>28</v>
      </c>
      <c r="B22" s="15" t="s">
        <v>33</v>
      </c>
      <c r="C22" s="15" t="s">
        <v>82</v>
      </c>
      <c r="D22" s="15" t="s">
        <v>83</v>
      </c>
      <c r="E22" s="15" t="s">
        <v>143</v>
      </c>
      <c r="F22" s="15" t="s">
        <v>243</v>
      </c>
      <c r="G22" s="15" t="s">
        <v>244</v>
      </c>
      <c r="H22" s="15" t="s">
        <v>143</v>
      </c>
      <c r="I22" s="15" t="s">
        <v>1558</v>
      </c>
      <c r="J22" s="15">
        <v>36.5</v>
      </c>
      <c r="K22" s="15" t="s">
        <v>1535</v>
      </c>
      <c r="L22" s="15" t="s">
        <v>244</v>
      </c>
      <c r="M22" s="15" t="s">
        <v>561</v>
      </c>
      <c r="N22" s="15">
        <v>64</v>
      </c>
      <c r="O22" s="15" t="s">
        <v>1537</v>
      </c>
      <c r="P22" s="15" t="s">
        <v>244</v>
      </c>
      <c r="Q22" s="15" t="s">
        <v>1570</v>
      </c>
      <c r="R22" s="15">
        <v>129</v>
      </c>
      <c r="S22" s="15" t="s">
        <v>1539</v>
      </c>
      <c r="T22" s="15" t="s">
        <v>244</v>
      </c>
      <c r="U22" s="15" t="s">
        <v>1549</v>
      </c>
      <c r="V22" s="2">
        <v>73</v>
      </c>
      <c r="W22" s="2" t="s">
        <v>1539</v>
      </c>
      <c r="X22" s="2" t="s">
        <v>244</v>
      </c>
    </row>
    <row r="23" spans="1:25">
      <c r="A23" s="15" t="s">
        <v>36</v>
      </c>
      <c r="B23" s="15" t="s">
        <v>37</v>
      </c>
      <c r="C23" s="15" t="s">
        <v>82</v>
      </c>
      <c r="D23" s="15" t="s">
        <v>83</v>
      </c>
      <c r="E23" s="15" t="s">
        <v>148</v>
      </c>
      <c r="F23" s="15" t="s">
        <v>243</v>
      </c>
      <c r="G23" s="15" t="s">
        <v>244</v>
      </c>
      <c r="H23" s="15" t="s">
        <v>148</v>
      </c>
      <c r="I23" s="15" t="s">
        <v>1558</v>
      </c>
      <c r="J23" s="15">
        <v>36.5</v>
      </c>
      <c r="K23" s="15" t="s">
        <v>1535</v>
      </c>
      <c r="L23" s="15" t="s">
        <v>244</v>
      </c>
      <c r="M23" s="15" t="s">
        <v>1571</v>
      </c>
      <c r="N23" s="15">
        <v>60</v>
      </c>
      <c r="O23" s="15" t="s">
        <v>1537</v>
      </c>
      <c r="P23" s="15" t="s">
        <v>244</v>
      </c>
      <c r="Q23" s="15" t="s">
        <v>1563</v>
      </c>
      <c r="R23" s="15">
        <v>110</v>
      </c>
      <c r="S23" s="15" t="s">
        <v>1539</v>
      </c>
      <c r="T23" s="15" t="s">
        <v>244</v>
      </c>
      <c r="U23" s="15" t="s">
        <v>1572</v>
      </c>
      <c r="V23" s="2">
        <v>70</v>
      </c>
      <c r="W23" s="2" t="s">
        <v>1539</v>
      </c>
      <c r="X23" s="2" t="s">
        <v>244</v>
      </c>
    </row>
    <row r="24" spans="1:25">
      <c r="A24" s="15" t="s">
        <v>36</v>
      </c>
      <c r="B24" s="15" t="s">
        <v>38</v>
      </c>
      <c r="C24" s="15" t="s">
        <v>82</v>
      </c>
      <c r="D24" s="15" t="s">
        <v>83</v>
      </c>
      <c r="E24" s="15" t="s">
        <v>151</v>
      </c>
      <c r="F24" s="15" t="s">
        <v>243</v>
      </c>
      <c r="G24" s="15" t="s">
        <v>244</v>
      </c>
      <c r="H24" s="15" t="s">
        <v>151</v>
      </c>
      <c r="I24" s="15" t="s">
        <v>1560</v>
      </c>
      <c r="J24" s="15">
        <v>36.299999999999997</v>
      </c>
      <c r="K24" s="15" t="s">
        <v>1535</v>
      </c>
      <c r="L24" s="15" t="s">
        <v>244</v>
      </c>
      <c r="M24" s="15" t="s">
        <v>575</v>
      </c>
      <c r="N24" s="15">
        <v>63</v>
      </c>
      <c r="O24" s="15" t="s">
        <v>1537</v>
      </c>
      <c r="P24" s="15" t="s">
        <v>244</v>
      </c>
      <c r="Q24" s="15" t="s">
        <v>353</v>
      </c>
      <c r="R24" s="15">
        <v>120</v>
      </c>
      <c r="S24" s="15" t="s">
        <v>1539</v>
      </c>
      <c r="T24" s="15" t="s">
        <v>244</v>
      </c>
      <c r="U24" s="15" t="s">
        <v>358</v>
      </c>
      <c r="V24" s="2">
        <v>80</v>
      </c>
      <c r="W24" s="2" t="s">
        <v>1539</v>
      </c>
      <c r="X24" s="2" t="s">
        <v>244</v>
      </c>
    </row>
    <row r="25" spans="1:25">
      <c r="A25" s="15" t="s">
        <v>36</v>
      </c>
      <c r="B25" s="15" t="s">
        <v>38</v>
      </c>
      <c r="C25" s="15" t="s">
        <v>261</v>
      </c>
      <c r="D25" s="15" t="s">
        <v>262</v>
      </c>
      <c r="E25" s="15" t="s">
        <v>256</v>
      </c>
      <c r="F25" s="15" t="s">
        <v>243</v>
      </c>
      <c r="G25" s="15" t="s">
        <v>244</v>
      </c>
      <c r="H25" s="15" t="s">
        <v>256</v>
      </c>
      <c r="I25" s="15" t="s">
        <v>1558</v>
      </c>
      <c r="J25" s="15">
        <v>36.5</v>
      </c>
      <c r="K25" s="15" t="s">
        <v>1535</v>
      </c>
      <c r="L25" s="15" t="s">
        <v>244</v>
      </c>
      <c r="M25" s="15" t="s">
        <v>1542</v>
      </c>
      <c r="N25" s="15">
        <v>71</v>
      </c>
      <c r="O25" s="15" t="s">
        <v>1537</v>
      </c>
      <c r="P25" s="15" t="s">
        <v>244</v>
      </c>
      <c r="Q25" s="15" t="s">
        <v>353</v>
      </c>
      <c r="R25" s="15">
        <v>120</v>
      </c>
      <c r="S25" s="15" t="s">
        <v>1539</v>
      </c>
      <c r="T25" s="15" t="s">
        <v>244</v>
      </c>
      <c r="U25" s="15" t="s">
        <v>1555</v>
      </c>
      <c r="V25" s="2">
        <v>82</v>
      </c>
      <c r="W25" s="2" t="s">
        <v>1539</v>
      </c>
      <c r="X25" s="2" t="s">
        <v>244</v>
      </c>
    </row>
    <row r="26" spans="1:25">
      <c r="A26" s="15" t="s">
        <v>36</v>
      </c>
      <c r="B26" s="15" t="s">
        <v>38</v>
      </c>
      <c r="C26" s="15" t="s">
        <v>266</v>
      </c>
      <c r="D26" s="15" t="s">
        <v>267</v>
      </c>
      <c r="E26" s="15" t="s">
        <v>286</v>
      </c>
      <c r="F26" s="29" t="s">
        <v>530</v>
      </c>
      <c r="G26" s="22"/>
      <c r="H26" s="22"/>
      <c r="I26" s="22"/>
      <c r="J26" s="22"/>
      <c r="K26" s="22"/>
      <c r="L26" s="22"/>
      <c r="M26" s="22"/>
      <c r="N26" s="22"/>
      <c r="O26" s="22"/>
      <c r="P26" s="22"/>
      <c r="Q26" s="22"/>
      <c r="R26" s="22"/>
      <c r="S26" s="22"/>
      <c r="T26" s="22"/>
      <c r="U26" s="22"/>
      <c r="Y26" s="35" t="s">
        <v>3445</v>
      </c>
    </row>
    <row r="27" spans="1:25">
      <c r="A27" s="15" t="s">
        <v>36</v>
      </c>
      <c r="B27" s="15" t="s">
        <v>38</v>
      </c>
      <c r="C27" s="15" t="s">
        <v>269</v>
      </c>
      <c r="D27" s="15" t="s">
        <v>270</v>
      </c>
      <c r="E27" s="15" t="s">
        <v>287</v>
      </c>
      <c r="F27" s="15" t="s">
        <v>243</v>
      </c>
      <c r="G27" s="15" t="s">
        <v>244</v>
      </c>
      <c r="H27" s="15" t="s">
        <v>287</v>
      </c>
      <c r="I27" s="15" t="s">
        <v>1573</v>
      </c>
      <c r="J27" s="15">
        <v>36.4</v>
      </c>
      <c r="K27" s="15" t="s">
        <v>1535</v>
      </c>
      <c r="L27" s="15" t="s">
        <v>244</v>
      </c>
      <c r="M27" s="15" t="s">
        <v>1540</v>
      </c>
      <c r="N27" s="15">
        <v>72</v>
      </c>
      <c r="O27" s="15" t="s">
        <v>1537</v>
      </c>
      <c r="P27" s="15" t="s">
        <v>244</v>
      </c>
      <c r="Q27" s="15" t="s">
        <v>1574</v>
      </c>
      <c r="R27" s="15">
        <v>115</v>
      </c>
      <c r="S27" s="15" t="s">
        <v>1539</v>
      </c>
      <c r="T27" s="15" t="s">
        <v>244</v>
      </c>
      <c r="U27" s="15" t="s">
        <v>534</v>
      </c>
      <c r="V27" s="2">
        <v>75</v>
      </c>
      <c r="W27" s="2" t="s">
        <v>1539</v>
      </c>
      <c r="X27" s="2" t="s">
        <v>244</v>
      </c>
    </row>
    <row r="28" spans="1:25">
      <c r="A28" s="15" t="s">
        <v>36</v>
      </c>
      <c r="B28" s="15" t="s">
        <v>38</v>
      </c>
      <c r="C28" s="15" t="s">
        <v>272</v>
      </c>
      <c r="D28" s="15" t="s">
        <v>273</v>
      </c>
      <c r="E28" s="15" t="s">
        <v>191</v>
      </c>
      <c r="F28" s="15" t="s">
        <v>243</v>
      </c>
      <c r="G28" s="15" t="s">
        <v>244</v>
      </c>
      <c r="H28" s="15" t="s">
        <v>191</v>
      </c>
      <c r="I28" s="15" t="s">
        <v>1558</v>
      </c>
      <c r="J28" s="15">
        <v>36.5</v>
      </c>
      <c r="K28" s="15" t="s">
        <v>1535</v>
      </c>
      <c r="L28" s="15" t="s">
        <v>244</v>
      </c>
      <c r="M28" s="15" t="s">
        <v>1572</v>
      </c>
      <c r="N28" s="15">
        <v>70</v>
      </c>
      <c r="O28" s="15" t="s">
        <v>1537</v>
      </c>
      <c r="P28" s="15" t="s">
        <v>244</v>
      </c>
      <c r="Q28" s="15" t="s">
        <v>1575</v>
      </c>
      <c r="R28" s="15">
        <v>125</v>
      </c>
      <c r="S28" s="15" t="s">
        <v>1539</v>
      </c>
      <c r="T28" s="15" t="s">
        <v>244</v>
      </c>
      <c r="U28" s="15" t="s">
        <v>1572</v>
      </c>
      <c r="V28" s="2">
        <v>70</v>
      </c>
      <c r="W28" s="2" t="s">
        <v>1539</v>
      </c>
      <c r="X28" s="2" t="s">
        <v>244</v>
      </c>
    </row>
    <row r="29" spans="1:25">
      <c r="A29" s="15" t="s">
        <v>36</v>
      </c>
      <c r="B29" s="15" t="s">
        <v>39</v>
      </c>
      <c r="C29" s="15" t="s">
        <v>82</v>
      </c>
      <c r="D29" s="15" t="s">
        <v>83</v>
      </c>
      <c r="E29" s="15" t="s">
        <v>154</v>
      </c>
      <c r="F29" s="15" t="s">
        <v>243</v>
      </c>
      <c r="G29" s="15" t="s">
        <v>244</v>
      </c>
      <c r="H29" s="15" t="s">
        <v>154</v>
      </c>
      <c r="I29" s="15" t="s">
        <v>1558</v>
      </c>
      <c r="J29" s="15">
        <v>36.5</v>
      </c>
      <c r="K29" s="15" t="s">
        <v>1535</v>
      </c>
      <c r="L29" s="15" t="s">
        <v>244</v>
      </c>
      <c r="M29" s="15" t="s">
        <v>534</v>
      </c>
      <c r="N29" s="15">
        <v>75</v>
      </c>
      <c r="O29" s="15" t="s">
        <v>1537</v>
      </c>
      <c r="P29" s="15" t="s">
        <v>244</v>
      </c>
      <c r="Q29" s="15" t="s">
        <v>1563</v>
      </c>
      <c r="R29" s="15">
        <v>110</v>
      </c>
      <c r="S29" s="15" t="s">
        <v>1539</v>
      </c>
      <c r="T29" s="15" t="s">
        <v>244</v>
      </c>
      <c r="U29" s="15" t="s">
        <v>1572</v>
      </c>
      <c r="V29" s="2">
        <v>70</v>
      </c>
      <c r="W29" s="2" t="s">
        <v>1539</v>
      </c>
      <c r="X29" s="2" t="s">
        <v>244</v>
      </c>
    </row>
    <row r="30" spans="1:25">
      <c r="A30" s="15" t="s">
        <v>36</v>
      </c>
      <c r="B30" s="15" t="s">
        <v>40</v>
      </c>
      <c r="C30" s="15" t="s">
        <v>82</v>
      </c>
      <c r="D30" s="15" t="s">
        <v>83</v>
      </c>
      <c r="E30" s="15" t="s">
        <v>104</v>
      </c>
      <c r="F30" s="15" t="s">
        <v>243</v>
      </c>
      <c r="G30" s="15" t="s">
        <v>244</v>
      </c>
      <c r="H30" s="15" t="s">
        <v>104</v>
      </c>
      <c r="I30" s="15" t="s">
        <v>1558</v>
      </c>
      <c r="J30" s="15">
        <v>36.5</v>
      </c>
      <c r="K30" s="15" t="s">
        <v>1535</v>
      </c>
      <c r="L30" s="15" t="s">
        <v>244</v>
      </c>
      <c r="M30" s="15" t="s">
        <v>1571</v>
      </c>
      <c r="N30" s="15">
        <v>60</v>
      </c>
      <c r="O30" s="15" t="s">
        <v>1537</v>
      </c>
      <c r="P30" s="15" t="s">
        <v>244</v>
      </c>
      <c r="Q30" s="15" t="s">
        <v>1563</v>
      </c>
      <c r="R30" s="15">
        <v>110</v>
      </c>
      <c r="S30" s="15" t="s">
        <v>1539</v>
      </c>
      <c r="T30" s="15" t="s">
        <v>244</v>
      </c>
      <c r="U30" s="15" t="s">
        <v>1572</v>
      </c>
      <c r="V30" s="2">
        <v>70</v>
      </c>
      <c r="W30" s="2" t="s">
        <v>1539</v>
      </c>
      <c r="X30" s="2" t="s">
        <v>244</v>
      </c>
    </row>
    <row r="31" spans="1:25">
      <c r="A31" s="15" t="s">
        <v>36</v>
      </c>
      <c r="B31" s="15" t="s">
        <v>40</v>
      </c>
      <c r="C31" s="15" t="s">
        <v>261</v>
      </c>
      <c r="D31" s="15" t="s">
        <v>262</v>
      </c>
      <c r="E31" s="15" t="s">
        <v>288</v>
      </c>
      <c r="F31" s="15" t="s">
        <v>243</v>
      </c>
      <c r="G31" s="15" t="s">
        <v>244</v>
      </c>
      <c r="H31" s="15" t="s">
        <v>553</v>
      </c>
      <c r="I31" s="15" t="s">
        <v>1541</v>
      </c>
      <c r="J31" s="15">
        <v>36.6</v>
      </c>
      <c r="K31" s="15" t="s">
        <v>1535</v>
      </c>
      <c r="L31" s="15" t="s">
        <v>244</v>
      </c>
      <c r="M31" s="15" t="s">
        <v>1553</v>
      </c>
      <c r="N31" s="15">
        <v>65</v>
      </c>
      <c r="O31" s="15" t="s">
        <v>1537</v>
      </c>
      <c r="P31" s="15" t="s">
        <v>244</v>
      </c>
      <c r="Q31" s="15" t="s">
        <v>353</v>
      </c>
      <c r="R31" s="15">
        <v>120</v>
      </c>
      <c r="S31" s="15" t="s">
        <v>1539</v>
      </c>
      <c r="T31" s="15" t="s">
        <v>244</v>
      </c>
      <c r="U31" s="15" t="s">
        <v>1572</v>
      </c>
      <c r="V31" s="2">
        <v>70</v>
      </c>
      <c r="W31" s="2" t="s">
        <v>1539</v>
      </c>
      <c r="X31" s="2" t="s">
        <v>244</v>
      </c>
    </row>
    <row r="32" spans="1:25">
      <c r="A32" s="15" t="s">
        <v>36</v>
      </c>
      <c r="B32" s="15" t="s">
        <v>40</v>
      </c>
      <c r="C32" s="15" t="s">
        <v>266</v>
      </c>
      <c r="D32" s="15" t="s">
        <v>267</v>
      </c>
      <c r="E32" s="15" t="s">
        <v>286</v>
      </c>
      <c r="F32" s="29" t="s">
        <v>530</v>
      </c>
      <c r="G32" s="22"/>
      <c r="H32" s="22"/>
      <c r="I32" s="22"/>
      <c r="J32" s="22"/>
      <c r="K32" s="22"/>
      <c r="L32" s="22"/>
      <c r="M32" s="22"/>
      <c r="N32" s="22"/>
      <c r="O32" s="22"/>
      <c r="P32" s="22"/>
      <c r="Q32" s="22"/>
      <c r="R32" s="22"/>
      <c r="S32" s="22"/>
      <c r="T32" s="22"/>
      <c r="U32" s="22"/>
      <c r="Y32" s="35" t="s">
        <v>3445</v>
      </c>
    </row>
    <row r="33" spans="1:24">
      <c r="A33" s="15" t="s">
        <v>36</v>
      </c>
      <c r="B33" s="15" t="s">
        <v>40</v>
      </c>
      <c r="C33" s="15" t="s">
        <v>269</v>
      </c>
      <c r="D33" s="15" t="s">
        <v>270</v>
      </c>
      <c r="E33" s="15" t="s">
        <v>289</v>
      </c>
      <c r="F33" s="15" t="s">
        <v>243</v>
      </c>
      <c r="G33" s="15" t="s">
        <v>244</v>
      </c>
      <c r="H33" s="15" t="s">
        <v>289</v>
      </c>
      <c r="I33" s="15" t="s">
        <v>1558</v>
      </c>
      <c r="J33" s="15">
        <v>36.5</v>
      </c>
      <c r="K33" s="15" t="s">
        <v>1535</v>
      </c>
      <c r="L33" s="15" t="s">
        <v>244</v>
      </c>
      <c r="M33" s="15" t="s">
        <v>534</v>
      </c>
      <c r="N33" s="15">
        <v>75</v>
      </c>
      <c r="O33" s="15" t="s">
        <v>1537</v>
      </c>
      <c r="P33" s="15" t="s">
        <v>244</v>
      </c>
      <c r="Q33" s="15" t="s">
        <v>1575</v>
      </c>
      <c r="R33" s="15">
        <v>125</v>
      </c>
      <c r="S33" s="15" t="s">
        <v>1539</v>
      </c>
      <c r="T33" s="15" t="s">
        <v>244</v>
      </c>
      <c r="U33" s="15" t="s">
        <v>1572</v>
      </c>
      <c r="V33" s="2">
        <v>70</v>
      </c>
      <c r="W33" s="2" t="s">
        <v>1539</v>
      </c>
      <c r="X33" s="2" t="s">
        <v>244</v>
      </c>
    </row>
    <row r="34" spans="1:24">
      <c r="A34" s="15" t="s">
        <v>36</v>
      </c>
      <c r="B34" s="15" t="s">
        <v>40</v>
      </c>
      <c r="C34" s="15" t="s">
        <v>272</v>
      </c>
      <c r="D34" s="15" t="s">
        <v>273</v>
      </c>
      <c r="E34" s="15" t="s">
        <v>290</v>
      </c>
      <c r="F34" s="15" t="s">
        <v>243</v>
      </c>
      <c r="G34" s="15" t="s">
        <v>244</v>
      </c>
      <c r="H34" s="15" t="s">
        <v>290</v>
      </c>
      <c r="I34" s="15" t="s">
        <v>1558</v>
      </c>
      <c r="J34" s="15">
        <v>36.5</v>
      </c>
      <c r="K34" s="15" t="s">
        <v>1535</v>
      </c>
      <c r="L34" s="15" t="s">
        <v>244</v>
      </c>
      <c r="M34" s="15" t="s">
        <v>1553</v>
      </c>
      <c r="N34" s="15">
        <v>65</v>
      </c>
      <c r="O34" s="15" t="s">
        <v>1537</v>
      </c>
      <c r="P34" s="15" t="s">
        <v>244</v>
      </c>
      <c r="Q34" s="15" t="s">
        <v>353</v>
      </c>
      <c r="R34" s="15">
        <v>120</v>
      </c>
      <c r="S34" s="15" t="s">
        <v>1539</v>
      </c>
      <c r="T34" s="15" t="s">
        <v>244</v>
      </c>
      <c r="U34" s="15" t="s">
        <v>1572</v>
      </c>
      <c r="V34" s="2">
        <v>70</v>
      </c>
      <c r="W34" s="2" t="s">
        <v>1539</v>
      </c>
      <c r="X34" s="2" t="s">
        <v>244</v>
      </c>
    </row>
    <row r="35" spans="1:24">
      <c r="A35" s="15" t="s">
        <v>36</v>
      </c>
      <c r="B35" s="15" t="s">
        <v>42</v>
      </c>
      <c r="C35" s="15" t="s">
        <v>82</v>
      </c>
      <c r="D35" s="15" t="s">
        <v>83</v>
      </c>
      <c r="E35" s="15" t="s">
        <v>161</v>
      </c>
      <c r="F35" s="15" t="s">
        <v>243</v>
      </c>
      <c r="G35" s="15" t="s">
        <v>244</v>
      </c>
      <c r="H35" s="15" t="s">
        <v>161</v>
      </c>
      <c r="I35" s="15" t="s">
        <v>1541</v>
      </c>
      <c r="J35" s="15">
        <v>36.6</v>
      </c>
      <c r="K35" s="15" t="s">
        <v>1535</v>
      </c>
      <c r="L35" s="15" t="s">
        <v>244</v>
      </c>
      <c r="M35" s="15" t="s">
        <v>1572</v>
      </c>
      <c r="N35" s="15">
        <v>70</v>
      </c>
      <c r="O35" s="15" t="s">
        <v>1537</v>
      </c>
      <c r="P35" s="15" t="s">
        <v>244</v>
      </c>
      <c r="Q35" s="15" t="s">
        <v>1575</v>
      </c>
      <c r="R35" s="15">
        <v>125</v>
      </c>
      <c r="S35" s="15" t="s">
        <v>1539</v>
      </c>
      <c r="T35" s="15" t="s">
        <v>244</v>
      </c>
      <c r="U35" s="15" t="s">
        <v>1553</v>
      </c>
      <c r="V35" s="2">
        <v>65</v>
      </c>
      <c r="W35" s="2" t="s">
        <v>1539</v>
      </c>
      <c r="X35" s="2" t="s">
        <v>244</v>
      </c>
    </row>
    <row r="36" spans="1:24">
      <c r="A36" s="15" t="s">
        <v>36</v>
      </c>
      <c r="B36" s="15" t="s">
        <v>43</v>
      </c>
      <c r="C36" s="15" t="s">
        <v>82</v>
      </c>
      <c r="D36" s="15" t="s">
        <v>83</v>
      </c>
      <c r="E36" s="15" t="s">
        <v>164</v>
      </c>
      <c r="F36" s="15" t="s">
        <v>243</v>
      </c>
      <c r="G36" s="15" t="s">
        <v>244</v>
      </c>
      <c r="H36" s="15" t="s">
        <v>164</v>
      </c>
      <c r="I36" s="15" t="s">
        <v>1558</v>
      </c>
      <c r="J36" s="15">
        <v>36.5</v>
      </c>
      <c r="K36" s="15" t="s">
        <v>1535</v>
      </c>
      <c r="L36" s="15" t="s">
        <v>244</v>
      </c>
      <c r="M36" s="15" t="s">
        <v>1572</v>
      </c>
      <c r="N36" s="15">
        <v>70</v>
      </c>
      <c r="O36" s="15" t="s">
        <v>1537</v>
      </c>
      <c r="P36" s="15" t="s">
        <v>244</v>
      </c>
      <c r="Q36" s="15" t="s">
        <v>1575</v>
      </c>
      <c r="R36" s="15">
        <v>125</v>
      </c>
      <c r="S36" s="15" t="s">
        <v>1539</v>
      </c>
      <c r="T36" s="15" t="s">
        <v>244</v>
      </c>
      <c r="U36" s="15" t="s">
        <v>1572</v>
      </c>
      <c r="V36" s="2">
        <v>70</v>
      </c>
      <c r="W36" s="2" t="s">
        <v>1539</v>
      </c>
      <c r="X36" s="2" t="s">
        <v>244</v>
      </c>
    </row>
    <row r="37" spans="1:24">
      <c r="A37" s="15" t="s">
        <v>36</v>
      </c>
      <c r="B37" s="15" t="s">
        <v>43</v>
      </c>
      <c r="C37" s="15" t="s">
        <v>261</v>
      </c>
      <c r="D37" s="15" t="s">
        <v>262</v>
      </c>
      <c r="E37" s="15" t="s">
        <v>219</v>
      </c>
      <c r="F37" s="15" t="s">
        <v>243</v>
      </c>
      <c r="G37" s="15" t="s">
        <v>244</v>
      </c>
      <c r="H37" s="15" t="s">
        <v>219</v>
      </c>
      <c r="I37" s="15" t="s">
        <v>1558</v>
      </c>
      <c r="J37" s="15">
        <v>36.5</v>
      </c>
      <c r="K37" s="15" t="s">
        <v>1535</v>
      </c>
      <c r="L37" s="15" t="s">
        <v>244</v>
      </c>
      <c r="M37" s="15" t="s">
        <v>1544</v>
      </c>
      <c r="N37" s="15">
        <v>68</v>
      </c>
      <c r="O37" s="15" t="s">
        <v>1537</v>
      </c>
      <c r="P37" s="15" t="s">
        <v>244</v>
      </c>
      <c r="Q37" s="15" t="s">
        <v>1574</v>
      </c>
      <c r="R37" s="15">
        <v>115</v>
      </c>
      <c r="S37" s="15" t="s">
        <v>1539</v>
      </c>
      <c r="T37" s="15" t="s">
        <v>244</v>
      </c>
      <c r="U37" s="15" t="s">
        <v>1572</v>
      </c>
      <c r="V37" s="2">
        <v>70</v>
      </c>
      <c r="W37" s="2" t="s">
        <v>1539</v>
      </c>
      <c r="X37" s="2" t="s">
        <v>244</v>
      </c>
    </row>
    <row r="38" spans="1:24">
      <c r="A38" s="15" t="s">
        <v>36</v>
      </c>
      <c r="B38" s="15" t="s">
        <v>43</v>
      </c>
      <c r="C38" s="15" t="s">
        <v>266</v>
      </c>
      <c r="D38" s="15" t="s">
        <v>267</v>
      </c>
      <c r="E38" s="15" t="s">
        <v>291</v>
      </c>
      <c r="F38" s="15" t="s">
        <v>243</v>
      </c>
      <c r="G38" s="15" t="s">
        <v>244</v>
      </c>
      <c r="H38" s="15" t="s">
        <v>291</v>
      </c>
      <c r="I38" s="15" t="s">
        <v>1541</v>
      </c>
      <c r="J38" s="15">
        <v>36.6</v>
      </c>
      <c r="K38" s="15" t="s">
        <v>1535</v>
      </c>
      <c r="L38" s="15" t="s">
        <v>244</v>
      </c>
      <c r="M38" s="15" t="s">
        <v>1572</v>
      </c>
      <c r="N38" s="15">
        <v>70</v>
      </c>
      <c r="O38" s="15" t="s">
        <v>1537</v>
      </c>
      <c r="P38" s="15" t="s">
        <v>244</v>
      </c>
      <c r="Q38" s="15" t="s">
        <v>353</v>
      </c>
      <c r="R38" s="15">
        <v>120</v>
      </c>
      <c r="S38" s="15" t="s">
        <v>1539</v>
      </c>
      <c r="T38" s="15" t="s">
        <v>244</v>
      </c>
      <c r="U38" s="15" t="s">
        <v>534</v>
      </c>
      <c r="V38" s="2">
        <v>75</v>
      </c>
      <c r="W38" s="2" t="s">
        <v>1539</v>
      </c>
      <c r="X38" s="2" t="s">
        <v>244</v>
      </c>
    </row>
    <row r="39" spans="1:24">
      <c r="A39" s="15" t="s">
        <v>36</v>
      </c>
      <c r="B39" s="15" t="s">
        <v>45</v>
      </c>
      <c r="C39" s="15" t="s">
        <v>82</v>
      </c>
      <c r="D39" s="15" t="s">
        <v>83</v>
      </c>
      <c r="E39" s="15" t="s">
        <v>170</v>
      </c>
      <c r="F39" s="15" t="s">
        <v>243</v>
      </c>
      <c r="G39" s="15" t="s">
        <v>244</v>
      </c>
      <c r="H39" s="15" t="s">
        <v>170</v>
      </c>
      <c r="I39" s="15" t="s">
        <v>1534</v>
      </c>
      <c r="J39" s="15">
        <v>36.700000000000003</v>
      </c>
      <c r="K39" s="15" t="s">
        <v>1535</v>
      </c>
      <c r="L39" s="15" t="s">
        <v>244</v>
      </c>
      <c r="M39" s="15" t="s">
        <v>1576</v>
      </c>
      <c r="N39" s="15">
        <v>69</v>
      </c>
      <c r="O39" s="15" t="s">
        <v>1537</v>
      </c>
      <c r="P39" s="15" t="s">
        <v>244</v>
      </c>
      <c r="Q39" s="15" t="s">
        <v>1550</v>
      </c>
      <c r="R39" s="15">
        <v>122</v>
      </c>
      <c r="S39" s="15" t="s">
        <v>1539</v>
      </c>
      <c r="T39" s="15" t="s">
        <v>244</v>
      </c>
      <c r="U39" s="15" t="s">
        <v>1540</v>
      </c>
      <c r="V39" s="2">
        <v>72</v>
      </c>
      <c r="W39" s="2" t="s">
        <v>1539</v>
      </c>
      <c r="X39" s="2" t="s">
        <v>244</v>
      </c>
    </row>
    <row r="40" spans="1:24">
      <c r="A40" s="15" t="s">
        <v>47</v>
      </c>
      <c r="B40" s="15" t="s">
        <v>48</v>
      </c>
      <c r="C40" s="15" t="s">
        <v>82</v>
      </c>
      <c r="D40" s="15" t="s">
        <v>83</v>
      </c>
      <c r="E40" s="15" t="s">
        <v>175</v>
      </c>
      <c r="F40" s="15" t="s">
        <v>243</v>
      </c>
      <c r="G40" s="15" t="s">
        <v>244</v>
      </c>
      <c r="H40" s="15" t="s">
        <v>175</v>
      </c>
      <c r="I40" s="15" t="s">
        <v>1534</v>
      </c>
      <c r="J40" s="15">
        <v>36.700000000000003</v>
      </c>
      <c r="K40" s="15" t="s">
        <v>1535</v>
      </c>
      <c r="L40" s="15" t="s">
        <v>244</v>
      </c>
      <c r="M40" s="15" t="s">
        <v>1536</v>
      </c>
      <c r="N40" s="15">
        <v>76</v>
      </c>
      <c r="O40" s="15" t="s">
        <v>1537</v>
      </c>
      <c r="P40" s="15" t="s">
        <v>244</v>
      </c>
      <c r="Q40" s="15" t="s">
        <v>353</v>
      </c>
      <c r="R40" s="15">
        <v>120</v>
      </c>
      <c r="S40" s="15" t="s">
        <v>1539</v>
      </c>
      <c r="T40" s="15" t="s">
        <v>244</v>
      </c>
      <c r="U40" s="15" t="s">
        <v>358</v>
      </c>
      <c r="V40" s="2">
        <v>80</v>
      </c>
      <c r="W40" s="2" t="s">
        <v>1539</v>
      </c>
      <c r="X40" s="2" t="s">
        <v>244</v>
      </c>
    </row>
    <row r="41" spans="1:24">
      <c r="A41" s="15" t="s">
        <v>47</v>
      </c>
      <c r="B41" s="15" t="s">
        <v>48</v>
      </c>
      <c r="C41" s="15" t="s">
        <v>261</v>
      </c>
      <c r="D41" s="15" t="s">
        <v>262</v>
      </c>
      <c r="E41" s="15" t="s">
        <v>292</v>
      </c>
      <c r="F41" s="15" t="s">
        <v>243</v>
      </c>
      <c r="G41" s="15" t="s">
        <v>244</v>
      </c>
      <c r="H41" s="15" t="s">
        <v>292</v>
      </c>
      <c r="I41" s="15" t="s">
        <v>1552</v>
      </c>
      <c r="J41" s="15">
        <v>36.200000000000003</v>
      </c>
      <c r="K41" s="15" t="s">
        <v>1535</v>
      </c>
      <c r="L41" s="15" t="s">
        <v>244</v>
      </c>
      <c r="M41" s="15" t="s">
        <v>1551</v>
      </c>
      <c r="N41" s="15">
        <v>87</v>
      </c>
      <c r="O41" s="15" t="s">
        <v>1537</v>
      </c>
      <c r="P41" s="15" t="s">
        <v>244</v>
      </c>
      <c r="Q41" s="15" t="s">
        <v>1577</v>
      </c>
      <c r="R41" s="15">
        <v>108</v>
      </c>
      <c r="S41" s="15" t="s">
        <v>1539</v>
      </c>
      <c r="T41" s="15" t="s">
        <v>244</v>
      </c>
      <c r="U41" s="15" t="s">
        <v>1546</v>
      </c>
      <c r="V41" s="2">
        <v>78</v>
      </c>
      <c r="W41" s="2" t="s">
        <v>1539</v>
      </c>
      <c r="X41" s="2" t="s">
        <v>244</v>
      </c>
    </row>
    <row r="42" spans="1:24">
      <c r="A42" s="15" t="s">
        <v>47</v>
      </c>
      <c r="B42" s="15" t="s">
        <v>50</v>
      </c>
      <c r="C42" s="15" t="s">
        <v>82</v>
      </c>
      <c r="D42" s="15" t="s">
        <v>83</v>
      </c>
      <c r="E42" s="15" t="s">
        <v>178</v>
      </c>
      <c r="F42" s="15" t="s">
        <v>243</v>
      </c>
      <c r="G42" s="15" t="s">
        <v>244</v>
      </c>
      <c r="H42" s="15" t="s">
        <v>283</v>
      </c>
      <c r="I42" s="15" t="s">
        <v>1560</v>
      </c>
      <c r="J42" s="15">
        <v>36.299999999999997</v>
      </c>
      <c r="K42" s="15" t="s">
        <v>1535</v>
      </c>
      <c r="L42" s="15" t="s">
        <v>244</v>
      </c>
      <c r="M42" s="15" t="s">
        <v>1578</v>
      </c>
      <c r="N42" s="15">
        <v>98</v>
      </c>
      <c r="O42" s="15" t="s">
        <v>1537</v>
      </c>
      <c r="P42" s="15" t="s">
        <v>244</v>
      </c>
      <c r="Q42" s="15" t="s">
        <v>1575</v>
      </c>
      <c r="R42" s="15">
        <v>125</v>
      </c>
      <c r="S42" s="15" t="s">
        <v>1539</v>
      </c>
      <c r="T42" s="15" t="s">
        <v>244</v>
      </c>
      <c r="U42" s="45" t="s">
        <v>1569</v>
      </c>
      <c r="V42" s="2">
        <v>94</v>
      </c>
      <c r="W42" s="2" t="s">
        <v>1539</v>
      </c>
      <c r="X42" s="2" t="s">
        <v>244</v>
      </c>
    </row>
    <row r="43" spans="1:24">
      <c r="A43" s="15" t="s">
        <v>47</v>
      </c>
      <c r="B43" s="15" t="s">
        <v>50</v>
      </c>
      <c r="C43" s="15" t="s">
        <v>261</v>
      </c>
      <c r="D43" s="15" t="s">
        <v>262</v>
      </c>
      <c r="E43" s="15" t="s">
        <v>186</v>
      </c>
      <c r="F43" s="15" t="s">
        <v>243</v>
      </c>
      <c r="G43" s="15" t="s">
        <v>244</v>
      </c>
      <c r="H43" s="15" t="s">
        <v>186</v>
      </c>
      <c r="I43" s="15" t="s">
        <v>1541</v>
      </c>
      <c r="J43" s="15">
        <v>36.6</v>
      </c>
      <c r="K43" s="15" t="s">
        <v>1535</v>
      </c>
      <c r="L43" s="15" t="s">
        <v>244</v>
      </c>
      <c r="M43" s="15" t="s">
        <v>1553</v>
      </c>
      <c r="N43" s="15">
        <v>65</v>
      </c>
      <c r="O43" s="15" t="s">
        <v>1537</v>
      </c>
      <c r="P43" s="15" t="s">
        <v>244</v>
      </c>
      <c r="Q43" s="15" t="s">
        <v>1579</v>
      </c>
      <c r="R43" s="15">
        <v>116</v>
      </c>
      <c r="S43" s="15" t="s">
        <v>1539</v>
      </c>
      <c r="T43" s="15" t="s">
        <v>244</v>
      </c>
      <c r="U43" s="15" t="s">
        <v>358</v>
      </c>
      <c r="V43" s="2">
        <v>80</v>
      </c>
      <c r="W43" s="2" t="s">
        <v>1539</v>
      </c>
      <c r="X43" s="2" t="s">
        <v>244</v>
      </c>
    </row>
    <row r="44" spans="1:24">
      <c r="A44" s="15" t="s">
        <v>47</v>
      </c>
      <c r="B44" s="15" t="s">
        <v>49</v>
      </c>
      <c r="C44" s="15" t="s">
        <v>82</v>
      </c>
      <c r="D44" s="15" t="s">
        <v>83</v>
      </c>
      <c r="E44" s="15" t="s">
        <v>178</v>
      </c>
      <c r="F44" s="15" t="s">
        <v>243</v>
      </c>
      <c r="G44" s="15" t="s">
        <v>244</v>
      </c>
      <c r="H44" s="15" t="s">
        <v>178</v>
      </c>
      <c r="I44" s="15" t="s">
        <v>1573</v>
      </c>
      <c r="J44" s="15">
        <v>36.4</v>
      </c>
      <c r="K44" s="15" t="s">
        <v>1535</v>
      </c>
      <c r="L44" s="15" t="s">
        <v>244</v>
      </c>
      <c r="M44" s="15" t="s">
        <v>1576</v>
      </c>
      <c r="N44" s="15">
        <v>69</v>
      </c>
      <c r="O44" s="15" t="s">
        <v>1537</v>
      </c>
      <c r="P44" s="15" t="s">
        <v>244</v>
      </c>
      <c r="Q44" s="15" t="s">
        <v>345</v>
      </c>
      <c r="R44" s="15">
        <v>136</v>
      </c>
      <c r="S44" s="15" t="s">
        <v>1539</v>
      </c>
      <c r="T44" s="15" t="s">
        <v>244</v>
      </c>
      <c r="U44" s="45" t="s">
        <v>363</v>
      </c>
      <c r="V44" s="2">
        <v>96</v>
      </c>
      <c r="W44" s="2" t="s">
        <v>1539</v>
      </c>
      <c r="X44" s="2" t="s">
        <v>244</v>
      </c>
    </row>
    <row r="45" spans="1:24">
      <c r="A45" s="15" t="s">
        <v>47</v>
      </c>
      <c r="B45" s="15" t="s">
        <v>49</v>
      </c>
      <c r="C45" s="15" t="s">
        <v>261</v>
      </c>
      <c r="D45" s="15" t="s">
        <v>262</v>
      </c>
      <c r="E45" s="15" t="s">
        <v>293</v>
      </c>
      <c r="F45" s="15" t="s">
        <v>243</v>
      </c>
      <c r="G45" s="15" t="s">
        <v>244</v>
      </c>
      <c r="H45" s="15" t="s">
        <v>293</v>
      </c>
      <c r="I45" s="15" t="s">
        <v>1560</v>
      </c>
      <c r="J45" s="15">
        <v>36.299999999999997</v>
      </c>
      <c r="K45" s="15" t="s">
        <v>1535</v>
      </c>
      <c r="L45" s="15" t="s">
        <v>244</v>
      </c>
      <c r="M45" s="15" t="s">
        <v>1549</v>
      </c>
      <c r="N45" s="15">
        <v>73</v>
      </c>
      <c r="O45" s="15" t="s">
        <v>1537</v>
      </c>
      <c r="P45" s="15" t="s">
        <v>244</v>
      </c>
      <c r="Q45" s="15" t="s">
        <v>1570</v>
      </c>
      <c r="R45" s="15">
        <v>129</v>
      </c>
      <c r="S45" s="15" t="s">
        <v>1539</v>
      </c>
      <c r="T45" s="15" t="s">
        <v>244</v>
      </c>
      <c r="U45" s="15" t="s">
        <v>1580</v>
      </c>
      <c r="V45" s="2">
        <v>85</v>
      </c>
      <c r="W45" s="2" t="s">
        <v>1539</v>
      </c>
      <c r="X45" s="2" t="s">
        <v>244</v>
      </c>
    </row>
    <row r="46" spans="1:24">
      <c r="A46" s="15" t="s">
        <v>47</v>
      </c>
      <c r="B46" s="15" t="s">
        <v>49</v>
      </c>
      <c r="C46" s="15" t="s">
        <v>266</v>
      </c>
      <c r="D46" s="15" t="s">
        <v>267</v>
      </c>
      <c r="E46" s="15" t="s">
        <v>231</v>
      </c>
      <c r="F46" s="15" t="s">
        <v>243</v>
      </c>
      <c r="G46" s="15" t="s">
        <v>244</v>
      </c>
      <c r="H46" s="15" t="s">
        <v>231</v>
      </c>
      <c r="I46" s="15" t="s">
        <v>1573</v>
      </c>
      <c r="J46" s="15">
        <v>36.4</v>
      </c>
      <c r="K46" s="15" t="s">
        <v>1535</v>
      </c>
      <c r="L46" s="15" t="s">
        <v>244</v>
      </c>
      <c r="M46" s="15" t="s">
        <v>1549</v>
      </c>
      <c r="N46" s="15">
        <v>73</v>
      </c>
      <c r="O46" s="15" t="s">
        <v>1537</v>
      </c>
      <c r="P46" s="15" t="s">
        <v>244</v>
      </c>
      <c r="Q46" s="15" t="s">
        <v>1570</v>
      </c>
      <c r="R46" s="15">
        <v>129</v>
      </c>
      <c r="S46" s="15" t="s">
        <v>1539</v>
      </c>
      <c r="T46" s="15" t="s">
        <v>244</v>
      </c>
      <c r="U46" s="15" t="s">
        <v>1551</v>
      </c>
      <c r="V46" s="2">
        <v>87</v>
      </c>
      <c r="W46" s="2" t="s">
        <v>1539</v>
      </c>
      <c r="X46" s="2" t="s">
        <v>244</v>
      </c>
    </row>
    <row r="47" spans="1:24">
      <c r="A47" s="15" t="s">
        <v>47</v>
      </c>
      <c r="B47" s="15" t="s">
        <v>51</v>
      </c>
      <c r="C47" s="15" t="s">
        <v>82</v>
      </c>
      <c r="D47" s="15" t="s">
        <v>83</v>
      </c>
      <c r="E47" s="15" t="s">
        <v>186</v>
      </c>
      <c r="F47" s="15" t="s">
        <v>243</v>
      </c>
      <c r="G47" s="15" t="s">
        <v>244</v>
      </c>
      <c r="H47" s="15" t="s">
        <v>186</v>
      </c>
      <c r="I47" s="15" t="s">
        <v>1552</v>
      </c>
      <c r="J47" s="15">
        <v>36.200000000000003</v>
      </c>
      <c r="K47" s="15" t="s">
        <v>1535</v>
      </c>
      <c r="L47" s="15" t="s">
        <v>244</v>
      </c>
      <c r="M47" s="15" t="s">
        <v>1540</v>
      </c>
      <c r="N47" s="15">
        <v>72</v>
      </c>
      <c r="O47" s="15" t="s">
        <v>1537</v>
      </c>
      <c r="P47" s="15" t="s">
        <v>244</v>
      </c>
      <c r="Q47" s="15" t="s">
        <v>1564</v>
      </c>
      <c r="R47" s="15">
        <v>109</v>
      </c>
      <c r="S47" s="15" t="s">
        <v>1539</v>
      </c>
      <c r="T47" s="15" t="s">
        <v>244</v>
      </c>
      <c r="U47" s="15" t="s">
        <v>1581</v>
      </c>
      <c r="V47" s="2">
        <v>74</v>
      </c>
      <c r="W47" s="2" t="s">
        <v>1539</v>
      </c>
      <c r="X47" s="2" t="s">
        <v>244</v>
      </c>
    </row>
    <row r="48" spans="1:24">
      <c r="A48" s="15" t="s">
        <v>47</v>
      </c>
      <c r="B48" s="15" t="s">
        <v>51</v>
      </c>
      <c r="C48" s="15" t="s">
        <v>261</v>
      </c>
      <c r="D48" s="15" t="s">
        <v>262</v>
      </c>
      <c r="E48" s="15" t="s">
        <v>294</v>
      </c>
      <c r="F48" s="15" t="s">
        <v>243</v>
      </c>
      <c r="G48" s="15" t="s">
        <v>244</v>
      </c>
      <c r="H48" s="15" t="s">
        <v>294</v>
      </c>
      <c r="I48" s="15" t="s">
        <v>1573</v>
      </c>
      <c r="J48" s="15">
        <v>36.4</v>
      </c>
      <c r="K48" s="15" t="s">
        <v>1535</v>
      </c>
      <c r="L48" s="15" t="s">
        <v>244</v>
      </c>
      <c r="M48" s="15" t="s">
        <v>1572</v>
      </c>
      <c r="N48" s="15">
        <v>70</v>
      </c>
      <c r="O48" s="15" t="s">
        <v>1537</v>
      </c>
      <c r="P48" s="15" t="s">
        <v>244</v>
      </c>
      <c r="Q48" s="15" t="s">
        <v>1582</v>
      </c>
      <c r="R48" s="15">
        <v>105</v>
      </c>
      <c r="S48" s="15" t="s">
        <v>1539</v>
      </c>
      <c r="T48" s="15" t="s">
        <v>244</v>
      </c>
      <c r="U48" s="15" t="s">
        <v>1572</v>
      </c>
      <c r="V48" s="2">
        <v>70</v>
      </c>
      <c r="W48" s="2" t="s">
        <v>1539</v>
      </c>
      <c r="X48" s="2" t="s">
        <v>244</v>
      </c>
    </row>
    <row r="49" spans="1:24">
      <c r="A49" s="15" t="s">
        <v>53</v>
      </c>
      <c r="B49" s="15" t="s">
        <v>55</v>
      </c>
      <c r="C49" s="15" t="s">
        <v>82</v>
      </c>
      <c r="D49" s="15" t="s">
        <v>83</v>
      </c>
      <c r="E49" s="15" t="s">
        <v>191</v>
      </c>
      <c r="F49" s="15" t="s">
        <v>243</v>
      </c>
      <c r="G49" s="15" t="s">
        <v>244</v>
      </c>
      <c r="H49" s="15" t="s">
        <v>191</v>
      </c>
      <c r="I49" s="15" t="s">
        <v>1558</v>
      </c>
      <c r="J49" s="15">
        <v>36.5</v>
      </c>
      <c r="K49" s="15" t="s">
        <v>1535</v>
      </c>
      <c r="L49" s="15" t="s">
        <v>244</v>
      </c>
      <c r="M49" s="15" t="s">
        <v>358</v>
      </c>
      <c r="N49" s="15">
        <v>80</v>
      </c>
      <c r="O49" s="15" t="s">
        <v>1537</v>
      </c>
      <c r="P49" s="15" t="s">
        <v>244</v>
      </c>
      <c r="Q49" s="15" t="s">
        <v>1583</v>
      </c>
      <c r="R49" s="15">
        <v>111</v>
      </c>
      <c r="S49" s="15" t="s">
        <v>1539</v>
      </c>
      <c r="T49" s="15" t="s">
        <v>244</v>
      </c>
      <c r="U49" s="15" t="s">
        <v>1553</v>
      </c>
      <c r="V49" s="2">
        <v>65</v>
      </c>
      <c r="W49" s="2" t="s">
        <v>1539</v>
      </c>
      <c r="X49" s="2" t="s">
        <v>244</v>
      </c>
    </row>
    <row r="50" spans="1:24">
      <c r="A50" s="15" t="s">
        <v>53</v>
      </c>
      <c r="B50" s="15" t="s">
        <v>55</v>
      </c>
      <c r="C50" s="15" t="s">
        <v>261</v>
      </c>
      <c r="D50" s="15" t="s">
        <v>262</v>
      </c>
      <c r="E50" s="15" t="s">
        <v>295</v>
      </c>
      <c r="F50" s="15" t="s">
        <v>243</v>
      </c>
      <c r="G50" s="15" t="s">
        <v>244</v>
      </c>
      <c r="H50" s="15" t="s">
        <v>360</v>
      </c>
      <c r="I50" s="15" t="s">
        <v>1573</v>
      </c>
      <c r="J50" s="15">
        <v>36.4</v>
      </c>
      <c r="K50" s="15" t="s">
        <v>1535</v>
      </c>
      <c r="L50" s="15" t="s">
        <v>244</v>
      </c>
      <c r="M50" s="15" t="s">
        <v>1580</v>
      </c>
      <c r="N50" s="15">
        <v>85</v>
      </c>
      <c r="O50" s="15" t="s">
        <v>1537</v>
      </c>
      <c r="P50" s="15" t="s">
        <v>244</v>
      </c>
      <c r="Q50" s="15" t="s">
        <v>1574</v>
      </c>
      <c r="R50" s="15">
        <v>115</v>
      </c>
      <c r="S50" s="15" t="s">
        <v>1539</v>
      </c>
      <c r="T50" s="15" t="s">
        <v>244</v>
      </c>
      <c r="U50" s="15" t="s">
        <v>561</v>
      </c>
      <c r="V50" s="2">
        <v>64</v>
      </c>
      <c r="W50" s="2" t="s">
        <v>1539</v>
      </c>
      <c r="X50" s="2" t="s">
        <v>244</v>
      </c>
    </row>
    <row r="51" spans="1:24">
      <c r="A51" s="15" t="s">
        <v>53</v>
      </c>
      <c r="B51" s="15" t="s">
        <v>56</v>
      </c>
      <c r="C51" s="15" t="s">
        <v>82</v>
      </c>
      <c r="D51" s="15" t="s">
        <v>83</v>
      </c>
      <c r="E51" s="15" t="s">
        <v>191</v>
      </c>
      <c r="F51" s="15" t="s">
        <v>243</v>
      </c>
      <c r="G51" s="15" t="s">
        <v>244</v>
      </c>
      <c r="H51" s="15" t="s">
        <v>191</v>
      </c>
      <c r="I51" s="15" t="s">
        <v>1552</v>
      </c>
      <c r="J51" s="15">
        <v>36.200000000000003</v>
      </c>
      <c r="K51" s="15" t="s">
        <v>1535</v>
      </c>
      <c r="L51" s="15" t="s">
        <v>244</v>
      </c>
      <c r="M51" s="15" t="s">
        <v>1555</v>
      </c>
      <c r="N51" s="15">
        <v>82</v>
      </c>
      <c r="O51" s="15" t="s">
        <v>1537</v>
      </c>
      <c r="P51" s="15" t="s">
        <v>244</v>
      </c>
      <c r="Q51" s="15" t="s">
        <v>1584</v>
      </c>
      <c r="R51" s="15">
        <v>112</v>
      </c>
      <c r="S51" s="15" t="s">
        <v>1539</v>
      </c>
      <c r="T51" s="15" t="s">
        <v>244</v>
      </c>
      <c r="U51" s="15" t="s">
        <v>527</v>
      </c>
      <c r="V51" s="2">
        <v>62</v>
      </c>
      <c r="W51" s="2" t="s">
        <v>1539</v>
      </c>
      <c r="X51" s="2" t="s">
        <v>244</v>
      </c>
    </row>
    <row r="52" spans="1:24">
      <c r="A52" s="15" t="s">
        <v>53</v>
      </c>
      <c r="B52" s="15" t="s">
        <v>56</v>
      </c>
      <c r="C52" s="15" t="s">
        <v>261</v>
      </c>
      <c r="D52" s="15" t="s">
        <v>262</v>
      </c>
      <c r="E52" s="15" t="s">
        <v>296</v>
      </c>
      <c r="F52" s="15" t="s">
        <v>243</v>
      </c>
      <c r="G52" s="15" t="s">
        <v>244</v>
      </c>
      <c r="H52" s="15" t="s">
        <v>296</v>
      </c>
      <c r="I52" s="15" t="s">
        <v>1534</v>
      </c>
      <c r="J52" s="15">
        <v>36.700000000000003</v>
      </c>
      <c r="K52" s="15" t="s">
        <v>1535</v>
      </c>
      <c r="L52" s="15" t="s">
        <v>244</v>
      </c>
      <c r="M52" s="15" t="s">
        <v>1551</v>
      </c>
      <c r="N52" s="15">
        <v>87</v>
      </c>
      <c r="O52" s="15" t="s">
        <v>1537</v>
      </c>
      <c r="P52" s="15" t="s">
        <v>244</v>
      </c>
      <c r="Q52" s="15" t="s">
        <v>1585</v>
      </c>
      <c r="R52" s="15">
        <v>124</v>
      </c>
      <c r="S52" s="15" t="s">
        <v>1539</v>
      </c>
      <c r="T52" s="15" t="s">
        <v>244</v>
      </c>
      <c r="U52" s="15" t="s">
        <v>527</v>
      </c>
      <c r="V52" s="2">
        <v>62</v>
      </c>
      <c r="W52" s="2" t="s">
        <v>1539</v>
      </c>
      <c r="X52" s="2" t="s">
        <v>244</v>
      </c>
    </row>
    <row r="53" spans="1:24">
      <c r="A53" s="15" t="s">
        <v>53</v>
      </c>
      <c r="B53" s="15" t="s">
        <v>58</v>
      </c>
      <c r="C53" s="15" t="s">
        <v>82</v>
      </c>
      <c r="D53" s="15" t="s">
        <v>83</v>
      </c>
      <c r="E53" s="15" t="s">
        <v>196</v>
      </c>
      <c r="F53" s="15" t="s">
        <v>243</v>
      </c>
      <c r="G53" s="15" t="s">
        <v>244</v>
      </c>
      <c r="H53" s="15" t="s">
        <v>196</v>
      </c>
      <c r="I53" s="15" t="s">
        <v>1573</v>
      </c>
      <c r="J53" s="15">
        <v>36.4</v>
      </c>
      <c r="K53" s="15" t="s">
        <v>1535</v>
      </c>
      <c r="L53" s="15" t="s">
        <v>244</v>
      </c>
      <c r="M53" s="15" t="s">
        <v>1586</v>
      </c>
      <c r="N53" s="15">
        <v>90</v>
      </c>
      <c r="O53" s="15" t="s">
        <v>1537</v>
      </c>
      <c r="P53" s="15" t="s">
        <v>244</v>
      </c>
      <c r="Q53" s="15" t="s">
        <v>1584</v>
      </c>
      <c r="R53" s="15">
        <v>112</v>
      </c>
      <c r="S53" s="15" t="s">
        <v>1539</v>
      </c>
      <c r="T53" s="15" t="s">
        <v>244</v>
      </c>
      <c r="U53" s="15" t="s">
        <v>1536</v>
      </c>
      <c r="V53" s="2">
        <v>76</v>
      </c>
      <c r="W53" s="2" t="s">
        <v>1539</v>
      </c>
      <c r="X53" s="2" t="s">
        <v>244</v>
      </c>
    </row>
    <row r="54" spans="1:24">
      <c r="A54" s="15" t="s">
        <v>53</v>
      </c>
      <c r="B54" s="15" t="s">
        <v>58</v>
      </c>
      <c r="C54" s="15" t="s">
        <v>261</v>
      </c>
      <c r="D54" s="15" t="s">
        <v>262</v>
      </c>
      <c r="E54" s="15" t="s">
        <v>252</v>
      </c>
      <c r="F54" s="15" t="s">
        <v>243</v>
      </c>
      <c r="G54" s="15" t="s">
        <v>244</v>
      </c>
      <c r="H54" s="15" t="s">
        <v>361</v>
      </c>
      <c r="I54" s="15" t="s">
        <v>1552</v>
      </c>
      <c r="J54" s="15">
        <v>36.200000000000003</v>
      </c>
      <c r="K54" s="15" t="s">
        <v>1535</v>
      </c>
      <c r="L54" s="15" t="s">
        <v>244</v>
      </c>
      <c r="M54" s="15" t="s">
        <v>1555</v>
      </c>
      <c r="N54" s="15">
        <v>82</v>
      </c>
      <c r="O54" s="15" t="s">
        <v>1537</v>
      </c>
      <c r="P54" s="15" t="s">
        <v>244</v>
      </c>
      <c r="Q54" s="15" t="s">
        <v>1563</v>
      </c>
      <c r="R54" s="15">
        <v>110</v>
      </c>
      <c r="S54" s="15" t="s">
        <v>1539</v>
      </c>
      <c r="T54" s="15" t="s">
        <v>244</v>
      </c>
      <c r="U54" s="15" t="s">
        <v>1572</v>
      </c>
      <c r="V54" s="2">
        <v>70</v>
      </c>
      <c r="W54" s="2" t="s">
        <v>1539</v>
      </c>
      <c r="X54" s="2" t="s">
        <v>244</v>
      </c>
    </row>
    <row r="55" spans="1:24">
      <c r="A55" s="15" t="s">
        <v>53</v>
      </c>
      <c r="B55" s="15" t="s">
        <v>59</v>
      </c>
      <c r="C55" s="15" t="s">
        <v>82</v>
      </c>
      <c r="D55" s="15" t="s">
        <v>83</v>
      </c>
      <c r="E55" s="15" t="s">
        <v>201</v>
      </c>
      <c r="F55" s="15" t="s">
        <v>243</v>
      </c>
      <c r="G55" s="15" t="s">
        <v>244</v>
      </c>
      <c r="H55" s="15" t="s">
        <v>201</v>
      </c>
      <c r="I55" s="15" t="s">
        <v>1541</v>
      </c>
      <c r="J55" s="15">
        <v>36.6</v>
      </c>
      <c r="K55" s="15" t="s">
        <v>1535</v>
      </c>
      <c r="L55" s="15" t="s">
        <v>244</v>
      </c>
      <c r="M55" s="15" t="s">
        <v>582</v>
      </c>
      <c r="N55" s="15">
        <v>61</v>
      </c>
      <c r="O55" s="15" t="s">
        <v>1537</v>
      </c>
      <c r="P55" s="15" t="s">
        <v>244</v>
      </c>
      <c r="Q55" s="15" t="s">
        <v>1584</v>
      </c>
      <c r="R55" s="15">
        <v>112</v>
      </c>
      <c r="S55" s="15" t="s">
        <v>1539</v>
      </c>
      <c r="T55" s="15" t="s">
        <v>244</v>
      </c>
      <c r="U55" s="15" t="s">
        <v>359</v>
      </c>
      <c r="V55" s="2">
        <v>56</v>
      </c>
      <c r="W55" s="2" t="s">
        <v>1539</v>
      </c>
      <c r="X55" s="2" t="s">
        <v>244</v>
      </c>
    </row>
    <row r="56" spans="1:24">
      <c r="A56" s="15" t="s">
        <v>53</v>
      </c>
      <c r="B56" s="15" t="s">
        <v>61</v>
      </c>
      <c r="C56" s="15" t="s">
        <v>82</v>
      </c>
      <c r="D56" s="15" t="s">
        <v>83</v>
      </c>
      <c r="E56" s="15" t="s">
        <v>205</v>
      </c>
      <c r="F56" s="15" t="s">
        <v>243</v>
      </c>
      <c r="G56" s="15" t="s">
        <v>244</v>
      </c>
      <c r="H56" s="15" t="s">
        <v>205</v>
      </c>
      <c r="I56" s="15" t="s">
        <v>1558</v>
      </c>
      <c r="J56" s="15">
        <v>36.5</v>
      </c>
      <c r="K56" s="15" t="s">
        <v>1535</v>
      </c>
      <c r="L56" s="15" t="s">
        <v>244</v>
      </c>
      <c r="M56" s="15" t="s">
        <v>534</v>
      </c>
      <c r="N56" s="15">
        <v>75</v>
      </c>
      <c r="O56" s="15" t="s">
        <v>1537</v>
      </c>
      <c r="P56" s="15" t="s">
        <v>244</v>
      </c>
      <c r="Q56" s="15" t="s">
        <v>1584</v>
      </c>
      <c r="R56" s="15">
        <v>112</v>
      </c>
      <c r="S56" s="15" t="s">
        <v>1539</v>
      </c>
      <c r="T56" s="15" t="s">
        <v>244</v>
      </c>
      <c r="U56" s="15" t="s">
        <v>1572</v>
      </c>
      <c r="V56" s="2">
        <v>70</v>
      </c>
      <c r="W56" s="2" t="s">
        <v>1539</v>
      </c>
      <c r="X56" s="2" t="s">
        <v>244</v>
      </c>
    </row>
    <row r="57" spans="1:24">
      <c r="A57" s="15" t="s">
        <v>53</v>
      </c>
      <c r="B57" s="15" t="s">
        <v>61</v>
      </c>
      <c r="C57" s="15" t="s">
        <v>261</v>
      </c>
      <c r="D57" s="15" t="s">
        <v>262</v>
      </c>
      <c r="E57" s="15" t="s">
        <v>133</v>
      </c>
      <c r="F57" s="15" t="s">
        <v>243</v>
      </c>
      <c r="G57" s="15" t="s">
        <v>244</v>
      </c>
      <c r="H57" s="15" t="s">
        <v>228</v>
      </c>
      <c r="I57" s="15" t="s">
        <v>1552</v>
      </c>
      <c r="J57" s="15">
        <v>36.200000000000003</v>
      </c>
      <c r="K57" s="15" t="s">
        <v>1535</v>
      </c>
      <c r="L57" s="15" t="s">
        <v>244</v>
      </c>
      <c r="M57" s="15" t="s">
        <v>1580</v>
      </c>
      <c r="N57" s="15">
        <v>85</v>
      </c>
      <c r="O57" s="15" t="s">
        <v>1537</v>
      </c>
      <c r="P57" s="15" t="s">
        <v>244</v>
      </c>
      <c r="Q57" s="15" t="s">
        <v>353</v>
      </c>
      <c r="R57" s="15">
        <v>120</v>
      </c>
      <c r="S57" s="15" t="s">
        <v>1539</v>
      </c>
      <c r="T57" s="15" t="s">
        <v>244</v>
      </c>
      <c r="U57" s="15" t="s">
        <v>1572</v>
      </c>
      <c r="V57" s="2">
        <v>70</v>
      </c>
      <c r="W57" s="2" t="s">
        <v>1539</v>
      </c>
      <c r="X57" s="2" t="s">
        <v>244</v>
      </c>
    </row>
    <row r="58" spans="1:24">
      <c r="A58" s="15" t="s">
        <v>53</v>
      </c>
      <c r="B58" s="15" t="s">
        <v>61</v>
      </c>
      <c r="C58" s="15" t="s">
        <v>266</v>
      </c>
      <c r="D58" s="15" t="s">
        <v>267</v>
      </c>
      <c r="E58" s="15" t="s">
        <v>295</v>
      </c>
      <c r="F58" s="15" t="s">
        <v>243</v>
      </c>
      <c r="G58" s="15" t="s">
        <v>244</v>
      </c>
      <c r="H58" s="15" t="s">
        <v>295</v>
      </c>
      <c r="I58" s="15" t="s">
        <v>1560</v>
      </c>
      <c r="J58" s="15">
        <v>36.299999999999997</v>
      </c>
      <c r="K58" s="15" t="s">
        <v>1535</v>
      </c>
      <c r="L58" s="15" t="s">
        <v>244</v>
      </c>
      <c r="M58" s="15" t="s">
        <v>1540</v>
      </c>
      <c r="N58" s="15">
        <v>72</v>
      </c>
      <c r="O58" s="15" t="s">
        <v>1537</v>
      </c>
      <c r="P58" s="15" t="s">
        <v>244</v>
      </c>
      <c r="Q58" s="15" t="s">
        <v>1563</v>
      </c>
      <c r="R58" s="15">
        <v>110</v>
      </c>
      <c r="S58" s="15" t="s">
        <v>1539</v>
      </c>
      <c r="T58" s="15" t="s">
        <v>244</v>
      </c>
      <c r="U58" s="15" t="s">
        <v>1572</v>
      </c>
      <c r="V58" s="2">
        <v>70</v>
      </c>
      <c r="W58" s="2" t="s">
        <v>1539</v>
      </c>
      <c r="X58" s="2" t="s">
        <v>244</v>
      </c>
    </row>
    <row r="59" spans="1:24">
      <c r="A59" s="15" t="s">
        <v>53</v>
      </c>
      <c r="B59" s="15" t="s">
        <v>62</v>
      </c>
      <c r="C59" s="15" t="s">
        <v>82</v>
      </c>
      <c r="D59" s="15" t="s">
        <v>83</v>
      </c>
      <c r="E59" s="15" t="s">
        <v>205</v>
      </c>
      <c r="F59" s="15" t="s">
        <v>243</v>
      </c>
      <c r="G59" s="15" t="s">
        <v>244</v>
      </c>
      <c r="H59" s="15" t="s">
        <v>205</v>
      </c>
      <c r="I59" s="15" t="s">
        <v>1552</v>
      </c>
      <c r="J59" s="15">
        <v>36.200000000000003</v>
      </c>
      <c r="K59" s="15" t="s">
        <v>1535</v>
      </c>
      <c r="L59" s="15" t="s">
        <v>244</v>
      </c>
      <c r="M59" s="15" t="s">
        <v>1576</v>
      </c>
      <c r="N59" s="15">
        <v>69</v>
      </c>
      <c r="O59" s="15" t="s">
        <v>1537</v>
      </c>
      <c r="P59" s="15" t="s">
        <v>244</v>
      </c>
      <c r="Q59" s="15" t="s">
        <v>1584</v>
      </c>
      <c r="R59" s="15">
        <v>112</v>
      </c>
      <c r="S59" s="15" t="s">
        <v>1539</v>
      </c>
      <c r="T59" s="15" t="s">
        <v>244</v>
      </c>
      <c r="U59" s="15" t="s">
        <v>1546</v>
      </c>
      <c r="V59" s="2">
        <v>78</v>
      </c>
      <c r="W59" s="2" t="s">
        <v>1539</v>
      </c>
      <c r="X59" s="2" t="s">
        <v>244</v>
      </c>
    </row>
    <row r="60" spans="1:24">
      <c r="A60" s="15" t="s">
        <v>53</v>
      </c>
      <c r="B60" s="15" t="s">
        <v>63</v>
      </c>
      <c r="C60" s="15" t="s">
        <v>82</v>
      </c>
      <c r="D60" s="15" t="s">
        <v>83</v>
      </c>
      <c r="E60" s="15" t="s">
        <v>205</v>
      </c>
      <c r="F60" s="15" t="s">
        <v>243</v>
      </c>
      <c r="G60" s="15" t="s">
        <v>244</v>
      </c>
      <c r="H60" s="15" t="s">
        <v>205</v>
      </c>
      <c r="I60" s="15" t="s">
        <v>1567</v>
      </c>
      <c r="J60" s="15">
        <v>36.799999999999997</v>
      </c>
      <c r="K60" s="15" t="s">
        <v>1535</v>
      </c>
      <c r="L60" s="15" t="s">
        <v>244</v>
      </c>
      <c r="M60" s="15" t="s">
        <v>1587</v>
      </c>
      <c r="N60" s="15">
        <v>67</v>
      </c>
      <c r="O60" s="15" t="s">
        <v>1537</v>
      </c>
      <c r="P60" s="15" t="s">
        <v>244</v>
      </c>
      <c r="Q60" s="15" t="s">
        <v>1584</v>
      </c>
      <c r="R60" s="15">
        <v>112</v>
      </c>
      <c r="S60" s="15" t="s">
        <v>1539</v>
      </c>
      <c r="T60" s="15" t="s">
        <v>244</v>
      </c>
      <c r="U60" s="15" t="s">
        <v>1546</v>
      </c>
      <c r="V60" s="2">
        <v>78</v>
      </c>
      <c r="W60" s="2" t="s">
        <v>1539</v>
      </c>
      <c r="X60" s="2" t="s">
        <v>244</v>
      </c>
    </row>
    <row r="61" spans="1:24">
      <c r="A61" s="15" t="s">
        <v>53</v>
      </c>
      <c r="B61" s="15" t="s">
        <v>64</v>
      </c>
      <c r="C61" s="15" t="s">
        <v>82</v>
      </c>
      <c r="D61" s="15" t="s">
        <v>83</v>
      </c>
      <c r="E61" s="15" t="s">
        <v>212</v>
      </c>
      <c r="F61" s="15" t="s">
        <v>243</v>
      </c>
      <c r="G61" s="15" t="s">
        <v>244</v>
      </c>
      <c r="H61" s="15" t="s">
        <v>212</v>
      </c>
      <c r="I61" s="15" t="s">
        <v>1573</v>
      </c>
      <c r="J61" s="15">
        <v>36.4</v>
      </c>
      <c r="K61" s="15" t="s">
        <v>1535</v>
      </c>
      <c r="L61" s="15" t="s">
        <v>244</v>
      </c>
      <c r="M61" s="15" t="s">
        <v>358</v>
      </c>
      <c r="N61" s="15">
        <v>80</v>
      </c>
      <c r="O61" s="15" t="s">
        <v>1537</v>
      </c>
      <c r="P61" s="15" t="s">
        <v>244</v>
      </c>
      <c r="Q61" s="15" t="s">
        <v>1563</v>
      </c>
      <c r="R61" s="15">
        <v>110</v>
      </c>
      <c r="S61" s="15" t="s">
        <v>1539</v>
      </c>
      <c r="T61" s="15" t="s">
        <v>244</v>
      </c>
      <c r="U61" s="15" t="s">
        <v>1544</v>
      </c>
      <c r="V61" s="2">
        <v>68</v>
      </c>
      <c r="W61" s="2" t="s">
        <v>1539</v>
      </c>
      <c r="X61" s="2" t="s">
        <v>244</v>
      </c>
    </row>
    <row r="62" spans="1:24">
      <c r="A62" s="15" t="s">
        <v>53</v>
      </c>
      <c r="B62" s="15" t="s">
        <v>64</v>
      </c>
      <c r="C62" s="15" t="s">
        <v>261</v>
      </c>
      <c r="D62" s="15" t="s">
        <v>262</v>
      </c>
      <c r="E62" s="15" t="s">
        <v>296</v>
      </c>
      <c r="F62" s="15" t="s">
        <v>243</v>
      </c>
      <c r="G62" s="15" t="s">
        <v>244</v>
      </c>
      <c r="H62" s="15" t="s">
        <v>296</v>
      </c>
      <c r="I62" s="15" t="s">
        <v>1534</v>
      </c>
      <c r="J62" s="15">
        <v>36.700000000000003</v>
      </c>
      <c r="K62" s="15" t="s">
        <v>1535</v>
      </c>
      <c r="L62" s="15" t="s">
        <v>244</v>
      </c>
      <c r="M62" s="15" t="s">
        <v>1580</v>
      </c>
      <c r="N62" s="15">
        <v>85</v>
      </c>
      <c r="O62" s="15" t="s">
        <v>1537</v>
      </c>
      <c r="P62" s="15" t="s">
        <v>244</v>
      </c>
      <c r="Q62" s="15" t="s">
        <v>1563</v>
      </c>
      <c r="R62" s="15">
        <v>110</v>
      </c>
      <c r="S62" s="15" t="s">
        <v>1539</v>
      </c>
      <c r="T62" s="15" t="s">
        <v>244</v>
      </c>
      <c r="U62" s="15" t="s">
        <v>1572</v>
      </c>
      <c r="V62" s="2">
        <v>70</v>
      </c>
      <c r="W62" s="2" t="s">
        <v>1539</v>
      </c>
      <c r="X62" s="2" t="s">
        <v>244</v>
      </c>
    </row>
    <row r="63" spans="1:24">
      <c r="A63" s="15" t="s">
        <v>53</v>
      </c>
      <c r="B63" s="15" t="s">
        <v>66</v>
      </c>
      <c r="C63" s="15" t="s">
        <v>82</v>
      </c>
      <c r="D63" s="15" t="s">
        <v>83</v>
      </c>
      <c r="E63" s="15" t="s">
        <v>167</v>
      </c>
      <c r="F63" s="15" t="s">
        <v>243</v>
      </c>
      <c r="G63" s="15" t="s">
        <v>244</v>
      </c>
      <c r="H63" s="15" t="s">
        <v>167</v>
      </c>
      <c r="I63" s="15" t="s">
        <v>1552</v>
      </c>
      <c r="J63" s="15">
        <v>36.200000000000003</v>
      </c>
      <c r="K63" s="15" t="s">
        <v>1535</v>
      </c>
      <c r="L63" s="15" t="s">
        <v>244</v>
      </c>
      <c r="M63" s="15" t="s">
        <v>1547</v>
      </c>
      <c r="N63" s="15">
        <v>86</v>
      </c>
      <c r="O63" s="15" t="s">
        <v>1537</v>
      </c>
      <c r="P63" s="15" t="s">
        <v>244</v>
      </c>
      <c r="Q63" s="15" t="s">
        <v>348</v>
      </c>
      <c r="R63" s="15">
        <v>128</v>
      </c>
      <c r="S63" s="15" t="s">
        <v>1539</v>
      </c>
      <c r="T63" s="15" t="s">
        <v>244</v>
      </c>
      <c r="U63" s="15" t="s">
        <v>1546</v>
      </c>
      <c r="V63" s="2">
        <v>78</v>
      </c>
      <c r="W63" s="2" t="s">
        <v>1539</v>
      </c>
      <c r="X63" s="2" t="s">
        <v>244</v>
      </c>
    </row>
    <row r="64" spans="1:24">
      <c r="A64" s="15" t="s">
        <v>53</v>
      </c>
      <c r="B64" s="15" t="s">
        <v>66</v>
      </c>
      <c r="C64" s="15" t="s">
        <v>261</v>
      </c>
      <c r="D64" s="15" t="s">
        <v>262</v>
      </c>
      <c r="E64" s="15" t="s">
        <v>295</v>
      </c>
      <c r="F64" s="15" t="s">
        <v>243</v>
      </c>
      <c r="G64" s="15" t="s">
        <v>244</v>
      </c>
      <c r="H64" s="15" t="s">
        <v>295</v>
      </c>
      <c r="I64" s="15" t="s">
        <v>1534</v>
      </c>
      <c r="J64" s="15">
        <v>36.700000000000003</v>
      </c>
      <c r="K64" s="15" t="s">
        <v>1535</v>
      </c>
      <c r="L64" s="15" t="s">
        <v>244</v>
      </c>
      <c r="M64" s="15" t="s">
        <v>559</v>
      </c>
      <c r="N64" s="15">
        <v>84</v>
      </c>
      <c r="O64" s="15" t="s">
        <v>1537</v>
      </c>
      <c r="P64" s="15" t="s">
        <v>244</v>
      </c>
      <c r="Q64" s="15" t="s">
        <v>1588</v>
      </c>
      <c r="R64" s="15">
        <v>130</v>
      </c>
      <c r="S64" s="15" t="s">
        <v>1539</v>
      </c>
      <c r="T64" s="15" t="s">
        <v>244</v>
      </c>
      <c r="U64" s="15" t="s">
        <v>1549</v>
      </c>
      <c r="V64" s="2">
        <v>73</v>
      </c>
      <c r="W64" s="2" t="s">
        <v>1539</v>
      </c>
      <c r="X64" s="2" t="s">
        <v>244</v>
      </c>
    </row>
    <row r="65" spans="1:24">
      <c r="A65" s="15" t="s">
        <v>53</v>
      </c>
      <c r="B65" s="15" t="s">
        <v>67</v>
      </c>
      <c r="C65" s="15" t="s">
        <v>82</v>
      </c>
      <c r="D65" s="15" t="s">
        <v>83</v>
      </c>
      <c r="E65" s="15" t="s">
        <v>219</v>
      </c>
      <c r="F65" s="15" t="s">
        <v>243</v>
      </c>
      <c r="G65" s="15" t="s">
        <v>244</v>
      </c>
      <c r="H65" s="15" t="s">
        <v>219</v>
      </c>
      <c r="I65" s="15" t="s">
        <v>1573</v>
      </c>
      <c r="J65" s="15">
        <v>36.4</v>
      </c>
      <c r="K65" s="15" t="s">
        <v>1535</v>
      </c>
      <c r="L65" s="15" t="s">
        <v>244</v>
      </c>
      <c r="M65" s="15" t="s">
        <v>1546</v>
      </c>
      <c r="N65" s="15">
        <v>78</v>
      </c>
      <c r="O65" s="15" t="s">
        <v>1537</v>
      </c>
      <c r="P65" s="15" t="s">
        <v>244</v>
      </c>
      <c r="Q65" s="15" t="s">
        <v>1589</v>
      </c>
      <c r="R65" s="15">
        <v>131</v>
      </c>
      <c r="S65" s="15" t="s">
        <v>1539</v>
      </c>
      <c r="T65" s="15" t="s">
        <v>244</v>
      </c>
      <c r="U65" s="15" t="s">
        <v>1590</v>
      </c>
      <c r="V65" s="2">
        <v>81</v>
      </c>
      <c r="W65" s="2" t="s">
        <v>1539</v>
      </c>
      <c r="X65" s="2" t="s">
        <v>244</v>
      </c>
    </row>
    <row r="66" spans="1:24">
      <c r="A66" s="15" t="s">
        <v>53</v>
      </c>
      <c r="B66" s="15" t="s">
        <v>67</v>
      </c>
      <c r="C66" s="15" t="s">
        <v>261</v>
      </c>
      <c r="D66" s="15" t="s">
        <v>262</v>
      </c>
      <c r="E66" s="15" t="s">
        <v>295</v>
      </c>
      <c r="F66" s="15" t="s">
        <v>243</v>
      </c>
      <c r="G66" s="15" t="s">
        <v>244</v>
      </c>
      <c r="H66" s="15" t="s">
        <v>295</v>
      </c>
      <c r="I66" s="15" t="s">
        <v>1558</v>
      </c>
      <c r="J66" s="15">
        <v>36.5</v>
      </c>
      <c r="K66" s="15" t="s">
        <v>1535</v>
      </c>
      <c r="L66" s="15" t="s">
        <v>244</v>
      </c>
      <c r="M66" s="15" t="s">
        <v>534</v>
      </c>
      <c r="N66" s="15">
        <v>75</v>
      </c>
      <c r="O66" s="15" t="s">
        <v>1537</v>
      </c>
      <c r="P66" s="15" t="s">
        <v>244</v>
      </c>
      <c r="Q66" s="15" t="s">
        <v>1570</v>
      </c>
      <c r="R66" s="15">
        <v>129</v>
      </c>
      <c r="S66" s="15" t="s">
        <v>1539</v>
      </c>
      <c r="T66" s="15" t="s">
        <v>244</v>
      </c>
      <c r="U66" s="15" t="s">
        <v>1591</v>
      </c>
      <c r="V66" s="2">
        <v>79</v>
      </c>
      <c r="W66" s="2" t="s">
        <v>1539</v>
      </c>
      <c r="X66" s="2" t="s">
        <v>244</v>
      </c>
    </row>
    <row r="67" spans="1:24">
      <c r="A67" s="15" t="s">
        <v>53</v>
      </c>
      <c r="B67" s="15" t="s">
        <v>68</v>
      </c>
      <c r="C67" s="15" t="s">
        <v>82</v>
      </c>
      <c r="D67" s="15" t="s">
        <v>83</v>
      </c>
      <c r="E67" s="15" t="s">
        <v>222</v>
      </c>
      <c r="F67" s="15" t="s">
        <v>243</v>
      </c>
      <c r="G67" s="15" t="s">
        <v>244</v>
      </c>
      <c r="H67" s="15" t="s">
        <v>222</v>
      </c>
      <c r="I67" s="15" t="s">
        <v>1552</v>
      </c>
      <c r="J67" s="15">
        <v>36.200000000000003</v>
      </c>
      <c r="K67" s="15" t="s">
        <v>1535</v>
      </c>
      <c r="L67" s="15" t="s">
        <v>244</v>
      </c>
      <c r="M67" s="15" t="s">
        <v>358</v>
      </c>
      <c r="N67" s="15">
        <v>80</v>
      </c>
      <c r="O67" s="15" t="s">
        <v>1537</v>
      </c>
      <c r="P67" s="15" t="s">
        <v>244</v>
      </c>
      <c r="Q67" s="45" t="s">
        <v>346</v>
      </c>
      <c r="R67" s="15">
        <v>144</v>
      </c>
      <c r="S67" s="15" t="s">
        <v>1539</v>
      </c>
      <c r="T67" s="15" t="s">
        <v>244</v>
      </c>
      <c r="U67" s="15" t="s">
        <v>1591</v>
      </c>
      <c r="V67" s="2">
        <v>79</v>
      </c>
      <c r="W67" s="2" t="s">
        <v>1539</v>
      </c>
      <c r="X67" s="2" t="s">
        <v>244</v>
      </c>
    </row>
    <row r="68" spans="1:24">
      <c r="A68" s="38" t="s">
        <v>3437</v>
      </c>
      <c r="B68" s="192" t="s">
        <v>3602</v>
      </c>
      <c r="C68" s="192"/>
      <c r="D68" s="192"/>
      <c r="E68" s="192"/>
      <c r="F68" s="192"/>
      <c r="G68" s="192"/>
      <c r="H68" s="192"/>
      <c r="I68" s="192"/>
      <c r="J68" s="192"/>
      <c r="K68" s="192"/>
      <c r="L68" s="192"/>
      <c r="M68" s="192"/>
      <c r="N68" s="192"/>
      <c r="O68" s="192"/>
      <c r="P68" s="192"/>
      <c r="Q68" s="192"/>
      <c r="R68" s="192"/>
      <c r="S68" s="192"/>
      <c r="T68" s="192"/>
      <c r="U68" s="192"/>
      <c r="V68" s="192"/>
      <c r="W68" s="192"/>
      <c r="X68" s="192"/>
    </row>
  </sheetData>
  <autoFilter ref="A2:Y68"/>
  <mergeCells count="1">
    <mergeCell ref="B68:X68"/>
  </mergeCells>
  <phoneticPr fontId="4" type="noConversion"/>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
  <sheetViews>
    <sheetView topLeftCell="B45" zoomScaleNormal="100" workbookViewId="0">
      <selection activeCell="B64" sqref="B64:AE64"/>
    </sheetView>
  </sheetViews>
  <sheetFormatPr defaultRowHeight="13.8"/>
  <cols>
    <col min="1" max="1" width="11.21875" bestFit="1" customWidth="1"/>
    <col min="2" max="2" width="23.77734375" bestFit="1" customWidth="1"/>
    <col min="3" max="3" width="10.21875" bestFit="1" customWidth="1"/>
    <col min="4" max="4" width="30.88671875" bestFit="1" customWidth="1"/>
    <col min="5" max="5" width="11.109375" bestFit="1" customWidth="1"/>
    <col min="6" max="6" width="9.77734375" bestFit="1" customWidth="1"/>
    <col min="7" max="7" width="14.109375" bestFit="1" customWidth="1"/>
    <col min="8" max="8" width="9.77734375" bestFit="1" customWidth="1"/>
    <col min="9" max="9" width="14.109375" bestFit="1" customWidth="1"/>
    <col min="10" max="10" width="9.77734375" bestFit="1" customWidth="1"/>
    <col min="11" max="11" width="14.109375" bestFit="1" customWidth="1"/>
    <col min="12" max="12" width="9.77734375" bestFit="1" customWidth="1"/>
    <col min="13" max="13" width="14.109375" bestFit="1" customWidth="1"/>
    <col min="14" max="14" width="9.77734375" bestFit="1" customWidth="1"/>
    <col min="15" max="15" width="14.109375" bestFit="1" customWidth="1"/>
    <col min="16" max="16" width="21.44140625" bestFit="1" customWidth="1"/>
    <col min="17" max="17" width="14.109375" bestFit="1" customWidth="1"/>
    <col min="18" max="18" width="14.44140625" bestFit="1" customWidth="1"/>
    <col min="19" max="19" width="14.109375" bestFit="1" customWidth="1"/>
    <col min="20" max="20" width="11.44140625" bestFit="1" customWidth="1"/>
    <col min="21" max="21" width="16" bestFit="1" customWidth="1"/>
    <col min="22" max="22" width="14.44140625" bestFit="1" customWidth="1"/>
    <col min="23" max="23" width="16" bestFit="1" customWidth="1"/>
    <col min="24" max="24" width="14.44140625" bestFit="1" customWidth="1"/>
    <col min="25" max="25" width="14.109375" bestFit="1" customWidth="1"/>
    <col min="26" max="26" width="10.77734375" bestFit="1" customWidth="1"/>
    <col min="27" max="27" width="15.21875" bestFit="1" customWidth="1"/>
    <col min="28" max="28" width="10.77734375" bestFit="1" customWidth="1"/>
    <col min="29" max="29" width="15.21875" bestFit="1" customWidth="1"/>
    <col min="30" max="30" width="10.77734375" bestFit="1" customWidth="1"/>
    <col min="31" max="31" width="15.21875" bestFit="1" customWidth="1"/>
  </cols>
  <sheetData>
    <row r="1" spans="1:31">
      <c r="A1" s="14" t="s">
        <v>0</v>
      </c>
      <c r="B1" s="14" t="s">
        <v>1</v>
      </c>
      <c r="C1" s="14" t="s">
        <v>72</v>
      </c>
      <c r="D1" s="14" t="s">
        <v>73</v>
      </c>
      <c r="E1" s="14" t="s">
        <v>74</v>
      </c>
      <c r="F1" s="14" t="s">
        <v>2765</v>
      </c>
      <c r="G1" s="14" t="s">
        <v>2766</v>
      </c>
      <c r="H1" s="14" t="s">
        <v>2767</v>
      </c>
      <c r="I1" s="14" t="s">
        <v>2768</v>
      </c>
      <c r="J1" s="14" t="s">
        <v>2769</v>
      </c>
      <c r="K1" s="14" t="s">
        <v>2770</v>
      </c>
      <c r="L1" s="14" t="s">
        <v>2771</v>
      </c>
      <c r="M1" s="14" t="s">
        <v>2772</v>
      </c>
      <c r="N1" s="14" t="s">
        <v>2773</v>
      </c>
      <c r="O1" s="14" t="s">
        <v>2774</v>
      </c>
      <c r="P1" s="14" t="s">
        <v>2775</v>
      </c>
      <c r="Q1" s="14" t="s">
        <v>2776</v>
      </c>
      <c r="R1" s="14" t="s">
        <v>2777</v>
      </c>
      <c r="S1" s="14" t="s">
        <v>2778</v>
      </c>
      <c r="T1" s="14" t="s">
        <v>2779</v>
      </c>
      <c r="U1" s="14" t="s">
        <v>2780</v>
      </c>
      <c r="V1" s="14" t="s">
        <v>2781</v>
      </c>
      <c r="W1" s="14" t="s">
        <v>2782</v>
      </c>
      <c r="X1" s="14" t="s">
        <v>2783</v>
      </c>
      <c r="Y1" s="14" t="s">
        <v>2784</v>
      </c>
      <c r="Z1" s="14" t="s">
        <v>2785</v>
      </c>
      <c r="AA1" s="14" t="s">
        <v>2786</v>
      </c>
      <c r="AB1" s="14" t="s">
        <v>2787</v>
      </c>
      <c r="AC1" s="14" t="s">
        <v>2788</v>
      </c>
      <c r="AD1" s="14" t="s">
        <v>2789</v>
      </c>
      <c r="AE1" s="14" t="s">
        <v>2790</v>
      </c>
    </row>
    <row r="2" spans="1:31">
      <c r="A2" s="14" t="s">
        <v>3</v>
      </c>
      <c r="B2" s="14" t="s">
        <v>4</v>
      </c>
      <c r="C2" s="14" t="s">
        <v>77</v>
      </c>
      <c r="D2" s="14" t="s">
        <v>78</v>
      </c>
      <c r="E2" s="14" t="s">
        <v>79</v>
      </c>
      <c r="F2" s="14" t="s">
        <v>2749</v>
      </c>
      <c r="G2" s="14" t="s">
        <v>2750</v>
      </c>
      <c r="H2" s="14" t="s">
        <v>2751</v>
      </c>
      <c r="I2" s="14" t="s">
        <v>2752</v>
      </c>
      <c r="J2" s="14" t="s">
        <v>2753</v>
      </c>
      <c r="K2" s="14" t="s">
        <v>2754</v>
      </c>
      <c r="L2" s="14" t="s">
        <v>2755</v>
      </c>
      <c r="M2" s="14" t="s">
        <v>2756</v>
      </c>
      <c r="N2" s="14" t="s">
        <v>2757</v>
      </c>
      <c r="O2" s="14" t="s">
        <v>2758</v>
      </c>
      <c r="P2" s="14" t="s">
        <v>2759</v>
      </c>
      <c r="Q2" s="14" t="s">
        <v>2760</v>
      </c>
      <c r="R2" s="14" t="s">
        <v>2761</v>
      </c>
      <c r="S2" s="14" t="s">
        <v>2762</v>
      </c>
      <c r="T2" s="14" t="s">
        <v>2791</v>
      </c>
      <c r="U2" s="14" t="s">
        <v>2792</v>
      </c>
      <c r="V2" s="14" t="s">
        <v>2793</v>
      </c>
      <c r="W2" s="14" t="s">
        <v>2794</v>
      </c>
      <c r="X2" s="14" t="s">
        <v>2795</v>
      </c>
      <c r="Y2" s="14" t="s">
        <v>2796</v>
      </c>
      <c r="Z2" s="14" t="s">
        <v>2797</v>
      </c>
      <c r="AA2" s="14" t="s">
        <v>2798</v>
      </c>
      <c r="AB2" s="14" t="s">
        <v>2799</v>
      </c>
      <c r="AC2" s="14" t="s">
        <v>2800</v>
      </c>
      <c r="AD2" s="14" t="s">
        <v>2801</v>
      </c>
      <c r="AE2" s="14" t="s">
        <v>2802</v>
      </c>
    </row>
    <row r="3" spans="1:31">
      <c r="A3" s="15" t="s">
        <v>6</v>
      </c>
      <c r="B3" s="15" t="s">
        <v>15</v>
      </c>
      <c r="C3" s="15" t="s">
        <v>82</v>
      </c>
      <c r="D3" s="15" t="s">
        <v>83</v>
      </c>
      <c r="E3" s="15" t="s">
        <v>87</v>
      </c>
      <c r="F3" s="15" t="s">
        <v>279</v>
      </c>
      <c r="G3" s="15" t="s">
        <v>280</v>
      </c>
      <c r="H3" s="15" t="s">
        <v>279</v>
      </c>
      <c r="I3" s="15" t="s">
        <v>280</v>
      </c>
      <c r="J3" s="15" t="s">
        <v>279</v>
      </c>
      <c r="K3" s="15" t="s">
        <v>280</v>
      </c>
      <c r="L3" s="15" t="s">
        <v>279</v>
      </c>
      <c r="M3" s="15" t="s">
        <v>280</v>
      </c>
      <c r="N3" s="15" t="s">
        <v>279</v>
      </c>
      <c r="O3" s="15" t="s">
        <v>280</v>
      </c>
      <c r="P3" s="15" t="s">
        <v>279</v>
      </c>
      <c r="Q3" s="15" t="s">
        <v>280</v>
      </c>
      <c r="R3" s="15" t="s">
        <v>279</v>
      </c>
      <c r="S3" s="15" t="s">
        <v>280</v>
      </c>
      <c r="T3" s="15" t="s">
        <v>279</v>
      </c>
      <c r="U3" s="15" t="s">
        <v>280</v>
      </c>
      <c r="V3" s="22"/>
      <c r="W3" s="22"/>
      <c r="X3" s="15" t="s">
        <v>279</v>
      </c>
      <c r="Y3" s="15" t="s">
        <v>280</v>
      </c>
      <c r="Z3" s="15" t="s">
        <v>279</v>
      </c>
      <c r="AA3" s="15" t="s">
        <v>280</v>
      </c>
      <c r="AB3" s="15" t="s">
        <v>279</v>
      </c>
      <c r="AC3" s="15" t="s">
        <v>280</v>
      </c>
      <c r="AD3" s="15" t="s">
        <v>279</v>
      </c>
      <c r="AE3" s="15" t="s">
        <v>280</v>
      </c>
    </row>
    <row r="4" spans="1:31">
      <c r="A4" s="15" t="s">
        <v>6</v>
      </c>
      <c r="B4" s="15" t="s">
        <v>15</v>
      </c>
      <c r="C4" s="15" t="s">
        <v>261</v>
      </c>
      <c r="D4" s="15" t="s">
        <v>262</v>
      </c>
      <c r="E4" s="15" t="s">
        <v>263</v>
      </c>
      <c r="F4" s="22"/>
      <c r="G4" s="22"/>
      <c r="H4" s="22"/>
      <c r="I4" s="22"/>
      <c r="J4" s="22"/>
      <c r="K4" s="22"/>
      <c r="L4" s="22"/>
      <c r="M4" s="22"/>
      <c r="N4" s="22"/>
      <c r="O4" s="22"/>
      <c r="P4" s="45" t="s">
        <v>2803</v>
      </c>
      <c r="Q4" s="22"/>
      <c r="R4" s="15" t="s">
        <v>279</v>
      </c>
      <c r="S4" s="15" t="s">
        <v>280</v>
      </c>
      <c r="T4" s="22"/>
      <c r="U4" s="22"/>
      <c r="V4" s="15" t="s">
        <v>279</v>
      </c>
      <c r="W4" s="15" t="s">
        <v>280</v>
      </c>
      <c r="X4" s="15" t="s">
        <v>279</v>
      </c>
      <c r="Y4" s="15" t="s">
        <v>280</v>
      </c>
      <c r="Z4" s="22"/>
      <c r="AA4" s="22"/>
      <c r="AB4" s="22"/>
      <c r="AC4" s="22"/>
      <c r="AD4" s="22"/>
      <c r="AE4" s="22"/>
    </row>
    <row r="5" spans="1:31">
      <c r="A5" s="15" t="s">
        <v>6</v>
      </c>
      <c r="B5" s="15" t="s">
        <v>16</v>
      </c>
      <c r="C5" s="15" t="s">
        <v>82</v>
      </c>
      <c r="D5" s="15" t="s">
        <v>83</v>
      </c>
      <c r="E5" s="15" t="s">
        <v>87</v>
      </c>
      <c r="F5" s="15" t="s">
        <v>279</v>
      </c>
      <c r="G5" s="15" t="s">
        <v>280</v>
      </c>
      <c r="H5" s="15" t="s">
        <v>279</v>
      </c>
      <c r="I5" s="15" t="s">
        <v>280</v>
      </c>
      <c r="J5" s="15" t="s">
        <v>279</v>
      </c>
      <c r="K5" s="15" t="s">
        <v>280</v>
      </c>
      <c r="L5" s="15" t="s">
        <v>279</v>
      </c>
      <c r="M5" s="15" t="s">
        <v>280</v>
      </c>
      <c r="N5" s="15" t="s">
        <v>279</v>
      </c>
      <c r="O5" s="15" t="s">
        <v>280</v>
      </c>
      <c r="P5" s="15" t="s">
        <v>279</v>
      </c>
      <c r="Q5" s="15" t="s">
        <v>280</v>
      </c>
      <c r="R5" s="15" t="s">
        <v>279</v>
      </c>
      <c r="S5" s="15" t="s">
        <v>280</v>
      </c>
      <c r="T5" s="15" t="s">
        <v>279</v>
      </c>
      <c r="U5" s="15" t="s">
        <v>280</v>
      </c>
      <c r="V5" s="22"/>
      <c r="W5" s="22"/>
      <c r="X5" s="15" t="s">
        <v>279</v>
      </c>
      <c r="Y5" s="15" t="s">
        <v>280</v>
      </c>
      <c r="Z5" s="15" t="s">
        <v>279</v>
      </c>
      <c r="AA5" s="15" t="s">
        <v>280</v>
      </c>
      <c r="AB5" s="15" t="s">
        <v>279</v>
      </c>
      <c r="AC5" s="15" t="s">
        <v>280</v>
      </c>
      <c r="AD5" s="15" t="s">
        <v>279</v>
      </c>
      <c r="AE5" s="15" t="s">
        <v>280</v>
      </c>
    </row>
    <row r="6" spans="1:31">
      <c r="A6" s="15" t="s">
        <v>6</v>
      </c>
      <c r="B6" s="15" t="s">
        <v>16</v>
      </c>
      <c r="C6" s="15" t="s">
        <v>261</v>
      </c>
      <c r="D6" s="15" t="s">
        <v>262</v>
      </c>
      <c r="E6" s="15" t="s">
        <v>264</v>
      </c>
      <c r="F6" s="22"/>
      <c r="G6" s="22"/>
      <c r="H6" s="22"/>
      <c r="I6" s="22"/>
      <c r="J6" s="22"/>
      <c r="K6" s="22"/>
      <c r="L6" s="22"/>
      <c r="M6" s="22"/>
      <c r="N6" s="22"/>
      <c r="O6" s="22"/>
      <c r="P6" s="15" t="s">
        <v>279</v>
      </c>
      <c r="Q6" s="15" t="s">
        <v>280</v>
      </c>
      <c r="R6" s="15" t="s">
        <v>279</v>
      </c>
      <c r="S6" s="15" t="s">
        <v>280</v>
      </c>
      <c r="T6" s="22"/>
      <c r="U6" s="22"/>
      <c r="V6" s="15" t="s">
        <v>279</v>
      </c>
      <c r="W6" s="15" t="s">
        <v>280</v>
      </c>
      <c r="X6" s="15" t="s">
        <v>279</v>
      </c>
      <c r="Y6" s="15" t="s">
        <v>280</v>
      </c>
      <c r="Z6" s="22"/>
      <c r="AA6" s="22"/>
      <c r="AB6" s="22"/>
      <c r="AC6" s="22"/>
      <c r="AD6" s="22"/>
      <c r="AE6" s="22"/>
    </row>
    <row r="7" spans="1:31">
      <c r="A7" s="15" t="s">
        <v>6</v>
      </c>
      <c r="B7" s="15" t="s">
        <v>9</v>
      </c>
      <c r="C7" s="15" t="s">
        <v>82</v>
      </c>
      <c r="D7" s="15" t="s">
        <v>83</v>
      </c>
      <c r="E7" s="15" t="s">
        <v>87</v>
      </c>
      <c r="F7" s="15" t="s">
        <v>279</v>
      </c>
      <c r="G7" s="15" t="s">
        <v>280</v>
      </c>
      <c r="H7" s="15" t="s">
        <v>279</v>
      </c>
      <c r="I7" s="15" t="s">
        <v>280</v>
      </c>
      <c r="J7" s="15" t="s">
        <v>279</v>
      </c>
      <c r="K7" s="15" t="s">
        <v>280</v>
      </c>
      <c r="L7" s="15" t="s">
        <v>279</v>
      </c>
      <c r="M7" s="15" t="s">
        <v>280</v>
      </c>
      <c r="N7" s="15" t="s">
        <v>279</v>
      </c>
      <c r="O7" s="15" t="s">
        <v>280</v>
      </c>
      <c r="P7" s="15" t="s">
        <v>279</v>
      </c>
      <c r="Q7" s="15" t="s">
        <v>280</v>
      </c>
      <c r="R7" s="15" t="s">
        <v>279</v>
      </c>
      <c r="S7" s="15" t="s">
        <v>280</v>
      </c>
      <c r="T7" s="15" t="s">
        <v>279</v>
      </c>
      <c r="U7" s="15" t="s">
        <v>280</v>
      </c>
      <c r="V7" s="22"/>
      <c r="W7" s="22"/>
      <c r="X7" s="15" t="s">
        <v>279</v>
      </c>
      <c r="Y7" s="15" t="s">
        <v>280</v>
      </c>
      <c r="Z7" s="15" t="s">
        <v>279</v>
      </c>
      <c r="AA7" s="15" t="s">
        <v>280</v>
      </c>
      <c r="AB7" s="15" t="s">
        <v>279</v>
      </c>
      <c r="AC7" s="15" t="s">
        <v>280</v>
      </c>
      <c r="AD7" s="15" t="s">
        <v>279</v>
      </c>
      <c r="AE7" s="15" t="s">
        <v>280</v>
      </c>
    </row>
    <row r="8" spans="1:31">
      <c r="A8" s="15" t="s">
        <v>6</v>
      </c>
      <c r="B8" s="15" t="s">
        <v>9</v>
      </c>
      <c r="C8" s="15" t="s">
        <v>261</v>
      </c>
      <c r="D8" s="15" t="s">
        <v>262</v>
      </c>
      <c r="E8" s="15" t="s">
        <v>265</v>
      </c>
      <c r="F8" s="22"/>
      <c r="G8" s="22"/>
      <c r="H8" s="22"/>
      <c r="I8" s="22"/>
      <c r="J8" s="22"/>
      <c r="K8" s="22"/>
      <c r="L8" s="22"/>
      <c r="M8" s="22"/>
      <c r="N8" s="22"/>
      <c r="O8" s="22"/>
      <c r="P8" s="15" t="s">
        <v>279</v>
      </c>
      <c r="Q8" s="15" t="s">
        <v>280</v>
      </c>
      <c r="R8" s="15" t="s">
        <v>279</v>
      </c>
      <c r="S8" s="15" t="s">
        <v>280</v>
      </c>
      <c r="T8" s="22"/>
      <c r="U8" s="22"/>
      <c r="V8" s="15" t="s">
        <v>279</v>
      </c>
      <c r="W8" s="15" t="s">
        <v>280</v>
      </c>
      <c r="X8" s="15" t="s">
        <v>279</v>
      </c>
      <c r="Y8" s="15" t="s">
        <v>280</v>
      </c>
      <c r="Z8" s="22"/>
      <c r="AA8" s="22"/>
      <c r="AB8" s="22"/>
      <c r="AC8" s="22"/>
      <c r="AD8" s="22"/>
      <c r="AE8" s="22"/>
    </row>
    <row r="9" spans="1:31">
      <c r="A9" s="15" t="s">
        <v>6</v>
      </c>
      <c r="B9" s="15" t="s">
        <v>10</v>
      </c>
      <c r="C9" s="15" t="s">
        <v>82</v>
      </c>
      <c r="D9" s="15" t="s">
        <v>83</v>
      </c>
      <c r="E9" s="15" t="s">
        <v>104</v>
      </c>
      <c r="F9" s="15" t="s">
        <v>279</v>
      </c>
      <c r="G9" s="15" t="s">
        <v>280</v>
      </c>
      <c r="H9" s="15" t="s">
        <v>279</v>
      </c>
      <c r="I9" s="15" t="s">
        <v>280</v>
      </c>
      <c r="J9" s="15" t="s">
        <v>279</v>
      </c>
      <c r="K9" s="15" t="s">
        <v>280</v>
      </c>
      <c r="L9" s="15" t="s">
        <v>279</v>
      </c>
      <c r="M9" s="15" t="s">
        <v>280</v>
      </c>
      <c r="N9" s="15" t="s">
        <v>279</v>
      </c>
      <c r="O9" s="15" t="s">
        <v>280</v>
      </c>
      <c r="P9" s="15" t="s">
        <v>279</v>
      </c>
      <c r="Q9" s="15" t="s">
        <v>280</v>
      </c>
      <c r="R9" s="15" t="s">
        <v>279</v>
      </c>
      <c r="S9" s="15" t="s">
        <v>280</v>
      </c>
      <c r="T9" s="15" t="s">
        <v>279</v>
      </c>
      <c r="U9" s="15" t="s">
        <v>280</v>
      </c>
      <c r="V9" s="22"/>
      <c r="W9" s="22"/>
      <c r="X9" s="15" t="s">
        <v>279</v>
      </c>
      <c r="Y9" s="15" t="s">
        <v>280</v>
      </c>
      <c r="Z9" s="15" t="s">
        <v>279</v>
      </c>
      <c r="AA9" s="15" t="s">
        <v>280</v>
      </c>
      <c r="AB9" s="15" t="s">
        <v>279</v>
      </c>
      <c r="AC9" s="15" t="s">
        <v>280</v>
      </c>
      <c r="AD9" s="15" t="s">
        <v>279</v>
      </c>
      <c r="AE9" s="15" t="s">
        <v>280</v>
      </c>
    </row>
    <row r="10" spans="1:31">
      <c r="A10" s="15" t="s">
        <v>6</v>
      </c>
      <c r="B10" s="15" t="s">
        <v>10</v>
      </c>
      <c r="C10" s="15" t="s">
        <v>261</v>
      </c>
      <c r="D10" s="15" t="s">
        <v>262</v>
      </c>
      <c r="E10" s="15" t="s">
        <v>281</v>
      </c>
      <c r="F10" s="22"/>
      <c r="G10" s="22"/>
      <c r="H10" s="22"/>
      <c r="I10" s="22"/>
      <c r="J10" s="22"/>
      <c r="K10" s="22"/>
      <c r="L10" s="22"/>
      <c r="M10" s="22"/>
      <c r="N10" s="22"/>
      <c r="O10" s="22"/>
      <c r="P10" s="15" t="s">
        <v>279</v>
      </c>
      <c r="Q10" s="15" t="s">
        <v>280</v>
      </c>
      <c r="R10" s="15" t="s">
        <v>279</v>
      </c>
      <c r="S10" s="15" t="s">
        <v>280</v>
      </c>
      <c r="T10" s="22"/>
      <c r="U10" s="22"/>
      <c r="V10" s="15" t="s">
        <v>279</v>
      </c>
      <c r="W10" s="15" t="s">
        <v>280</v>
      </c>
      <c r="X10" s="15" t="s">
        <v>279</v>
      </c>
      <c r="Y10" s="15" t="s">
        <v>280</v>
      </c>
      <c r="Z10" s="22"/>
      <c r="AA10" s="22"/>
      <c r="AB10" s="22"/>
      <c r="AC10" s="22"/>
      <c r="AD10" s="22"/>
      <c r="AE10" s="22"/>
    </row>
    <row r="11" spans="1:31">
      <c r="A11" s="15" t="s">
        <v>6</v>
      </c>
      <c r="B11" s="15" t="s">
        <v>18</v>
      </c>
      <c r="C11" s="15" t="s">
        <v>82</v>
      </c>
      <c r="D11" s="15" t="s">
        <v>83</v>
      </c>
      <c r="E11" s="15" t="s">
        <v>107</v>
      </c>
      <c r="F11" s="15" t="s">
        <v>279</v>
      </c>
      <c r="G11" s="15" t="s">
        <v>280</v>
      </c>
      <c r="H11" s="15" t="s">
        <v>279</v>
      </c>
      <c r="I11" s="15" t="s">
        <v>280</v>
      </c>
      <c r="J11" s="15" t="s">
        <v>279</v>
      </c>
      <c r="K11" s="15" t="s">
        <v>280</v>
      </c>
      <c r="L11" s="15" t="s">
        <v>279</v>
      </c>
      <c r="M11" s="15" t="s">
        <v>280</v>
      </c>
      <c r="N11" s="15" t="s">
        <v>279</v>
      </c>
      <c r="O11" s="15" t="s">
        <v>280</v>
      </c>
      <c r="P11" s="15" t="s">
        <v>279</v>
      </c>
      <c r="Q11" s="15" t="s">
        <v>280</v>
      </c>
      <c r="R11" s="15" t="s">
        <v>279</v>
      </c>
      <c r="S11" s="15" t="s">
        <v>280</v>
      </c>
      <c r="T11" s="15" t="s">
        <v>279</v>
      </c>
      <c r="U11" s="15" t="s">
        <v>280</v>
      </c>
      <c r="V11" s="22"/>
      <c r="W11" s="22"/>
      <c r="X11" s="15" t="s">
        <v>279</v>
      </c>
      <c r="Y11" s="15" t="s">
        <v>280</v>
      </c>
      <c r="Z11" s="15" t="s">
        <v>279</v>
      </c>
      <c r="AA11" s="15" t="s">
        <v>280</v>
      </c>
      <c r="AB11" s="15" t="s">
        <v>279</v>
      </c>
      <c r="AC11" s="15" t="s">
        <v>280</v>
      </c>
      <c r="AD11" s="15" t="s">
        <v>279</v>
      </c>
      <c r="AE11" s="15" t="s">
        <v>280</v>
      </c>
    </row>
    <row r="12" spans="1:31">
      <c r="A12" s="15" t="s">
        <v>6</v>
      </c>
      <c r="B12" s="15" t="s">
        <v>18</v>
      </c>
      <c r="C12" s="15" t="s">
        <v>261</v>
      </c>
      <c r="D12" s="15" t="s">
        <v>262</v>
      </c>
      <c r="E12" s="15" t="s">
        <v>136</v>
      </c>
      <c r="F12" s="22"/>
      <c r="G12" s="22"/>
      <c r="H12" s="22"/>
      <c r="I12" s="22"/>
      <c r="J12" s="22"/>
      <c r="K12" s="22"/>
      <c r="L12" s="22"/>
      <c r="M12" s="22"/>
      <c r="N12" s="22"/>
      <c r="O12" s="22"/>
      <c r="P12" s="45" t="s">
        <v>2803</v>
      </c>
      <c r="Q12" s="22"/>
      <c r="R12" s="15" t="s">
        <v>279</v>
      </c>
      <c r="S12" s="15" t="s">
        <v>280</v>
      </c>
      <c r="T12" s="22"/>
      <c r="U12" s="22"/>
      <c r="V12" s="15" t="s">
        <v>279</v>
      </c>
      <c r="W12" s="15" t="s">
        <v>280</v>
      </c>
      <c r="X12" s="15" t="s">
        <v>279</v>
      </c>
      <c r="Y12" s="15" t="s">
        <v>280</v>
      </c>
      <c r="Z12" s="22"/>
      <c r="AA12" s="22"/>
      <c r="AB12" s="22"/>
      <c r="AC12" s="22"/>
      <c r="AD12" s="22"/>
      <c r="AE12" s="22"/>
    </row>
    <row r="13" spans="1:31">
      <c r="A13" s="15" t="s">
        <v>6</v>
      </c>
      <c r="B13" s="15" t="s">
        <v>20</v>
      </c>
      <c r="C13" s="15" t="s">
        <v>82</v>
      </c>
      <c r="D13" s="15" t="s">
        <v>83</v>
      </c>
      <c r="E13" s="15" t="s">
        <v>107</v>
      </c>
      <c r="F13" s="15" t="s">
        <v>279</v>
      </c>
      <c r="G13" s="15" t="s">
        <v>280</v>
      </c>
      <c r="H13" s="15" t="s">
        <v>279</v>
      </c>
      <c r="I13" s="15" t="s">
        <v>280</v>
      </c>
      <c r="J13" s="15" t="s">
        <v>279</v>
      </c>
      <c r="K13" s="15" t="s">
        <v>280</v>
      </c>
      <c r="L13" s="15" t="s">
        <v>279</v>
      </c>
      <c r="M13" s="15" t="s">
        <v>280</v>
      </c>
      <c r="N13" s="15" t="s">
        <v>279</v>
      </c>
      <c r="O13" s="15" t="s">
        <v>280</v>
      </c>
      <c r="P13" s="15" t="s">
        <v>279</v>
      </c>
      <c r="Q13" s="15" t="s">
        <v>280</v>
      </c>
      <c r="R13" s="15" t="s">
        <v>279</v>
      </c>
      <c r="S13" s="15" t="s">
        <v>280</v>
      </c>
      <c r="T13" s="15" t="s">
        <v>279</v>
      </c>
      <c r="U13" s="15" t="s">
        <v>280</v>
      </c>
      <c r="V13" s="22"/>
      <c r="W13" s="22"/>
      <c r="X13" s="15" t="s">
        <v>279</v>
      </c>
      <c r="Y13" s="15" t="s">
        <v>280</v>
      </c>
      <c r="Z13" s="15" t="s">
        <v>279</v>
      </c>
      <c r="AA13" s="15" t="s">
        <v>280</v>
      </c>
      <c r="AB13" s="15" t="s">
        <v>279</v>
      </c>
      <c r="AC13" s="15" t="s">
        <v>280</v>
      </c>
      <c r="AD13" s="15" t="s">
        <v>279</v>
      </c>
      <c r="AE13" s="15" t="s">
        <v>280</v>
      </c>
    </row>
    <row r="14" spans="1:31">
      <c r="A14" s="15" t="s">
        <v>6</v>
      </c>
      <c r="B14" s="15" t="s">
        <v>20</v>
      </c>
      <c r="C14" s="15" t="s">
        <v>261</v>
      </c>
      <c r="D14" s="15" t="s">
        <v>262</v>
      </c>
      <c r="E14" s="15" t="s">
        <v>263</v>
      </c>
      <c r="F14" s="22"/>
      <c r="G14" s="22"/>
      <c r="H14" s="22"/>
      <c r="I14" s="22"/>
      <c r="J14" s="22"/>
      <c r="K14" s="22"/>
      <c r="L14" s="22"/>
      <c r="M14" s="22"/>
      <c r="N14" s="22"/>
      <c r="O14" s="22"/>
      <c r="P14" s="45" t="s">
        <v>2803</v>
      </c>
      <c r="Q14" s="22"/>
      <c r="R14" s="15" t="s">
        <v>279</v>
      </c>
      <c r="S14" s="15" t="s">
        <v>280</v>
      </c>
      <c r="T14" s="22"/>
      <c r="U14" s="22"/>
      <c r="V14" s="15" t="s">
        <v>279</v>
      </c>
      <c r="W14" s="15" t="s">
        <v>280</v>
      </c>
      <c r="X14" s="15" t="s">
        <v>279</v>
      </c>
      <c r="Y14" s="15" t="s">
        <v>280</v>
      </c>
      <c r="Z14" s="22"/>
      <c r="AA14" s="22"/>
      <c r="AB14" s="22"/>
      <c r="AC14" s="22"/>
      <c r="AD14" s="22"/>
      <c r="AE14" s="22"/>
    </row>
    <row r="15" spans="1:31">
      <c r="A15" s="15" t="s">
        <v>6</v>
      </c>
      <c r="B15" s="15" t="s">
        <v>24</v>
      </c>
      <c r="C15" s="15" t="s">
        <v>82</v>
      </c>
      <c r="D15" s="15" t="s">
        <v>83</v>
      </c>
      <c r="E15" s="15" t="s">
        <v>119</v>
      </c>
      <c r="F15" s="15" t="s">
        <v>279</v>
      </c>
      <c r="G15" s="15" t="s">
        <v>280</v>
      </c>
      <c r="H15" s="15" t="s">
        <v>279</v>
      </c>
      <c r="I15" s="15" t="s">
        <v>280</v>
      </c>
      <c r="J15" s="15" t="s">
        <v>279</v>
      </c>
      <c r="K15" s="15" t="s">
        <v>280</v>
      </c>
      <c r="L15" s="15" t="s">
        <v>279</v>
      </c>
      <c r="M15" s="15" t="s">
        <v>280</v>
      </c>
      <c r="N15" s="15" t="s">
        <v>279</v>
      </c>
      <c r="O15" s="15" t="s">
        <v>280</v>
      </c>
      <c r="P15" s="15" t="s">
        <v>279</v>
      </c>
      <c r="Q15" s="15" t="s">
        <v>280</v>
      </c>
      <c r="R15" s="15" t="s">
        <v>279</v>
      </c>
      <c r="S15" s="15" t="s">
        <v>280</v>
      </c>
      <c r="T15" s="15" t="s">
        <v>279</v>
      </c>
      <c r="U15" s="15" t="s">
        <v>280</v>
      </c>
      <c r="V15" s="22"/>
      <c r="W15" s="22"/>
      <c r="X15" s="15" t="s">
        <v>279</v>
      </c>
      <c r="Y15" s="15" t="s">
        <v>280</v>
      </c>
      <c r="Z15" s="15" t="s">
        <v>279</v>
      </c>
      <c r="AA15" s="15" t="s">
        <v>280</v>
      </c>
      <c r="AB15" s="15" t="s">
        <v>279</v>
      </c>
      <c r="AC15" s="15" t="s">
        <v>280</v>
      </c>
      <c r="AD15" s="15" t="s">
        <v>279</v>
      </c>
      <c r="AE15" s="15" t="s">
        <v>280</v>
      </c>
    </row>
    <row r="16" spans="1:31">
      <c r="A16" s="15" t="s">
        <v>6</v>
      </c>
      <c r="B16" s="15" t="s">
        <v>24</v>
      </c>
      <c r="C16" s="15" t="s">
        <v>261</v>
      </c>
      <c r="D16" s="15" t="s">
        <v>262</v>
      </c>
      <c r="E16" s="15" t="s">
        <v>284</v>
      </c>
      <c r="F16" s="22"/>
      <c r="G16" s="22"/>
      <c r="H16" s="22"/>
      <c r="I16" s="22"/>
      <c r="J16" s="22"/>
      <c r="K16" s="22"/>
      <c r="L16" s="22"/>
      <c r="M16" s="22"/>
      <c r="N16" s="22"/>
      <c r="O16" s="22"/>
      <c r="P16" s="21" t="s">
        <v>2803</v>
      </c>
      <c r="Q16" s="22"/>
      <c r="R16" s="15" t="s">
        <v>279</v>
      </c>
      <c r="S16" s="15" t="s">
        <v>280</v>
      </c>
      <c r="T16" s="22"/>
      <c r="U16" s="22"/>
      <c r="V16" s="15" t="s">
        <v>279</v>
      </c>
      <c r="W16" s="15" t="s">
        <v>280</v>
      </c>
      <c r="X16" s="15" t="s">
        <v>279</v>
      </c>
      <c r="Y16" s="15" t="s">
        <v>280</v>
      </c>
      <c r="Z16" s="22"/>
      <c r="AA16" s="22"/>
      <c r="AB16" s="22"/>
      <c r="AC16" s="22"/>
      <c r="AD16" s="22"/>
      <c r="AE16" s="22"/>
    </row>
    <row r="17" spans="1:31">
      <c r="A17" s="15" t="s">
        <v>6</v>
      </c>
      <c r="B17" s="15" t="s">
        <v>25</v>
      </c>
      <c r="C17" s="15" t="s">
        <v>82</v>
      </c>
      <c r="D17" s="15" t="s">
        <v>83</v>
      </c>
      <c r="E17" s="15" t="s">
        <v>124</v>
      </c>
      <c r="F17" s="15" t="s">
        <v>279</v>
      </c>
      <c r="G17" s="15" t="s">
        <v>280</v>
      </c>
      <c r="H17" s="15" t="s">
        <v>279</v>
      </c>
      <c r="I17" s="15" t="s">
        <v>280</v>
      </c>
      <c r="J17" s="15" t="s">
        <v>279</v>
      </c>
      <c r="K17" s="15" t="s">
        <v>280</v>
      </c>
      <c r="L17" s="15" t="s">
        <v>279</v>
      </c>
      <c r="M17" s="15" t="s">
        <v>280</v>
      </c>
      <c r="N17" s="15" t="s">
        <v>279</v>
      </c>
      <c r="O17" s="15" t="s">
        <v>280</v>
      </c>
      <c r="P17" s="15" t="s">
        <v>279</v>
      </c>
      <c r="Q17" s="15" t="s">
        <v>280</v>
      </c>
      <c r="R17" s="15" t="s">
        <v>279</v>
      </c>
      <c r="S17" s="15" t="s">
        <v>280</v>
      </c>
      <c r="T17" s="15" t="s">
        <v>279</v>
      </c>
      <c r="U17" s="15" t="s">
        <v>280</v>
      </c>
      <c r="V17" s="22"/>
      <c r="W17" s="22"/>
      <c r="X17" s="15" t="s">
        <v>279</v>
      </c>
      <c r="Y17" s="15" t="s">
        <v>280</v>
      </c>
      <c r="Z17" s="15" t="s">
        <v>279</v>
      </c>
      <c r="AA17" s="15" t="s">
        <v>280</v>
      </c>
      <c r="AB17" s="15" t="s">
        <v>279</v>
      </c>
      <c r="AC17" s="15" t="s">
        <v>280</v>
      </c>
      <c r="AD17" s="15" t="s">
        <v>279</v>
      </c>
      <c r="AE17" s="15" t="s">
        <v>280</v>
      </c>
    </row>
    <row r="18" spans="1:31">
      <c r="A18" s="15" t="s">
        <v>6</v>
      </c>
      <c r="B18" s="15" t="s">
        <v>25</v>
      </c>
      <c r="C18" s="15" t="s">
        <v>261</v>
      </c>
      <c r="D18" s="15" t="s">
        <v>262</v>
      </c>
      <c r="E18" s="15" t="s">
        <v>285</v>
      </c>
      <c r="F18" s="22"/>
      <c r="G18" s="22"/>
      <c r="H18" s="22"/>
      <c r="I18" s="22"/>
      <c r="J18" s="22"/>
      <c r="K18" s="22"/>
      <c r="L18" s="22"/>
      <c r="M18" s="22"/>
      <c r="N18" s="22"/>
      <c r="O18" s="22"/>
      <c r="P18" s="45" t="s">
        <v>2803</v>
      </c>
      <c r="Q18" s="22"/>
      <c r="R18" s="15" t="s">
        <v>279</v>
      </c>
      <c r="S18" s="15" t="s">
        <v>280</v>
      </c>
      <c r="T18" s="22"/>
      <c r="U18" s="22"/>
      <c r="V18" s="15" t="s">
        <v>279</v>
      </c>
      <c r="W18" s="15" t="s">
        <v>280</v>
      </c>
      <c r="X18" s="15" t="s">
        <v>279</v>
      </c>
      <c r="Y18" s="15" t="s">
        <v>280</v>
      </c>
      <c r="Z18" s="22"/>
      <c r="AA18" s="22"/>
      <c r="AB18" s="22"/>
      <c r="AC18" s="22"/>
      <c r="AD18" s="22"/>
      <c r="AE18" s="22"/>
    </row>
    <row r="19" spans="1:31">
      <c r="A19" s="15" t="s">
        <v>26</v>
      </c>
      <c r="B19" s="15" t="s">
        <v>27</v>
      </c>
      <c r="C19" s="15" t="s">
        <v>82</v>
      </c>
      <c r="D19" s="15" t="s">
        <v>83</v>
      </c>
      <c r="E19" s="15" t="s">
        <v>127</v>
      </c>
      <c r="F19" s="15" t="s">
        <v>279</v>
      </c>
      <c r="G19" s="15" t="s">
        <v>280</v>
      </c>
      <c r="H19" s="15" t="s">
        <v>279</v>
      </c>
      <c r="I19" s="15" t="s">
        <v>280</v>
      </c>
      <c r="J19" s="15" t="s">
        <v>279</v>
      </c>
      <c r="K19" s="15" t="s">
        <v>280</v>
      </c>
      <c r="L19" s="15" t="s">
        <v>279</v>
      </c>
      <c r="M19" s="15" t="s">
        <v>280</v>
      </c>
      <c r="N19" s="15" t="s">
        <v>279</v>
      </c>
      <c r="O19" s="15" t="s">
        <v>280</v>
      </c>
      <c r="P19" s="15" t="s">
        <v>279</v>
      </c>
      <c r="Q19" s="15" t="s">
        <v>280</v>
      </c>
      <c r="R19" s="15" t="s">
        <v>279</v>
      </c>
      <c r="S19" s="15" t="s">
        <v>280</v>
      </c>
      <c r="T19" s="15" t="s">
        <v>279</v>
      </c>
      <c r="U19" s="15" t="s">
        <v>280</v>
      </c>
      <c r="V19" s="22"/>
      <c r="W19" s="22"/>
      <c r="X19" s="15" t="s">
        <v>279</v>
      </c>
      <c r="Y19" s="15" t="s">
        <v>280</v>
      </c>
      <c r="Z19" s="15" t="s">
        <v>279</v>
      </c>
      <c r="AA19" s="15" t="s">
        <v>280</v>
      </c>
      <c r="AB19" s="15" t="s">
        <v>279</v>
      </c>
      <c r="AC19" s="15" t="s">
        <v>280</v>
      </c>
      <c r="AD19" s="15" t="s">
        <v>279</v>
      </c>
      <c r="AE19" s="15" t="s">
        <v>280</v>
      </c>
    </row>
    <row r="20" spans="1:31">
      <c r="A20" s="15" t="s">
        <v>28</v>
      </c>
      <c r="B20" s="15" t="s">
        <v>29</v>
      </c>
      <c r="C20" s="15" t="s">
        <v>82</v>
      </c>
      <c r="D20" s="15" t="s">
        <v>83</v>
      </c>
      <c r="E20" s="15" t="s">
        <v>130</v>
      </c>
      <c r="F20" s="15" t="s">
        <v>279</v>
      </c>
      <c r="G20" s="15" t="s">
        <v>280</v>
      </c>
      <c r="H20" s="15" t="s">
        <v>279</v>
      </c>
      <c r="I20" s="15" t="s">
        <v>280</v>
      </c>
      <c r="J20" s="15" t="s">
        <v>279</v>
      </c>
      <c r="K20" s="15" t="s">
        <v>280</v>
      </c>
      <c r="L20" s="15" t="s">
        <v>279</v>
      </c>
      <c r="M20" s="15" t="s">
        <v>280</v>
      </c>
      <c r="N20" s="45" t="s">
        <v>243</v>
      </c>
      <c r="O20" s="15" t="s">
        <v>244</v>
      </c>
      <c r="P20" s="45" t="s">
        <v>243</v>
      </c>
      <c r="Q20" s="15" t="s">
        <v>244</v>
      </c>
      <c r="R20" s="15" t="s">
        <v>279</v>
      </c>
      <c r="S20" s="15" t="s">
        <v>280</v>
      </c>
      <c r="T20" s="45" t="s">
        <v>243</v>
      </c>
      <c r="U20" s="15" t="s">
        <v>244</v>
      </c>
      <c r="V20" s="22"/>
      <c r="W20" s="22"/>
      <c r="X20" s="15" t="s">
        <v>279</v>
      </c>
      <c r="Y20" s="15" t="s">
        <v>280</v>
      </c>
      <c r="Z20" s="15" t="s">
        <v>279</v>
      </c>
      <c r="AA20" s="15" t="s">
        <v>280</v>
      </c>
      <c r="AB20" s="15" t="s">
        <v>279</v>
      </c>
      <c r="AC20" s="15" t="s">
        <v>280</v>
      </c>
      <c r="AD20" s="15" t="s">
        <v>279</v>
      </c>
      <c r="AE20" s="15" t="s">
        <v>280</v>
      </c>
    </row>
    <row r="21" spans="1:31">
      <c r="A21" s="15" t="s">
        <v>28</v>
      </c>
      <c r="B21" s="15" t="s">
        <v>30</v>
      </c>
      <c r="C21" s="15" t="s">
        <v>82</v>
      </c>
      <c r="D21" s="15" t="s">
        <v>83</v>
      </c>
      <c r="E21" s="15" t="s">
        <v>133</v>
      </c>
      <c r="F21" s="15" t="s">
        <v>279</v>
      </c>
      <c r="G21" s="15" t="s">
        <v>280</v>
      </c>
      <c r="H21" s="15" t="s">
        <v>279</v>
      </c>
      <c r="I21" s="15" t="s">
        <v>280</v>
      </c>
      <c r="J21" s="15" t="s">
        <v>279</v>
      </c>
      <c r="K21" s="15" t="s">
        <v>280</v>
      </c>
      <c r="L21" s="15" t="s">
        <v>279</v>
      </c>
      <c r="M21" s="15" t="s">
        <v>280</v>
      </c>
      <c r="N21" s="15" t="s">
        <v>279</v>
      </c>
      <c r="O21" s="15" t="s">
        <v>280</v>
      </c>
      <c r="P21" s="15" t="s">
        <v>279</v>
      </c>
      <c r="Q21" s="15" t="s">
        <v>280</v>
      </c>
      <c r="R21" s="15" t="s">
        <v>279</v>
      </c>
      <c r="S21" s="15" t="s">
        <v>280</v>
      </c>
      <c r="T21" s="15" t="s">
        <v>279</v>
      </c>
      <c r="U21" s="15" t="s">
        <v>280</v>
      </c>
      <c r="V21" s="22"/>
      <c r="W21" s="22"/>
      <c r="X21" s="15" t="s">
        <v>279</v>
      </c>
      <c r="Y21" s="15" t="s">
        <v>280</v>
      </c>
      <c r="Z21" s="15" t="s">
        <v>279</v>
      </c>
      <c r="AA21" s="15" t="s">
        <v>280</v>
      </c>
      <c r="AB21" s="15" t="s">
        <v>279</v>
      </c>
      <c r="AC21" s="15" t="s">
        <v>280</v>
      </c>
      <c r="AD21" s="15" t="s">
        <v>279</v>
      </c>
      <c r="AE21" s="15" t="s">
        <v>280</v>
      </c>
    </row>
    <row r="22" spans="1:31">
      <c r="A22" s="15" t="s">
        <v>28</v>
      </c>
      <c r="B22" s="15" t="s">
        <v>33</v>
      </c>
      <c r="C22" s="15" t="s">
        <v>82</v>
      </c>
      <c r="D22" s="15" t="s">
        <v>83</v>
      </c>
      <c r="E22" s="15" t="s">
        <v>143</v>
      </c>
      <c r="F22" s="15" t="s">
        <v>279</v>
      </c>
      <c r="G22" s="15" t="s">
        <v>280</v>
      </c>
      <c r="H22" s="15" t="s">
        <v>279</v>
      </c>
      <c r="I22" s="15" t="s">
        <v>280</v>
      </c>
      <c r="J22" s="15" t="s">
        <v>279</v>
      </c>
      <c r="K22" s="15" t="s">
        <v>280</v>
      </c>
      <c r="L22" s="15" t="s">
        <v>279</v>
      </c>
      <c r="M22" s="15" t="s">
        <v>280</v>
      </c>
      <c r="N22" s="15" t="s">
        <v>279</v>
      </c>
      <c r="O22" s="15" t="s">
        <v>280</v>
      </c>
      <c r="P22" s="15" t="s">
        <v>279</v>
      </c>
      <c r="Q22" s="15" t="s">
        <v>280</v>
      </c>
      <c r="R22" s="15" t="s">
        <v>279</v>
      </c>
      <c r="S22" s="15" t="s">
        <v>280</v>
      </c>
      <c r="T22" s="15" t="s">
        <v>279</v>
      </c>
      <c r="U22" s="15" t="s">
        <v>280</v>
      </c>
      <c r="V22" s="22"/>
      <c r="W22" s="22"/>
      <c r="X22" s="15" t="s">
        <v>279</v>
      </c>
      <c r="Y22" s="15" t="s">
        <v>280</v>
      </c>
      <c r="Z22" s="15" t="s">
        <v>279</v>
      </c>
      <c r="AA22" s="15" t="s">
        <v>280</v>
      </c>
      <c r="AB22" s="15" t="s">
        <v>279</v>
      </c>
      <c r="AC22" s="15" t="s">
        <v>280</v>
      </c>
      <c r="AD22" s="15" t="s">
        <v>279</v>
      </c>
      <c r="AE22" s="15" t="s">
        <v>280</v>
      </c>
    </row>
    <row r="23" spans="1:31">
      <c r="A23" s="15" t="s">
        <v>36</v>
      </c>
      <c r="B23" s="15" t="s">
        <v>37</v>
      </c>
      <c r="C23" s="15" t="s">
        <v>82</v>
      </c>
      <c r="D23" s="15" t="s">
        <v>83</v>
      </c>
      <c r="E23" s="15" t="s">
        <v>148</v>
      </c>
      <c r="F23" s="15" t="s">
        <v>279</v>
      </c>
      <c r="G23" s="15" t="s">
        <v>280</v>
      </c>
      <c r="H23" s="15" t="s">
        <v>279</v>
      </c>
      <c r="I23" s="15" t="s">
        <v>280</v>
      </c>
      <c r="J23" s="15" t="s">
        <v>279</v>
      </c>
      <c r="K23" s="15" t="s">
        <v>280</v>
      </c>
      <c r="L23" s="15" t="s">
        <v>279</v>
      </c>
      <c r="M23" s="15" t="s">
        <v>280</v>
      </c>
      <c r="N23" s="15" t="s">
        <v>279</v>
      </c>
      <c r="O23" s="15" t="s">
        <v>280</v>
      </c>
      <c r="P23" s="15" t="s">
        <v>279</v>
      </c>
      <c r="Q23" s="15" t="s">
        <v>280</v>
      </c>
      <c r="R23" s="15" t="s">
        <v>279</v>
      </c>
      <c r="S23" s="15" t="s">
        <v>280</v>
      </c>
      <c r="T23" s="15" t="s">
        <v>279</v>
      </c>
      <c r="U23" s="15" t="s">
        <v>280</v>
      </c>
      <c r="V23" s="22"/>
      <c r="W23" s="22"/>
      <c r="X23" s="15" t="s">
        <v>279</v>
      </c>
      <c r="Y23" s="15" t="s">
        <v>280</v>
      </c>
      <c r="Z23" s="15" t="s">
        <v>279</v>
      </c>
      <c r="AA23" s="15" t="s">
        <v>280</v>
      </c>
      <c r="AB23" s="15" t="s">
        <v>279</v>
      </c>
      <c r="AC23" s="15" t="s">
        <v>280</v>
      </c>
      <c r="AD23" s="15" t="s">
        <v>279</v>
      </c>
      <c r="AE23" s="15" t="s">
        <v>280</v>
      </c>
    </row>
    <row r="24" spans="1:31">
      <c r="A24" s="15" t="s">
        <v>36</v>
      </c>
      <c r="B24" s="15" t="s">
        <v>38</v>
      </c>
      <c r="C24" s="15" t="s">
        <v>82</v>
      </c>
      <c r="D24" s="15" t="s">
        <v>83</v>
      </c>
      <c r="E24" s="15" t="s">
        <v>151</v>
      </c>
      <c r="F24" s="15" t="s">
        <v>279</v>
      </c>
      <c r="G24" s="15" t="s">
        <v>280</v>
      </c>
      <c r="H24" s="15" t="s">
        <v>279</v>
      </c>
      <c r="I24" s="15" t="s">
        <v>280</v>
      </c>
      <c r="J24" s="15" t="s">
        <v>279</v>
      </c>
      <c r="K24" s="15" t="s">
        <v>280</v>
      </c>
      <c r="L24" s="15" t="s">
        <v>279</v>
      </c>
      <c r="M24" s="15" t="s">
        <v>280</v>
      </c>
      <c r="N24" s="15" t="s">
        <v>279</v>
      </c>
      <c r="O24" s="15" t="s">
        <v>280</v>
      </c>
      <c r="P24" s="15" t="s">
        <v>279</v>
      </c>
      <c r="Q24" s="15" t="s">
        <v>280</v>
      </c>
      <c r="R24" s="15" t="s">
        <v>279</v>
      </c>
      <c r="S24" s="15" t="s">
        <v>280</v>
      </c>
      <c r="T24" s="15" t="s">
        <v>279</v>
      </c>
      <c r="U24" s="15" t="s">
        <v>280</v>
      </c>
      <c r="V24" s="22"/>
      <c r="W24" s="22"/>
      <c r="X24" s="15" t="s">
        <v>279</v>
      </c>
      <c r="Y24" s="15" t="s">
        <v>280</v>
      </c>
      <c r="Z24" s="15" t="s">
        <v>279</v>
      </c>
      <c r="AA24" s="15" t="s">
        <v>280</v>
      </c>
      <c r="AB24" s="15" t="s">
        <v>279</v>
      </c>
      <c r="AC24" s="15" t="s">
        <v>280</v>
      </c>
      <c r="AD24" s="15" t="s">
        <v>279</v>
      </c>
      <c r="AE24" s="15" t="s">
        <v>280</v>
      </c>
    </row>
    <row r="25" spans="1:31">
      <c r="A25" s="15" t="s">
        <v>36</v>
      </c>
      <c r="B25" s="15" t="s">
        <v>38</v>
      </c>
      <c r="C25" s="15" t="s">
        <v>261</v>
      </c>
      <c r="D25" s="15" t="s">
        <v>262</v>
      </c>
      <c r="E25" s="15" t="s">
        <v>256</v>
      </c>
      <c r="F25" s="22"/>
      <c r="G25" s="22"/>
      <c r="H25" s="22"/>
      <c r="I25" s="22"/>
      <c r="J25" s="22"/>
      <c r="K25" s="22"/>
      <c r="L25" s="22"/>
      <c r="M25" s="22"/>
      <c r="N25" s="22"/>
      <c r="O25" s="22"/>
      <c r="P25" s="15" t="s">
        <v>279</v>
      </c>
      <c r="Q25" s="15" t="s">
        <v>280</v>
      </c>
      <c r="R25" s="15" t="s">
        <v>279</v>
      </c>
      <c r="S25" s="15" t="s">
        <v>280</v>
      </c>
      <c r="T25" s="22"/>
      <c r="U25" s="22"/>
      <c r="V25" s="15" t="s">
        <v>279</v>
      </c>
      <c r="W25" s="15" t="s">
        <v>280</v>
      </c>
      <c r="X25" s="15" t="s">
        <v>279</v>
      </c>
      <c r="Y25" s="15" t="s">
        <v>280</v>
      </c>
      <c r="Z25" s="22"/>
      <c r="AA25" s="22"/>
      <c r="AB25" s="22"/>
      <c r="AC25" s="22"/>
      <c r="AD25" s="22"/>
      <c r="AE25" s="22"/>
    </row>
    <row r="26" spans="1:31">
      <c r="A26" s="15" t="s">
        <v>36</v>
      </c>
      <c r="B26" s="15" t="s">
        <v>39</v>
      </c>
      <c r="C26" s="15" t="s">
        <v>82</v>
      </c>
      <c r="D26" s="15" t="s">
        <v>83</v>
      </c>
      <c r="E26" s="15" t="s">
        <v>154</v>
      </c>
      <c r="F26" s="15" t="s">
        <v>279</v>
      </c>
      <c r="G26" s="15" t="s">
        <v>280</v>
      </c>
      <c r="H26" s="15" t="s">
        <v>279</v>
      </c>
      <c r="I26" s="15" t="s">
        <v>280</v>
      </c>
      <c r="J26" s="15" t="s">
        <v>279</v>
      </c>
      <c r="K26" s="15" t="s">
        <v>280</v>
      </c>
      <c r="L26" s="15" t="s">
        <v>279</v>
      </c>
      <c r="M26" s="15" t="s">
        <v>280</v>
      </c>
      <c r="N26" s="15" t="s">
        <v>279</v>
      </c>
      <c r="O26" s="15" t="s">
        <v>280</v>
      </c>
      <c r="P26" s="15" t="s">
        <v>279</v>
      </c>
      <c r="Q26" s="15" t="s">
        <v>280</v>
      </c>
      <c r="R26" s="15" t="s">
        <v>279</v>
      </c>
      <c r="S26" s="15" t="s">
        <v>280</v>
      </c>
      <c r="T26" s="15" t="s">
        <v>279</v>
      </c>
      <c r="U26" s="15" t="s">
        <v>280</v>
      </c>
      <c r="V26" s="22"/>
      <c r="W26" s="22"/>
      <c r="X26" s="15" t="s">
        <v>279</v>
      </c>
      <c r="Y26" s="15" t="s">
        <v>280</v>
      </c>
      <c r="Z26" s="15" t="s">
        <v>279</v>
      </c>
      <c r="AA26" s="15" t="s">
        <v>280</v>
      </c>
      <c r="AB26" s="15" t="s">
        <v>279</v>
      </c>
      <c r="AC26" s="15" t="s">
        <v>280</v>
      </c>
      <c r="AD26" s="15" t="s">
        <v>279</v>
      </c>
      <c r="AE26" s="15" t="s">
        <v>280</v>
      </c>
    </row>
    <row r="27" spans="1:31">
      <c r="A27" s="15" t="s">
        <v>36</v>
      </c>
      <c r="B27" s="15" t="s">
        <v>40</v>
      </c>
      <c r="C27" s="15" t="s">
        <v>82</v>
      </c>
      <c r="D27" s="15" t="s">
        <v>83</v>
      </c>
      <c r="E27" s="15" t="s">
        <v>104</v>
      </c>
      <c r="F27" s="15" t="s">
        <v>279</v>
      </c>
      <c r="G27" s="15" t="s">
        <v>280</v>
      </c>
      <c r="H27" s="15" t="s">
        <v>279</v>
      </c>
      <c r="I27" s="15" t="s">
        <v>280</v>
      </c>
      <c r="J27" s="15" t="s">
        <v>279</v>
      </c>
      <c r="K27" s="15" t="s">
        <v>280</v>
      </c>
      <c r="L27" s="15" t="s">
        <v>279</v>
      </c>
      <c r="M27" s="15" t="s">
        <v>280</v>
      </c>
      <c r="N27" s="15" t="s">
        <v>279</v>
      </c>
      <c r="O27" s="15" t="s">
        <v>280</v>
      </c>
      <c r="P27" s="15" t="s">
        <v>279</v>
      </c>
      <c r="Q27" s="15" t="s">
        <v>280</v>
      </c>
      <c r="R27" s="15" t="s">
        <v>279</v>
      </c>
      <c r="S27" s="15" t="s">
        <v>280</v>
      </c>
      <c r="T27" s="15" t="s">
        <v>279</v>
      </c>
      <c r="U27" s="15" t="s">
        <v>280</v>
      </c>
      <c r="V27" s="22"/>
      <c r="W27" s="22"/>
      <c r="X27" s="15" t="s">
        <v>279</v>
      </c>
      <c r="Y27" s="15" t="s">
        <v>280</v>
      </c>
      <c r="Z27" s="15" t="s">
        <v>279</v>
      </c>
      <c r="AA27" s="15" t="s">
        <v>280</v>
      </c>
      <c r="AB27" s="15" t="s">
        <v>279</v>
      </c>
      <c r="AC27" s="15" t="s">
        <v>280</v>
      </c>
      <c r="AD27" s="15" t="s">
        <v>279</v>
      </c>
      <c r="AE27" s="15" t="s">
        <v>280</v>
      </c>
    </row>
    <row r="28" spans="1:31">
      <c r="A28" s="15" t="s">
        <v>36</v>
      </c>
      <c r="B28" s="15" t="s">
        <v>40</v>
      </c>
      <c r="C28" s="15" t="s">
        <v>261</v>
      </c>
      <c r="D28" s="15" t="s">
        <v>262</v>
      </c>
      <c r="E28" s="15" t="s">
        <v>288</v>
      </c>
      <c r="F28" s="22"/>
      <c r="G28" s="22"/>
      <c r="H28" s="22"/>
      <c r="I28" s="22"/>
      <c r="J28" s="22"/>
      <c r="K28" s="22"/>
      <c r="L28" s="22"/>
      <c r="M28" s="22"/>
      <c r="N28" s="22"/>
      <c r="O28" s="22"/>
      <c r="P28" s="15" t="s">
        <v>279</v>
      </c>
      <c r="Q28" s="15" t="s">
        <v>280</v>
      </c>
      <c r="R28" s="15" t="s">
        <v>279</v>
      </c>
      <c r="S28" s="15" t="s">
        <v>280</v>
      </c>
      <c r="T28" s="22"/>
      <c r="U28" s="22"/>
      <c r="V28" s="15" t="s">
        <v>279</v>
      </c>
      <c r="W28" s="15" t="s">
        <v>280</v>
      </c>
      <c r="X28" s="15" t="s">
        <v>279</v>
      </c>
      <c r="Y28" s="15" t="s">
        <v>280</v>
      </c>
      <c r="Z28" s="22"/>
      <c r="AA28" s="22"/>
      <c r="AB28" s="22"/>
      <c r="AC28" s="22"/>
      <c r="AD28" s="22"/>
      <c r="AE28" s="22"/>
    </row>
    <row r="29" spans="1:31">
      <c r="A29" s="15" t="s">
        <v>36</v>
      </c>
      <c r="B29" s="15" t="s">
        <v>42</v>
      </c>
      <c r="C29" s="15" t="s">
        <v>82</v>
      </c>
      <c r="D29" s="15" t="s">
        <v>83</v>
      </c>
      <c r="E29" s="15" t="s">
        <v>161</v>
      </c>
      <c r="F29" s="15" t="s">
        <v>279</v>
      </c>
      <c r="G29" s="15" t="s">
        <v>280</v>
      </c>
      <c r="H29" s="15" t="s">
        <v>279</v>
      </c>
      <c r="I29" s="15" t="s">
        <v>280</v>
      </c>
      <c r="J29" s="15" t="s">
        <v>279</v>
      </c>
      <c r="K29" s="15" t="s">
        <v>280</v>
      </c>
      <c r="L29" s="15" t="s">
        <v>279</v>
      </c>
      <c r="M29" s="15" t="s">
        <v>280</v>
      </c>
      <c r="N29" s="15" t="s">
        <v>279</v>
      </c>
      <c r="O29" s="15" t="s">
        <v>280</v>
      </c>
      <c r="P29" s="15" t="s">
        <v>279</v>
      </c>
      <c r="Q29" s="15" t="s">
        <v>280</v>
      </c>
      <c r="R29" s="15" t="s">
        <v>279</v>
      </c>
      <c r="S29" s="15" t="s">
        <v>280</v>
      </c>
      <c r="T29" s="15" t="s">
        <v>279</v>
      </c>
      <c r="U29" s="15" t="s">
        <v>280</v>
      </c>
      <c r="V29" s="22"/>
      <c r="W29" s="22"/>
      <c r="X29" s="15" t="s">
        <v>279</v>
      </c>
      <c r="Y29" s="15" t="s">
        <v>280</v>
      </c>
      <c r="Z29" s="15" t="s">
        <v>279</v>
      </c>
      <c r="AA29" s="15" t="s">
        <v>280</v>
      </c>
      <c r="AB29" s="15" t="s">
        <v>279</v>
      </c>
      <c r="AC29" s="15" t="s">
        <v>280</v>
      </c>
      <c r="AD29" s="15" t="s">
        <v>279</v>
      </c>
      <c r="AE29" s="15" t="s">
        <v>280</v>
      </c>
    </row>
    <row r="30" spans="1:31">
      <c r="A30" s="15" t="s">
        <v>36</v>
      </c>
      <c r="B30" s="15" t="s">
        <v>43</v>
      </c>
      <c r="C30" s="15" t="s">
        <v>82</v>
      </c>
      <c r="D30" s="15" t="s">
        <v>83</v>
      </c>
      <c r="E30" s="15" t="s">
        <v>164</v>
      </c>
      <c r="F30" s="15" t="s">
        <v>279</v>
      </c>
      <c r="G30" s="15" t="s">
        <v>280</v>
      </c>
      <c r="H30" s="15" t="s">
        <v>279</v>
      </c>
      <c r="I30" s="15" t="s">
        <v>280</v>
      </c>
      <c r="J30" s="15" t="s">
        <v>279</v>
      </c>
      <c r="K30" s="15" t="s">
        <v>280</v>
      </c>
      <c r="L30" s="15" t="s">
        <v>279</v>
      </c>
      <c r="M30" s="15" t="s">
        <v>280</v>
      </c>
      <c r="N30" s="15" t="s">
        <v>279</v>
      </c>
      <c r="O30" s="15" t="s">
        <v>280</v>
      </c>
      <c r="P30" s="15" t="s">
        <v>279</v>
      </c>
      <c r="Q30" s="15" t="s">
        <v>280</v>
      </c>
      <c r="R30" s="15" t="s">
        <v>279</v>
      </c>
      <c r="S30" s="15" t="s">
        <v>280</v>
      </c>
      <c r="T30" s="15" t="s">
        <v>279</v>
      </c>
      <c r="U30" s="15" t="s">
        <v>280</v>
      </c>
      <c r="V30" s="22"/>
      <c r="W30" s="22"/>
      <c r="X30" s="15" t="s">
        <v>279</v>
      </c>
      <c r="Y30" s="15" t="s">
        <v>280</v>
      </c>
      <c r="Z30" s="15" t="s">
        <v>279</v>
      </c>
      <c r="AA30" s="15" t="s">
        <v>280</v>
      </c>
      <c r="AB30" s="15" t="s">
        <v>279</v>
      </c>
      <c r="AC30" s="15" t="s">
        <v>280</v>
      </c>
      <c r="AD30" s="15" t="s">
        <v>279</v>
      </c>
      <c r="AE30" s="15" t="s">
        <v>280</v>
      </c>
    </row>
    <row r="31" spans="1:31">
      <c r="A31" s="15" t="s">
        <v>36</v>
      </c>
      <c r="B31" s="15" t="s">
        <v>43</v>
      </c>
      <c r="C31" s="15" t="s">
        <v>261</v>
      </c>
      <c r="D31" s="15" t="s">
        <v>262</v>
      </c>
      <c r="E31" s="15" t="s">
        <v>219</v>
      </c>
      <c r="F31" s="22"/>
      <c r="G31" s="22"/>
      <c r="H31" s="22"/>
      <c r="I31" s="22"/>
      <c r="J31" s="22"/>
      <c r="K31" s="22"/>
      <c r="L31" s="22"/>
      <c r="M31" s="22"/>
      <c r="N31" s="22"/>
      <c r="O31" s="22"/>
      <c r="P31" s="15" t="s">
        <v>279</v>
      </c>
      <c r="Q31" s="15" t="s">
        <v>280</v>
      </c>
      <c r="R31" s="15" t="s">
        <v>279</v>
      </c>
      <c r="S31" s="15" t="s">
        <v>280</v>
      </c>
      <c r="T31" s="22"/>
      <c r="U31" s="22"/>
      <c r="V31" s="15" t="s">
        <v>279</v>
      </c>
      <c r="W31" s="15" t="s">
        <v>280</v>
      </c>
      <c r="X31" s="15" t="s">
        <v>279</v>
      </c>
      <c r="Y31" s="15" t="s">
        <v>280</v>
      </c>
      <c r="Z31" s="22"/>
      <c r="AA31" s="22"/>
      <c r="AB31" s="22"/>
      <c r="AC31" s="22"/>
      <c r="AD31" s="22"/>
      <c r="AE31" s="22"/>
    </row>
    <row r="32" spans="1:31">
      <c r="A32" s="15" t="s">
        <v>36</v>
      </c>
      <c r="B32" s="15" t="s">
        <v>45</v>
      </c>
      <c r="C32" s="15" t="s">
        <v>82</v>
      </c>
      <c r="D32" s="15" t="s">
        <v>83</v>
      </c>
      <c r="E32" s="15" t="s">
        <v>170</v>
      </c>
      <c r="F32" s="15" t="s">
        <v>279</v>
      </c>
      <c r="G32" s="15" t="s">
        <v>280</v>
      </c>
      <c r="H32" s="15" t="s">
        <v>279</v>
      </c>
      <c r="I32" s="15" t="s">
        <v>280</v>
      </c>
      <c r="J32" s="15" t="s">
        <v>279</v>
      </c>
      <c r="K32" s="15" t="s">
        <v>280</v>
      </c>
      <c r="L32" s="15" t="s">
        <v>279</v>
      </c>
      <c r="M32" s="15" t="s">
        <v>280</v>
      </c>
      <c r="N32" s="15" t="s">
        <v>279</v>
      </c>
      <c r="O32" s="15" t="s">
        <v>280</v>
      </c>
      <c r="P32" s="15" t="s">
        <v>279</v>
      </c>
      <c r="Q32" s="15" t="s">
        <v>280</v>
      </c>
      <c r="R32" s="15" t="s">
        <v>279</v>
      </c>
      <c r="S32" s="15" t="s">
        <v>280</v>
      </c>
      <c r="T32" s="15" t="s">
        <v>279</v>
      </c>
      <c r="U32" s="15" t="s">
        <v>280</v>
      </c>
      <c r="V32" s="22"/>
      <c r="W32" s="22"/>
      <c r="X32" s="15" t="s">
        <v>279</v>
      </c>
      <c r="Y32" s="15" t="s">
        <v>280</v>
      </c>
      <c r="Z32" s="15" t="s">
        <v>279</v>
      </c>
      <c r="AA32" s="15" t="s">
        <v>280</v>
      </c>
      <c r="AB32" s="15" t="s">
        <v>279</v>
      </c>
      <c r="AC32" s="15" t="s">
        <v>280</v>
      </c>
      <c r="AD32" s="15" t="s">
        <v>279</v>
      </c>
      <c r="AE32" s="15" t="s">
        <v>280</v>
      </c>
    </row>
    <row r="33" spans="1:31">
      <c r="A33" s="15" t="s">
        <v>47</v>
      </c>
      <c r="B33" s="15" t="s">
        <v>48</v>
      </c>
      <c r="C33" s="15" t="s">
        <v>82</v>
      </c>
      <c r="D33" s="15" t="s">
        <v>83</v>
      </c>
      <c r="E33" s="15" t="s">
        <v>175</v>
      </c>
      <c r="F33" s="15" t="s">
        <v>279</v>
      </c>
      <c r="G33" s="15" t="s">
        <v>280</v>
      </c>
      <c r="H33" s="15" t="s">
        <v>279</v>
      </c>
      <c r="I33" s="15" t="s">
        <v>280</v>
      </c>
      <c r="J33" s="15" t="s">
        <v>279</v>
      </c>
      <c r="K33" s="15" t="s">
        <v>280</v>
      </c>
      <c r="L33" s="15" t="s">
        <v>279</v>
      </c>
      <c r="M33" s="15" t="s">
        <v>280</v>
      </c>
      <c r="N33" s="15" t="s">
        <v>279</v>
      </c>
      <c r="O33" s="15" t="s">
        <v>280</v>
      </c>
      <c r="P33" s="15" t="s">
        <v>279</v>
      </c>
      <c r="Q33" s="15" t="s">
        <v>280</v>
      </c>
      <c r="R33" s="15" t="s">
        <v>279</v>
      </c>
      <c r="S33" s="15" t="s">
        <v>280</v>
      </c>
      <c r="T33" s="15" t="s">
        <v>279</v>
      </c>
      <c r="U33" s="15" t="s">
        <v>280</v>
      </c>
      <c r="V33" s="22"/>
      <c r="W33" s="22"/>
      <c r="X33" s="15" t="s">
        <v>279</v>
      </c>
      <c r="Y33" s="15" t="s">
        <v>280</v>
      </c>
      <c r="Z33" s="15" t="s">
        <v>279</v>
      </c>
      <c r="AA33" s="15" t="s">
        <v>280</v>
      </c>
      <c r="AB33" s="15" t="s">
        <v>279</v>
      </c>
      <c r="AC33" s="15" t="s">
        <v>280</v>
      </c>
      <c r="AD33" s="15" t="s">
        <v>279</v>
      </c>
      <c r="AE33" s="15" t="s">
        <v>280</v>
      </c>
    </row>
    <row r="34" spans="1:31">
      <c r="A34" s="15" t="s">
        <v>47</v>
      </c>
      <c r="B34" s="15" t="s">
        <v>48</v>
      </c>
      <c r="C34" s="15" t="s">
        <v>261</v>
      </c>
      <c r="D34" s="15" t="s">
        <v>262</v>
      </c>
      <c r="E34" s="15" t="s">
        <v>292</v>
      </c>
      <c r="F34" s="22"/>
      <c r="G34" s="22"/>
      <c r="H34" s="22"/>
      <c r="I34" s="22"/>
      <c r="J34" s="22"/>
      <c r="K34" s="22"/>
      <c r="L34" s="22"/>
      <c r="M34" s="22"/>
      <c r="N34" s="22"/>
      <c r="O34" s="22"/>
      <c r="P34" s="45" t="s">
        <v>530</v>
      </c>
      <c r="Q34" s="22"/>
      <c r="R34" s="45" t="s">
        <v>530</v>
      </c>
      <c r="S34" s="22"/>
      <c r="T34" s="22"/>
      <c r="U34" s="22"/>
      <c r="V34" s="45" t="s">
        <v>530</v>
      </c>
      <c r="W34" s="22"/>
      <c r="X34" s="45" t="s">
        <v>530</v>
      </c>
      <c r="Y34" s="22"/>
      <c r="Z34" s="22"/>
      <c r="AA34" s="22"/>
      <c r="AB34" s="22"/>
      <c r="AC34" s="22"/>
      <c r="AD34" s="22"/>
      <c r="AE34" s="22"/>
    </row>
    <row r="35" spans="1:31">
      <c r="A35" s="15" t="s">
        <v>47</v>
      </c>
      <c r="B35" s="15" t="s">
        <v>50</v>
      </c>
      <c r="C35" s="15" t="s">
        <v>82</v>
      </c>
      <c r="D35" s="15" t="s">
        <v>83</v>
      </c>
      <c r="E35" s="15" t="s">
        <v>178</v>
      </c>
      <c r="F35" s="15" t="s">
        <v>279</v>
      </c>
      <c r="G35" s="15" t="s">
        <v>280</v>
      </c>
      <c r="H35" s="15" t="s">
        <v>279</v>
      </c>
      <c r="I35" s="15" t="s">
        <v>280</v>
      </c>
      <c r="J35" s="15" t="s">
        <v>279</v>
      </c>
      <c r="K35" s="15" t="s">
        <v>280</v>
      </c>
      <c r="L35" s="15" t="s">
        <v>279</v>
      </c>
      <c r="M35" s="15" t="s">
        <v>280</v>
      </c>
      <c r="N35" s="15" t="s">
        <v>279</v>
      </c>
      <c r="O35" s="15" t="s">
        <v>280</v>
      </c>
      <c r="P35" s="15" t="s">
        <v>279</v>
      </c>
      <c r="Q35" s="15" t="s">
        <v>280</v>
      </c>
      <c r="R35" s="15" t="s">
        <v>279</v>
      </c>
      <c r="S35" s="15" t="s">
        <v>280</v>
      </c>
      <c r="T35" s="15" t="s">
        <v>279</v>
      </c>
      <c r="U35" s="15" t="s">
        <v>280</v>
      </c>
      <c r="V35" s="22"/>
      <c r="W35" s="22"/>
      <c r="X35" s="15" t="s">
        <v>279</v>
      </c>
      <c r="Y35" s="15" t="s">
        <v>280</v>
      </c>
      <c r="Z35" s="15" t="s">
        <v>279</v>
      </c>
      <c r="AA35" s="15" t="s">
        <v>280</v>
      </c>
      <c r="AB35" s="15" t="s">
        <v>279</v>
      </c>
      <c r="AC35" s="15" t="s">
        <v>280</v>
      </c>
      <c r="AD35" s="15" t="s">
        <v>279</v>
      </c>
      <c r="AE35" s="15" t="s">
        <v>280</v>
      </c>
    </row>
    <row r="36" spans="1:31">
      <c r="A36" s="15" t="s">
        <v>47</v>
      </c>
      <c r="B36" s="15" t="s">
        <v>50</v>
      </c>
      <c r="C36" s="15" t="s">
        <v>261</v>
      </c>
      <c r="D36" s="15" t="s">
        <v>262</v>
      </c>
      <c r="E36" s="15" t="s">
        <v>186</v>
      </c>
      <c r="F36" s="22"/>
      <c r="G36" s="22"/>
      <c r="H36" s="22"/>
      <c r="I36" s="22"/>
      <c r="J36" s="22"/>
      <c r="K36" s="22"/>
      <c r="L36" s="22"/>
      <c r="M36" s="22"/>
      <c r="N36" s="22"/>
      <c r="O36" s="22"/>
      <c r="P36" s="45" t="s">
        <v>243</v>
      </c>
      <c r="Q36" s="15" t="s">
        <v>244</v>
      </c>
      <c r="R36" s="15" t="s">
        <v>279</v>
      </c>
      <c r="S36" s="15" t="s">
        <v>280</v>
      </c>
      <c r="T36" s="22"/>
      <c r="U36" s="22"/>
      <c r="V36" s="15" t="s">
        <v>279</v>
      </c>
      <c r="W36" s="15" t="s">
        <v>280</v>
      </c>
      <c r="X36" s="15" t="s">
        <v>279</v>
      </c>
      <c r="Y36" s="15" t="s">
        <v>280</v>
      </c>
      <c r="Z36" s="22"/>
      <c r="AA36" s="22"/>
      <c r="AB36" s="22"/>
      <c r="AC36" s="22"/>
      <c r="AD36" s="22"/>
      <c r="AE36" s="22"/>
    </row>
    <row r="37" spans="1:31">
      <c r="A37" s="15" t="s">
        <v>47</v>
      </c>
      <c r="B37" s="15" t="s">
        <v>49</v>
      </c>
      <c r="C37" s="15" t="s">
        <v>82</v>
      </c>
      <c r="D37" s="15" t="s">
        <v>83</v>
      </c>
      <c r="E37" s="15" t="s">
        <v>178</v>
      </c>
      <c r="F37" s="15" t="s">
        <v>279</v>
      </c>
      <c r="G37" s="15" t="s">
        <v>280</v>
      </c>
      <c r="H37" s="15" t="s">
        <v>279</v>
      </c>
      <c r="I37" s="15" t="s">
        <v>280</v>
      </c>
      <c r="J37" s="15" t="s">
        <v>279</v>
      </c>
      <c r="K37" s="15" t="s">
        <v>280</v>
      </c>
      <c r="L37" s="15" t="s">
        <v>279</v>
      </c>
      <c r="M37" s="15" t="s">
        <v>280</v>
      </c>
      <c r="N37" s="15" t="s">
        <v>279</v>
      </c>
      <c r="O37" s="15" t="s">
        <v>280</v>
      </c>
      <c r="P37" s="15" t="s">
        <v>279</v>
      </c>
      <c r="Q37" s="15" t="s">
        <v>280</v>
      </c>
      <c r="R37" s="15" t="s">
        <v>279</v>
      </c>
      <c r="S37" s="15" t="s">
        <v>280</v>
      </c>
      <c r="T37" s="15" t="s">
        <v>279</v>
      </c>
      <c r="U37" s="15" t="s">
        <v>280</v>
      </c>
      <c r="V37" s="22"/>
      <c r="W37" s="22"/>
      <c r="X37" s="15" t="s">
        <v>279</v>
      </c>
      <c r="Y37" s="15" t="s">
        <v>280</v>
      </c>
      <c r="Z37" s="15" t="s">
        <v>279</v>
      </c>
      <c r="AA37" s="15" t="s">
        <v>280</v>
      </c>
      <c r="AB37" s="15" t="s">
        <v>279</v>
      </c>
      <c r="AC37" s="15" t="s">
        <v>280</v>
      </c>
      <c r="AD37" s="15" t="s">
        <v>279</v>
      </c>
      <c r="AE37" s="15" t="s">
        <v>280</v>
      </c>
    </row>
    <row r="38" spans="1:31">
      <c r="A38" s="15" t="s">
        <v>47</v>
      </c>
      <c r="B38" s="15" t="s">
        <v>49</v>
      </c>
      <c r="C38" s="15" t="s">
        <v>261</v>
      </c>
      <c r="D38" s="15" t="s">
        <v>262</v>
      </c>
      <c r="E38" s="15" t="s">
        <v>293</v>
      </c>
      <c r="F38" s="22"/>
      <c r="G38" s="22"/>
      <c r="H38" s="22"/>
      <c r="I38" s="22"/>
      <c r="J38" s="22"/>
      <c r="K38" s="22"/>
      <c r="L38" s="22"/>
      <c r="M38" s="22"/>
      <c r="N38" s="22"/>
      <c r="O38" s="22"/>
      <c r="P38" s="15" t="s">
        <v>279</v>
      </c>
      <c r="Q38" s="15" t="s">
        <v>280</v>
      </c>
      <c r="R38" s="15" t="s">
        <v>279</v>
      </c>
      <c r="S38" s="15" t="s">
        <v>280</v>
      </c>
      <c r="T38" s="22"/>
      <c r="U38" s="22"/>
      <c r="V38" s="15" t="s">
        <v>279</v>
      </c>
      <c r="W38" s="15" t="s">
        <v>280</v>
      </c>
      <c r="X38" s="15" t="s">
        <v>279</v>
      </c>
      <c r="Y38" s="15" t="s">
        <v>280</v>
      </c>
      <c r="Z38" s="22"/>
      <c r="AA38" s="22"/>
      <c r="AB38" s="22"/>
      <c r="AC38" s="22"/>
      <c r="AD38" s="22"/>
      <c r="AE38" s="22"/>
    </row>
    <row r="39" spans="1:31">
      <c r="A39" s="15" t="s">
        <v>47</v>
      </c>
      <c r="B39" s="15" t="s">
        <v>52</v>
      </c>
      <c r="C39" s="15" t="s">
        <v>82</v>
      </c>
      <c r="D39" s="15" t="s">
        <v>83</v>
      </c>
      <c r="E39" s="15" t="s">
        <v>183</v>
      </c>
      <c r="F39" s="15" t="s">
        <v>279</v>
      </c>
      <c r="G39" s="15" t="s">
        <v>280</v>
      </c>
      <c r="H39" s="15" t="s">
        <v>279</v>
      </c>
      <c r="I39" s="15" t="s">
        <v>280</v>
      </c>
      <c r="J39" s="15" t="s">
        <v>279</v>
      </c>
      <c r="K39" s="15" t="s">
        <v>280</v>
      </c>
      <c r="L39" s="15" t="s">
        <v>279</v>
      </c>
      <c r="M39" s="15" t="s">
        <v>280</v>
      </c>
      <c r="N39" s="15" t="s">
        <v>279</v>
      </c>
      <c r="O39" s="15" t="s">
        <v>280</v>
      </c>
      <c r="P39" s="15" t="s">
        <v>279</v>
      </c>
      <c r="Q39" s="15" t="s">
        <v>280</v>
      </c>
      <c r="R39" s="15" t="s">
        <v>279</v>
      </c>
      <c r="S39" s="15" t="s">
        <v>280</v>
      </c>
      <c r="T39" s="15" t="s">
        <v>279</v>
      </c>
      <c r="U39" s="15" t="s">
        <v>280</v>
      </c>
      <c r="V39" s="22"/>
      <c r="W39" s="22"/>
      <c r="X39" s="15" t="s">
        <v>279</v>
      </c>
      <c r="Y39" s="15" t="s">
        <v>280</v>
      </c>
      <c r="Z39" s="15" t="s">
        <v>279</v>
      </c>
      <c r="AA39" s="15" t="s">
        <v>280</v>
      </c>
      <c r="AB39" s="45" t="s">
        <v>243</v>
      </c>
      <c r="AC39" s="15" t="s">
        <v>244</v>
      </c>
      <c r="AD39" s="15" t="s">
        <v>279</v>
      </c>
      <c r="AE39" s="15" t="s">
        <v>280</v>
      </c>
    </row>
    <row r="40" spans="1:31">
      <c r="A40" s="15" t="s">
        <v>47</v>
      </c>
      <c r="B40" s="15" t="s">
        <v>51</v>
      </c>
      <c r="C40" s="15" t="s">
        <v>82</v>
      </c>
      <c r="D40" s="15" t="s">
        <v>83</v>
      </c>
      <c r="E40" s="15" t="s">
        <v>186</v>
      </c>
      <c r="F40" s="15" t="s">
        <v>279</v>
      </c>
      <c r="G40" s="15" t="s">
        <v>280</v>
      </c>
      <c r="H40" s="15" t="s">
        <v>279</v>
      </c>
      <c r="I40" s="15" t="s">
        <v>280</v>
      </c>
      <c r="J40" s="15" t="s">
        <v>279</v>
      </c>
      <c r="K40" s="15" t="s">
        <v>280</v>
      </c>
      <c r="L40" s="15" t="s">
        <v>279</v>
      </c>
      <c r="M40" s="15" t="s">
        <v>280</v>
      </c>
      <c r="N40" s="15" t="s">
        <v>279</v>
      </c>
      <c r="O40" s="15" t="s">
        <v>280</v>
      </c>
      <c r="P40" s="15" t="s">
        <v>279</v>
      </c>
      <c r="Q40" s="15" t="s">
        <v>280</v>
      </c>
      <c r="R40" s="15" t="s">
        <v>279</v>
      </c>
      <c r="S40" s="15" t="s">
        <v>280</v>
      </c>
      <c r="T40" s="15" t="s">
        <v>279</v>
      </c>
      <c r="U40" s="15" t="s">
        <v>280</v>
      </c>
      <c r="V40" s="22"/>
      <c r="W40" s="22"/>
      <c r="X40" s="15" t="s">
        <v>279</v>
      </c>
      <c r="Y40" s="15" t="s">
        <v>280</v>
      </c>
      <c r="Z40" s="15" t="s">
        <v>279</v>
      </c>
      <c r="AA40" s="15" t="s">
        <v>280</v>
      </c>
      <c r="AB40" s="15" t="s">
        <v>279</v>
      </c>
      <c r="AC40" s="15" t="s">
        <v>280</v>
      </c>
      <c r="AD40" s="15" t="s">
        <v>279</v>
      </c>
      <c r="AE40" s="15" t="s">
        <v>280</v>
      </c>
    </row>
    <row r="41" spans="1:31">
      <c r="A41" s="15" t="s">
        <v>47</v>
      </c>
      <c r="B41" s="15" t="s">
        <v>51</v>
      </c>
      <c r="C41" s="15" t="s">
        <v>261</v>
      </c>
      <c r="D41" s="15" t="s">
        <v>262</v>
      </c>
      <c r="E41" s="15" t="s">
        <v>294</v>
      </c>
      <c r="F41" s="22"/>
      <c r="G41" s="22"/>
      <c r="H41" s="22"/>
      <c r="I41" s="22"/>
      <c r="J41" s="22"/>
      <c r="K41" s="22"/>
      <c r="L41" s="22"/>
      <c r="M41" s="22"/>
      <c r="N41" s="22"/>
      <c r="O41" s="22"/>
      <c r="P41" s="15" t="s">
        <v>279</v>
      </c>
      <c r="Q41" s="15" t="s">
        <v>280</v>
      </c>
      <c r="R41" s="15" t="s">
        <v>279</v>
      </c>
      <c r="S41" s="15" t="s">
        <v>280</v>
      </c>
      <c r="T41" s="22"/>
      <c r="U41" s="22"/>
      <c r="V41" s="15" t="s">
        <v>279</v>
      </c>
      <c r="W41" s="15" t="s">
        <v>280</v>
      </c>
      <c r="X41" s="15" t="s">
        <v>279</v>
      </c>
      <c r="Y41" s="15" t="s">
        <v>280</v>
      </c>
      <c r="Z41" s="22"/>
      <c r="AA41" s="22"/>
      <c r="AB41" s="22"/>
      <c r="AC41" s="22"/>
      <c r="AD41" s="22"/>
      <c r="AE41" s="22"/>
    </row>
    <row r="42" spans="1:31">
      <c r="A42" s="15" t="s">
        <v>53</v>
      </c>
      <c r="B42" s="15" t="s">
        <v>55</v>
      </c>
      <c r="C42" s="15" t="s">
        <v>82</v>
      </c>
      <c r="D42" s="15" t="s">
        <v>83</v>
      </c>
      <c r="E42" s="15" t="s">
        <v>191</v>
      </c>
      <c r="F42" s="15" t="s">
        <v>279</v>
      </c>
      <c r="G42" s="15" t="s">
        <v>280</v>
      </c>
      <c r="H42" s="15" t="s">
        <v>279</v>
      </c>
      <c r="I42" s="15" t="s">
        <v>280</v>
      </c>
      <c r="J42" s="15" t="s">
        <v>279</v>
      </c>
      <c r="K42" s="15" t="s">
        <v>280</v>
      </c>
      <c r="L42" s="15" t="s">
        <v>279</v>
      </c>
      <c r="M42" s="15" t="s">
        <v>280</v>
      </c>
      <c r="N42" s="15" t="s">
        <v>279</v>
      </c>
      <c r="O42" s="15" t="s">
        <v>280</v>
      </c>
      <c r="P42" s="15" t="s">
        <v>279</v>
      </c>
      <c r="Q42" s="15" t="s">
        <v>280</v>
      </c>
      <c r="R42" s="15" t="s">
        <v>279</v>
      </c>
      <c r="S42" s="15" t="s">
        <v>280</v>
      </c>
      <c r="T42" s="15" t="s">
        <v>279</v>
      </c>
      <c r="U42" s="15" t="s">
        <v>280</v>
      </c>
      <c r="V42" s="22"/>
      <c r="W42" s="22"/>
      <c r="X42" s="15" t="s">
        <v>279</v>
      </c>
      <c r="Y42" s="15" t="s">
        <v>280</v>
      </c>
      <c r="Z42" s="15" t="s">
        <v>279</v>
      </c>
      <c r="AA42" s="15" t="s">
        <v>280</v>
      </c>
      <c r="AB42" s="15" t="s">
        <v>279</v>
      </c>
      <c r="AC42" s="15" t="s">
        <v>280</v>
      </c>
      <c r="AD42" s="15" t="s">
        <v>279</v>
      </c>
      <c r="AE42" s="15" t="s">
        <v>280</v>
      </c>
    </row>
    <row r="43" spans="1:31">
      <c r="A43" s="15" t="s">
        <v>53</v>
      </c>
      <c r="B43" s="15" t="s">
        <v>55</v>
      </c>
      <c r="C43" s="15" t="s">
        <v>261</v>
      </c>
      <c r="D43" s="15" t="s">
        <v>262</v>
      </c>
      <c r="E43" s="15" t="s">
        <v>295</v>
      </c>
      <c r="F43" s="22"/>
      <c r="G43" s="22"/>
      <c r="H43" s="22"/>
      <c r="I43" s="22"/>
      <c r="J43" s="22"/>
      <c r="K43" s="22"/>
      <c r="L43" s="22"/>
      <c r="M43" s="22"/>
      <c r="N43" s="22"/>
      <c r="O43" s="22"/>
      <c r="P43" s="15" t="s">
        <v>279</v>
      </c>
      <c r="Q43" s="15" t="s">
        <v>280</v>
      </c>
      <c r="R43" s="15" t="s">
        <v>279</v>
      </c>
      <c r="S43" s="15" t="s">
        <v>280</v>
      </c>
      <c r="T43" s="22"/>
      <c r="U43" s="22"/>
      <c r="V43" s="15" t="s">
        <v>279</v>
      </c>
      <c r="W43" s="15" t="s">
        <v>280</v>
      </c>
      <c r="X43" s="15" t="s">
        <v>279</v>
      </c>
      <c r="Y43" s="15" t="s">
        <v>280</v>
      </c>
      <c r="Z43" s="22"/>
      <c r="AA43" s="22"/>
      <c r="AB43" s="22"/>
      <c r="AC43" s="22"/>
      <c r="AD43" s="22"/>
      <c r="AE43" s="22"/>
    </row>
    <row r="44" spans="1:31">
      <c r="A44" s="15" t="s">
        <v>53</v>
      </c>
      <c r="B44" s="15" t="s">
        <v>56</v>
      </c>
      <c r="C44" s="15" t="s">
        <v>82</v>
      </c>
      <c r="D44" s="15" t="s">
        <v>83</v>
      </c>
      <c r="E44" s="15" t="s">
        <v>191</v>
      </c>
      <c r="F44" s="15" t="s">
        <v>279</v>
      </c>
      <c r="G44" s="15" t="s">
        <v>280</v>
      </c>
      <c r="H44" s="15" t="s">
        <v>279</v>
      </c>
      <c r="I44" s="15" t="s">
        <v>280</v>
      </c>
      <c r="J44" s="15" t="s">
        <v>279</v>
      </c>
      <c r="K44" s="15" t="s">
        <v>280</v>
      </c>
      <c r="L44" s="15" t="s">
        <v>279</v>
      </c>
      <c r="M44" s="15" t="s">
        <v>280</v>
      </c>
      <c r="N44" s="15" t="s">
        <v>279</v>
      </c>
      <c r="O44" s="15" t="s">
        <v>280</v>
      </c>
      <c r="P44" s="15" t="s">
        <v>279</v>
      </c>
      <c r="Q44" s="15" t="s">
        <v>280</v>
      </c>
      <c r="R44" s="15" t="s">
        <v>279</v>
      </c>
      <c r="S44" s="15" t="s">
        <v>280</v>
      </c>
      <c r="T44" s="15" t="s">
        <v>279</v>
      </c>
      <c r="U44" s="15" t="s">
        <v>280</v>
      </c>
      <c r="V44" s="22"/>
      <c r="W44" s="22"/>
      <c r="X44" s="15" t="s">
        <v>279</v>
      </c>
      <c r="Y44" s="15" t="s">
        <v>280</v>
      </c>
      <c r="Z44" s="15" t="s">
        <v>279</v>
      </c>
      <c r="AA44" s="15" t="s">
        <v>280</v>
      </c>
      <c r="AB44" s="15" t="s">
        <v>279</v>
      </c>
      <c r="AC44" s="15" t="s">
        <v>280</v>
      </c>
      <c r="AD44" s="15" t="s">
        <v>279</v>
      </c>
      <c r="AE44" s="15" t="s">
        <v>280</v>
      </c>
    </row>
    <row r="45" spans="1:31">
      <c r="A45" s="15" t="s">
        <v>53</v>
      </c>
      <c r="B45" s="15" t="s">
        <v>56</v>
      </c>
      <c r="C45" s="15" t="s">
        <v>261</v>
      </c>
      <c r="D45" s="15" t="s">
        <v>262</v>
      </c>
      <c r="E45" s="15" t="s">
        <v>296</v>
      </c>
      <c r="F45" s="22"/>
      <c r="G45" s="22"/>
      <c r="H45" s="22"/>
      <c r="I45" s="22"/>
      <c r="J45" s="22"/>
      <c r="K45" s="22"/>
      <c r="L45" s="22"/>
      <c r="M45" s="22"/>
      <c r="N45" s="22"/>
      <c r="O45" s="22"/>
      <c r="P45" s="15" t="s">
        <v>279</v>
      </c>
      <c r="Q45" s="15" t="s">
        <v>280</v>
      </c>
      <c r="R45" s="15" t="s">
        <v>279</v>
      </c>
      <c r="S45" s="15" t="s">
        <v>280</v>
      </c>
      <c r="T45" s="22"/>
      <c r="U45" s="22"/>
      <c r="V45" s="15" t="s">
        <v>279</v>
      </c>
      <c r="W45" s="15" t="s">
        <v>280</v>
      </c>
      <c r="X45" s="15" t="s">
        <v>279</v>
      </c>
      <c r="Y45" s="15" t="s">
        <v>280</v>
      </c>
      <c r="Z45" s="22"/>
      <c r="AA45" s="22"/>
      <c r="AB45" s="22"/>
      <c r="AC45" s="22"/>
      <c r="AD45" s="22"/>
      <c r="AE45" s="22"/>
    </row>
    <row r="46" spans="1:31">
      <c r="A46" s="15" t="s">
        <v>53</v>
      </c>
      <c r="B46" s="15" t="s">
        <v>58</v>
      </c>
      <c r="C46" s="15" t="s">
        <v>82</v>
      </c>
      <c r="D46" s="15" t="s">
        <v>83</v>
      </c>
      <c r="E46" s="15" t="s">
        <v>196</v>
      </c>
      <c r="F46" s="15" t="s">
        <v>279</v>
      </c>
      <c r="G46" s="15" t="s">
        <v>280</v>
      </c>
      <c r="H46" s="15" t="s">
        <v>279</v>
      </c>
      <c r="I46" s="15" t="s">
        <v>280</v>
      </c>
      <c r="J46" s="15" t="s">
        <v>279</v>
      </c>
      <c r="K46" s="15" t="s">
        <v>280</v>
      </c>
      <c r="L46" s="15" t="s">
        <v>279</v>
      </c>
      <c r="M46" s="15" t="s">
        <v>280</v>
      </c>
      <c r="N46" s="15" t="s">
        <v>279</v>
      </c>
      <c r="O46" s="15" t="s">
        <v>280</v>
      </c>
      <c r="P46" s="15" t="s">
        <v>279</v>
      </c>
      <c r="Q46" s="15" t="s">
        <v>280</v>
      </c>
      <c r="R46" s="15" t="s">
        <v>279</v>
      </c>
      <c r="S46" s="15" t="s">
        <v>280</v>
      </c>
      <c r="T46" s="15" t="s">
        <v>279</v>
      </c>
      <c r="U46" s="15" t="s">
        <v>280</v>
      </c>
      <c r="V46" s="22"/>
      <c r="W46" s="22"/>
      <c r="X46" s="15" t="s">
        <v>279</v>
      </c>
      <c r="Y46" s="15" t="s">
        <v>280</v>
      </c>
      <c r="Z46" s="15" t="s">
        <v>279</v>
      </c>
      <c r="AA46" s="15" t="s">
        <v>280</v>
      </c>
      <c r="AB46" s="15" t="s">
        <v>279</v>
      </c>
      <c r="AC46" s="15" t="s">
        <v>280</v>
      </c>
      <c r="AD46" s="15" t="s">
        <v>279</v>
      </c>
      <c r="AE46" s="15" t="s">
        <v>280</v>
      </c>
    </row>
    <row r="47" spans="1:31">
      <c r="A47" s="15" t="s">
        <v>53</v>
      </c>
      <c r="B47" s="15" t="s">
        <v>58</v>
      </c>
      <c r="C47" s="15" t="s">
        <v>261</v>
      </c>
      <c r="D47" s="15" t="s">
        <v>262</v>
      </c>
      <c r="E47" s="15" t="s">
        <v>252</v>
      </c>
      <c r="F47" s="22"/>
      <c r="G47" s="22"/>
      <c r="H47" s="22"/>
      <c r="I47" s="22"/>
      <c r="J47" s="22"/>
      <c r="K47" s="22"/>
      <c r="L47" s="22"/>
      <c r="M47" s="22"/>
      <c r="N47" s="22"/>
      <c r="O47" s="22"/>
      <c r="P47" s="15" t="s">
        <v>279</v>
      </c>
      <c r="Q47" s="15" t="s">
        <v>280</v>
      </c>
      <c r="R47" s="15" t="s">
        <v>279</v>
      </c>
      <c r="S47" s="15" t="s">
        <v>280</v>
      </c>
      <c r="T47" s="22"/>
      <c r="U47" s="22"/>
      <c r="V47" s="15" t="s">
        <v>279</v>
      </c>
      <c r="W47" s="15" t="s">
        <v>280</v>
      </c>
      <c r="X47" s="15" t="s">
        <v>279</v>
      </c>
      <c r="Y47" s="15" t="s">
        <v>280</v>
      </c>
      <c r="Z47" s="22"/>
      <c r="AA47" s="22"/>
      <c r="AB47" s="22"/>
      <c r="AC47" s="22"/>
      <c r="AD47" s="22"/>
      <c r="AE47" s="22"/>
    </row>
    <row r="48" spans="1:31">
      <c r="A48" s="15" t="s">
        <v>53</v>
      </c>
      <c r="B48" s="15" t="s">
        <v>59</v>
      </c>
      <c r="C48" s="15" t="s">
        <v>82</v>
      </c>
      <c r="D48" s="15" t="s">
        <v>83</v>
      </c>
      <c r="E48" s="15" t="s">
        <v>201</v>
      </c>
      <c r="F48" s="15" t="s">
        <v>279</v>
      </c>
      <c r="G48" s="15" t="s">
        <v>280</v>
      </c>
      <c r="H48" s="15" t="s">
        <v>279</v>
      </c>
      <c r="I48" s="15" t="s">
        <v>280</v>
      </c>
      <c r="J48" s="15" t="s">
        <v>279</v>
      </c>
      <c r="K48" s="15" t="s">
        <v>280</v>
      </c>
      <c r="L48" s="15" t="s">
        <v>279</v>
      </c>
      <c r="M48" s="15" t="s">
        <v>280</v>
      </c>
      <c r="N48" s="15" t="s">
        <v>279</v>
      </c>
      <c r="O48" s="15" t="s">
        <v>280</v>
      </c>
      <c r="P48" s="15" t="s">
        <v>279</v>
      </c>
      <c r="Q48" s="15" t="s">
        <v>280</v>
      </c>
      <c r="R48" s="15" t="s">
        <v>279</v>
      </c>
      <c r="S48" s="15" t="s">
        <v>280</v>
      </c>
      <c r="T48" s="15" t="s">
        <v>279</v>
      </c>
      <c r="U48" s="15" t="s">
        <v>280</v>
      </c>
      <c r="V48" s="22"/>
      <c r="W48" s="22"/>
      <c r="X48" s="15" t="s">
        <v>279</v>
      </c>
      <c r="Y48" s="15" t="s">
        <v>280</v>
      </c>
      <c r="Z48" s="15" t="s">
        <v>279</v>
      </c>
      <c r="AA48" s="15" t="s">
        <v>280</v>
      </c>
      <c r="AB48" s="15" t="s">
        <v>279</v>
      </c>
      <c r="AC48" s="15" t="s">
        <v>280</v>
      </c>
      <c r="AD48" s="15" t="s">
        <v>279</v>
      </c>
      <c r="AE48" s="15" t="s">
        <v>280</v>
      </c>
    </row>
    <row r="49" spans="1:31">
      <c r="A49" s="15" t="s">
        <v>53</v>
      </c>
      <c r="B49" s="15" t="s">
        <v>59</v>
      </c>
      <c r="C49" s="15" t="s">
        <v>261</v>
      </c>
      <c r="D49" s="15" t="s">
        <v>262</v>
      </c>
      <c r="E49" s="15" t="s">
        <v>297</v>
      </c>
      <c r="F49" s="22"/>
      <c r="G49" s="22"/>
      <c r="H49" s="22"/>
      <c r="I49" s="22"/>
      <c r="J49" s="22"/>
      <c r="K49" s="22"/>
      <c r="L49" s="22"/>
      <c r="M49" s="22"/>
      <c r="N49" s="22"/>
      <c r="O49" s="22"/>
      <c r="P49" s="45" t="s">
        <v>530</v>
      </c>
      <c r="Q49" s="22"/>
      <c r="R49" s="15" t="s">
        <v>279</v>
      </c>
      <c r="S49" s="15" t="s">
        <v>280</v>
      </c>
      <c r="T49" s="22"/>
      <c r="U49" s="22"/>
      <c r="V49" s="15" t="s">
        <v>279</v>
      </c>
      <c r="W49" s="15" t="s">
        <v>280</v>
      </c>
      <c r="X49" s="15" t="s">
        <v>279</v>
      </c>
      <c r="Y49" s="15" t="s">
        <v>280</v>
      </c>
      <c r="Z49" s="22"/>
      <c r="AA49" s="22"/>
      <c r="AB49" s="22"/>
      <c r="AC49" s="22"/>
      <c r="AD49" s="22"/>
      <c r="AE49" s="22"/>
    </row>
    <row r="50" spans="1:31">
      <c r="A50" s="15" t="s">
        <v>53</v>
      </c>
      <c r="B50" s="15" t="s">
        <v>61</v>
      </c>
      <c r="C50" s="15" t="s">
        <v>82</v>
      </c>
      <c r="D50" s="15" t="s">
        <v>83</v>
      </c>
      <c r="E50" s="15" t="s">
        <v>205</v>
      </c>
      <c r="F50" s="15" t="s">
        <v>279</v>
      </c>
      <c r="G50" s="15" t="s">
        <v>280</v>
      </c>
      <c r="H50" s="15" t="s">
        <v>279</v>
      </c>
      <c r="I50" s="15" t="s">
        <v>280</v>
      </c>
      <c r="J50" s="15" t="s">
        <v>279</v>
      </c>
      <c r="K50" s="15" t="s">
        <v>280</v>
      </c>
      <c r="L50" s="15" t="s">
        <v>279</v>
      </c>
      <c r="M50" s="15" t="s">
        <v>280</v>
      </c>
      <c r="N50" s="15" t="s">
        <v>279</v>
      </c>
      <c r="O50" s="15" t="s">
        <v>280</v>
      </c>
      <c r="P50" s="15" t="s">
        <v>279</v>
      </c>
      <c r="Q50" s="15" t="s">
        <v>280</v>
      </c>
      <c r="R50" s="15" t="s">
        <v>279</v>
      </c>
      <c r="S50" s="15" t="s">
        <v>280</v>
      </c>
      <c r="T50" s="15" t="s">
        <v>279</v>
      </c>
      <c r="U50" s="15" t="s">
        <v>280</v>
      </c>
      <c r="V50" s="22"/>
      <c r="W50" s="22"/>
      <c r="X50" s="15" t="s">
        <v>279</v>
      </c>
      <c r="Y50" s="15" t="s">
        <v>280</v>
      </c>
      <c r="Z50" s="15" t="s">
        <v>279</v>
      </c>
      <c r="AA50" s="15" t="s">
        <v>280</v>
      </c>
      <c r="AB50" s="15" t="s">
        <v>279</v>
      </c>
      <c r="AC50" s="15" t="s">
        <v>280</v>
      </c>
      <c r="AD50" s="15" t="s">
        <v>279</v>
      </c>
      <c r="AE50" s="15" t="s">
        <v>280</v>
      </c>
    </row>
    <row r="51" spans="1:31">
      <c r="A51" s="15" t="s">
        <v>53</v>
      </c>
      <c r="B51" s="15" t="s">
        <v>61</v>
      </c>
      <c r="C51" s="15" t="s">
        <v>261</v>
      </c>
      <c r="D51" s="15" t="s">
        <v>262</v>
      </c>
      <c r="E51" s="15" t="s">
        <v>133</v>
      </c>
      <c r="F51" s="22"/>
      <c r="G51" s="22"/>
      <c r="H51" s="22"/>
      <c r="I51" s="22"/>
      <c r="J51" s="22"/>
      <c r="K51" s="22"/>
      <c r="L51" s="22"/>
      <c r="M51" s="22"/>
      <c r="N51" s="22"/>
      <c r="O51" s="22"/>
      <c r="P51" s="15" t="s">
        <v>279</v>
      </c>
      <c r="Q51" s="15" t="s">
        <v>280</v>
      </c>
      <c r="R51" s="15" t="s">
        <v>279</v>
      </c>
      <c r="S51" s="15" t="s">
        <v>280</v>
      </c>
      <c r="T51" s="22"/>
      <c r="U51" s="22"/>
      <c r="V51" s="15" t="s">
        <v>279</v>
      </c>
      <c r="W51" s="15" t="s">
        <v>280</v>
      </c>
      <c r="X51" s="15" t="s">
        <v>279</v>
      </c>
      <c r="Y51" s="15" t="s">
        <v>280</v>
      </c>
      <c r="Z51" s="22"/>
      <c r="AA51" s="22"/>
      <c r="AB51" s="22"/>
      <c r="AC51" s="22"/>
      <c r="AD51" s="22"/>
      <c r="AE51" s="22"/>
    </row>
    <row r="52" spans="1:31">
      <c r="A52" s="15" t="s">
        <v>53</v>
      </c>
      <c r="B52" s="15" t="s">
        <v>62</v>
      </c>
      <c r="C52" s="15" t="s">
        <v>82</v>
      </c>
      <c r="D52" s="15" t="s">
        <v>83</v>
      </c>
      <c r="E52" s="15" t="s">
        <v>205</v>
      </c>
      <c r="F52" s="15" t="s">
        <v>279</v>
      </c>
      <c r="G52" s="15" t="s">
        <v>280</v>
      </c>
      <c r="H52" s="15" t="s">
        <v>279</v>
      </c>
      <c r="I52" s="15" t="s">
        <v>280</v>
      </c>
      <c r="J52" s="15" t="s">
        <v>279</v>
      </c>
      <c r="K52" s="15" t="s">
        <v>280</v>
      </c>
      <c r="L52" s="15" t="s">
        <v>279</v>
      </c>
      <c r="M52" s="15" t="s">
        <v>280</v>
      </c>
      <c r="N52" s="15" t="s">
        <v>279</v>
      </c>
      <c r="O52" s="15" t="s">
        <v>280</v>
      </c>
      <c r="P52" s="15" t="s">
        <v>279</v>
      </c>
      <c r="Q52" s="15" t="s">
        <v>280</v>
      </c>
      <c r="R52" s="15" t="s">
        <v>279</v>
      </c>
      <c r="S52" s="15" t="s">
        <v>280</v>
      </c>
      <c r="T52" s="15" t="s">
        <v>279</v>
      </c>
      <c r="U52" s="15" t="s">
        <v>280</v>
      </c>
      <c r="V52" s="22"/>
      <c r="W52" s="22"/>
      <c r="X52" s="15" t="s">
        <v>279</v>
      </c>
      <c r="Y52" s="15" t="s">
        <v>280</v>
      </c>
      <c r="Z52" s="15" t="s">
        <v>279</v>
      </c>
      <c r="AA52" s="15" t="s">
        <v>280</v>
      </c>
      <c r="AB52" s="15" t="s">
        <v>279</v>
      </c>
      <c r="AC52" s="15" t="s">
        <v>280</v>
      </c>
      <c r="AD52" s="15" t="s">
        <v>279</v>
      </c>
      <c r="AE52" s="15" t="s">
        <v>280</v>
      </c>
    </row>
    <row r="53" spans="1:31">
      <c r="A53" s="15" t="s">
        <v>53</v>
      </c>
      <c r="B53" s="15" t="s">
        <v>62</v>
      </c>
      <c r="C53" s="15" t="s">
        <v>261</v>
      </c>
      <c r="D53" s="15" t="s">
        <v>262</v>
      </c>
      <c r="E53" s="15" t="s">
        <v>298</v>
      </c>
      <c r="F53" s="22"/>
      <c r="G53" s="22"/>
      <c r="H53" s="22"/>
      <c r="I53" s="22"/>
      <c r="J53" s="22"/>
      <c r="K53" s="22"/>
      <c r="L53" s="22"/>
      <c r="M53" s="22"/>
      <c r="N53" s="22"/>
      <c r="O53" s="22"/>
      <c r="P53" s="45" t="s">
        <v>2803</v>
      </c>
      <c r="Q53" s="22"/>
      <c r="R53" s="15" t="s">
        <v>279</v>
      </c>
      <c r="S53" s="15" t="s">
        <v>280</v>
      </c>
      <c r="T53" s="22"/>
      <c r="U53" s="22"/>
      <c r="V53" s="15" t="s">
        <v>279</v>
      </c>
      <c r="W53" s="15" t="s">
        <v>280</v>
      </c>
      <c r="X53" s="15" t="s">
        <v>279</v>
      </c>
      <c r="Y53" s="15" t="s">
        <v>280</v>
      </c>
      <c r="Z53" s="22"/>
      <c r="AA53" s="22"/>
      <c r="AB53" s="22"/>
      <c r="AC53" s="22"/>
      <c r="AD53" s="22"/>
      <c r="AE53" s="22"/>
    </row>
    <row r="54" spans="1:31">
      <c r="A54" s="15" t="s">
        <v>53</v>
      </c>
      <c r="B54" s="15" t="s">
        <v>63</v>
      </c>
      <c r="C54" s="15" t="s">
        <v>82</v>
      </c>
      <c r="D54" s="15" t="s">
        <v>83</v>
      </c>
      <c r="E54" s="15" t="s">
        <v>205</v>
      </c>
      <c r="F54" s="15" t="s">
        <v>279</v>
      </c>
      <c r="G54" s="15" t="s">
        <v>280</v>
      </c>
      <c r="H54" s="15" t="s">
        <v>279</v>
      </c>
      <c r="I54" s="15" t="s">
        <v>280</v>
      </c>
      <c r="J54" s="15" t="s">
        <v>279</v>
      </c>
      <c r="K54" s="15" t="s">
        <v>280</v>
      </c>
      <c r="L54" s="15" t="s">
        <v>279</v>
      </c>
      <c r="M54" s="15" t="s">
        <v>280</v>
      </c>
      <c r="N54" s="15" t="s">
        <v>279</v>
      </c>
      <c r="O54" s="15" t="s">
        <v>280</v>
      </c>
      <c r="P54" s="15" t="s">
        <v>279</v>
      </c>
      <c r="Q54" s="15" t="s">
        <v>280</v>
      </c>
      <c r="R54" s="15" t="s">
        <v>279</v>
      </c>
      <c r="S54" s="15" t="s">
        <v>280</v>
      </c>
      <c r="T54" s="15" t="s">
        <v>279</v>
      </c>
      <c r="U54" s="15" t="s">
        <v>280</v>
      </c>
      <c r="V54" s="22"/>
      <c r="W54" s="22"/>
      <c r="X54" s="15" t="s">
        <v>279</v>
      </c>
      <c r="Y54" s="15" t="s">
        <v>280</v>
      </c>
      <c r="Z54" s="15" t="s">
        <v>279</v>
      </c>
      <c r="AA54" s="15" t="s">
        <v>280</v>
      </c>
      <c r="AB54" s="15" t="s">
        <v>279</v>
      </c>
      <c r="AC54" s="15" t="s">
        <v>280</v>
      </c>
      <c r="AD54" s="15" t="s">
        <v>279</v>
      </c>
      <c r="AE54" s="15" t="s">
        <v>280</v>
      </c>
    </row>
    <row r="55" spans="1:31">
      <c r="A55" s="15" t="s">
        <v>53</v>
      </c>
      <c r="B55" s="15" t="s">
        <v>63</v>
      </c>
      <c r="C55" s="15" t="s">
        <v>261</v>
      </c>
      <c r="D55" s="15" t="s">
        <v>262</v>
      </c>
      <c r="E55" s="15" t="s">
        <v>299</v>
      </c>
      <c r="F55" s="22"/>
      <c r="G55" s="22"/>
      <c r="H55" s="22"/>
      <c r="I55" s="22"/>
      <c r="J55" s="22"/>
      <c r="K55" s="22"/>
      <c r="L55" s="22"/>
      <c r="M55" s="22"/>
      <c r="N55" s="22"/>
      <c r="O55" s="22"/>
      <c r="P55" s="21" t="s">
        <v>2803</v>
      </c>
      <c r="Q55" s="22"/>
      <c r="R55" s="15" t="s">
        <v>279</v>
      </c>
      <c r="S55" s="15" t="s">
        <v>280</v>
      </c>
      <c r="T55" s="22"/>
      <c r="U55" s="22"/>
      <c r="V55" s="15" t="s">
        <v>279</v>
      </c>
      <c r="W55" s="15" t="s">
        <v>280</v>
      </c>
      <c r="X55" s="15" t="s">
        <v>279</v>
      </c>
      <c r="Y55" s="15" t="s">
        <v>280</v>
      </c>
      <c r="Z55" s="22"/>
      <c r="AA55" s="22"/>
      <c r="AB55" s="22"/>
      <c r="AC55" s="22"/>
      <c r="AD55" s="22"/>
      <c r="AE55" s="22"/>
    </row>
    <row r="56" spans="1:31">
      <c r="A56" s="15" t="s">
        <v>53</v>
      </c>
      <c r="B56" s="15" t="s">
        <v>64</v>
      </c>
      <c r="C56" s="15" t="s">
        <v>82</v>
      </c>
      <c r="D56" s="15" t="s">
        <v>83</v>
      </c>
      <c r="E56" s="15" t="s">
        <v>212</v>
      </c>
      <c r="F56" s="15" t="s">
        <v>279</v>
      </c>
      <c r="G56" s="15" t="s">
        <v>280</v>
      </c>
      <c r="H56" s="15" t="s">
        <v>279</v>
      </c>
      <c r="I56" s="15" t="s">
        <v>280</v>
      </c>
      <c r="J56" s="15" t="s">
        <v>279</v>
      </c>
      <c r="K56" s="15" t="s">
        <v>280</v>
      </c>
      <c r="L56" s="15" t="s">
        <v>279</v>
      </c>
      <c r="M56" s="15" t="s">
        <v>280</v>
      </c>
      <c r="N56" s="15" t="s">
        <v>279</v>
      </c>
      <c r="O56" s="15" t="s">
        <v>280</v>
      </c>
      <c r="P56" s="15" t="s">
        <v>279</v>
      </c>
      <c r="Q56" s="15" t="s">
        <v>280</v>
      </c>
      <c r="R56" s="15" t="s">
        <v>279</v>
      </c>
      <c r="S56" s="15" t="s">
        <v>280</v>
      </c>
      <c r="T56" s="15" t="s">
        <v>279</v>
      </c>
      <c r="U56" s="15" t="s">
        <v>280</v>
      </c>
      <c r="V56" s="22"/>
      <c r="W56" s="22"/>
      <c r="X56" s="15" t="s">
        <v>279</v>
      </c>
      <c r="Y56" s="15" t="s">
        <v>280</v>
      </c>
      <c r="Z56" s="15" t="s">
        <v>279</v>
      </c>
      <c r="AA56" s="15" t="s">
        <v>280</v>
      </c>
      <c r="AB56" s="15" t="s">
        <v>279</v>
      </c>
      <c r="AC56" s="15" t="s">
        <v>280</v>
      </c>
      <c r="AD56" s="15" t="s">
        <v>279</v>
      </c>
      <c r="AE56" s="15" t="s">
        <v>280</v>
      </c>
    </row>
    <row r="57" spans="1:31">
      <c r="A57" s="15" t="s">
        <v>53</v>
      </c>
      <c r="B57" s="15" t="s">
        <v>64</v>
      </c>
      <c r="C57" s="15" t="s">
        <v>261</v>
      </c>
      <c r="D57" s="15" t="s">
        <v>262</v>
      </c>
      <c r="E57" s="15" t="s">
        <v>296</v>
      </c>
      <c r="F57" s="22"/>
      <c r="G57" s="22"/>
      <c r="H57" s="22"/>
      <c r="I57" s="22"/>
      <c r="J57" s="22"/>
      <c r="K57" s="22"/>
      <c r="L57" s="22"/>
      <c r="M57" s="22"/>
      <c r="N57" s="22"/>
      <c r="O57" s="22"/>
      <c r="P57" s="15" t="s">
        <v>279</v>
      </c>
      <c r="Q57" s="15" t="s">
        <v>280</v>
      </c>
      <c r="R57" s="15" t="s">
        <v>279</v>
      </c>
      <c r="S57" s="15" t="s">
        <v>280</v>
      </c>
      <c r="T57" s="22"/>
      <c r="U57" s="22"/>
      <c r="V57" s="15" t="s">
        <v>279</v>
      </c>
      <c r="W57" s="15" t="s">
        <v>280</v>
      </c>
      <c r="X57" s="15" t="s">
        <v>279</v>
      </c>
      <c r="Y57" s="15" t="s">
        <v>280</v>
      </c>
      <c r="Z57" s="22"/>
      <c r="AA57" s="22"/>
      <c r="AB57" s="22"/>
      <c r="AC57" s="22"/>
      <c r="AD57" s="22"/>
      <c r="AE57" s="22"/>
    </row>
    <row r="58" spans="1:31">
      <c r="A58" s="15" t="s">
        <v>53</v>
      </c>
      <c r="B58" s="15" t="s">
        <v>66</v>
      </c>
      <c r="C58" s="15" t="s">
        <v>82</v>
      </c>
      <c r="D58" s="15" t="s">
        <v>83</v>
      </c>
      <c r="E58" s="15" t="s">
        <v>167</v>
      </c>
      <c r="F58" s="15" t="s">
        <v>279</v>
      </c>
      <c r="G58" s="15" t="s">
        <v>280</v>
      </c>
      <c r="H58" s="15" t="s">
        <v>279</v>
      </c>
      <c r="I58" s="15" t="s">
        <v>280</v>
      </c>
      <c r="J58" s="15" t="s">
        <v>279</v>
      </c>
      <c r="K58" s="15" t="s">
        <v>280</v>
      </c>
      <c r="L58" s="15" t="s">
        <v>279</v>
      </c>
      <c r="M58" s="15" t="s">
        <v>280</v>
      </c>
      <c r="N58" s="15" t="s">
        <v>279</v>
      </c>
      <c r="O58" s="15" t="s">
        <v>280</v>
      </c>
      <c r="P58" s="15" t="s">
        <v>279</v>
      </c>
      <c r="Q58" s="15" t="s">
        <v>280</v>
      </c>
      <c r="R58" s="15" t="s">
        <v>279</v>
      </c>
      <c r="S58" s="15" t="s">
        <v>280</v>
      </c>
      <c r="T58" s="15" t="s">
        <v>279</v>
      </c>
      <c r="U58" s="15" t="s">
        <v>280</v>
      </c>
      <c r="V58" s="22"/>
      <c r="W58" s="22"/>
      <c r="X58" s="15" t="s">
        <v>279</v>
      </c>
      <c r="Y58" s="15" t="s">
        <v>280</v>
      </c>
      <c r="Z58" s="15" t="s">
        <v>279</v>
      </c>
      <c r="AA58" s="15" t="s">
        <v>280</v>
      </c>
      <c r="AB58" s="15" t="s">
        <v>279</v>
      </c>
      <c r="AC58" s="15" t="s">
        <v>280</v>
      </c>
      <c r="AD58" s="15" t="s">
        <v>279</v>
      </c>
      <c r="AE58" s="15" t="s">
        <v>280</v>
      </c>
    </row>
    <row r="59" spans="1:31">
      <c r="A59" s="15" t="s">
        <v>53</v>
      </c>
      <c r="B59" s="15" t="s">
        <v>66</v>
      </c>
      <c r="C59" s="15" t="s">
        <v>261</v>
      </c>
      <c r="D59" s="15" t="s">
        <v>262</v>
      </c>
      <c r="E59" s="15" t="s">
        <v>295</v>
      </c>
      <c r="F59" s="22"/>
      <c r="G59" s="22"/>
      <c r="H59" s="22"/>
      <c r="I59" s="22"/>
      <c r="J59" s="22"/>
      <c r="K59" s="22"/>
      <c r="L59" s="22"/>
      <c r="M59" s="22"/>
      <c r="N59" s="22"/>
      <c r="O59" s="22"/>
      <c r="P59" s="15" t="s">
        <v>279</v>
      </c>
      <c r="Q59" s="15" t="s">
        <v>280</v>
      </c>
      <c r="R59" s="15" t="s">
        <v>279</v>
      </c>
      <c r="S59" s="15" t="s">
        <v>280</v>
      </c>
      <c r="T59" s="22"/>
      <c r="U59" s="22"/>
      <c r="V59" s="15" t="s">
        <v>279</v>
      </c>
      <c r="W59" s="15" t="s">
        <v>280</v>
      </c>
      <c r="X59" s="15" t="s">
        <v>279</v>
      </c>
      <c r="Y59" s="15" t="s">
        <v>280</v>
      </c>
      <c r="Z59" s="22"/>
      <c r="AA59" s="22"/>
      <c r="AB59" s="22"/>
      <c r="AC59" s="22"/>
      <c r="AD59" s="22"/>
      <c r="AE59" s="22"/>
    </row>
    <row r="60" spans="1:31">
      <c r="A60" s="15" t="s">
        <v>53</v>
      </c>
      <c r="B60" s="15" t="s">
        <v>67</v>
      </c>
      <c r="C60" s="15" t="s">
        <v>82</v>
      </c>
      <c r="D60" s="15" t="s">
        <v>83</v>
      </c>
      <c r="E60" s="15" t="s">
        <v>219</v>
      </c>
      <c r="F60" s="15" t="s">
        <v>279</v>
      </c>
      <c r="G60" s="15" t="s">
        <v>280</v>
      </c>
      <c r="H60" s="15" t="s">
        <v>279</v>
      </c>
      <c r="I60" s="15" t="s">
        <v>280</v>
      </c>
      <c r="J60" s="15" t="s">
        <v>279</v>
      </c>
      <c r="K60" s="15" t="s">
        <v>280</v>
      </c>
      <c r="L60" s="15" t="s">
        <v>279</v>
      </c>
      <c r="M60" s="15" t="s">
        <v>280</v>
      </c>
      <c r="N60" s="15" t="s">
        <v>279</v>
      </c>
      <c r="O60" s="15" t="s">
        <v>280</v>
      </c>
      <c r="P60" s="15" t="s">
        <v>279</v>
      </c>
      <c r="Q60" s="15" t="s">
        <v>280</v>
      </c>
      <c r="R60" s="15" t="s">
        <v>279</v>
      </c>
      <c r="S60" s="15" t="s">
        <v>280</v>
      </c>
      <c r="T60" s="15" t="s">
        <v>279</v>
      </c>
      <c r="U60" s="15" t="s">
        <v>280</v>
      </c>
      <c r="V60" s="22"/>
      <c r="W60" s="22"/>
      <c r="X60" s="15" t="s">
        <v>279</v>
      </c>
      <c r="Y60" s="15" t="s">
        <v>280</v>
      </c>
      <c r="Z60" s="15" t="s">
        <v>279</v>
      </c>
      <c r="AA60" s="15" t="s">
        <v>280</v>
      </c>
      <c r="AB60" s="15" t="s">
        <v>279</v>
      </c>
      <c r="AC60" s="15" t="s">
        <v>280</v>
      </c>
      <c r="AD60" s="15" t="s">
        <v>279</v>
      </c>
      <c r="AE60" s="15" t="s">
        <v>280</v>
      </c>
    </row>
    <row r="61" spans="1:31">
      <c r="A61" s="15" t="s">
        <v>53</v>
      </c>
      <c r="B61" s="15" t="s">
        <v>67</v>
      </c>
      <c r="C61" s="15" t="s">
        <v>261</v>
      </c>
      <c r="D61" s="15" t="s">
        <v>262</v>
      </c>
      <c r="E61" s="15" t="s">
        <v>295</v>
      </c>
      <c r="F61" s="22"/>
      <c r="G61" s="22"/>
      <c r="H61" s="22"/>
      <c r="I61" s="22"/>
      <c r="J61" s="22"/>
      <c r="K61" s="22"/>
      <c r="L61" s="22"/>
      <c r="M61" s="22"/>
      <c r="N61" s="22"/>
      <c r="O61" s="22"/>
      <c r="P61" s="15" t="s">
        <v>279</v>
      </c>
      <c r="Q61" s="15" t="s">
        <v>280</v>
      </c>
      <c r="R61" s="15" t="s">
        <v>279</v>
      </c>
      <c r="S61" s="15" t="s">
        <v>280</v>
      </c>
      <c r="T61" s="22"/>
      <c r="U61" s="22"/>
      <c r="V61" s="15" t="s">
        <v>279</v>
      </c>
      <c r="W61" s="15" t="s">
        <v>280</v>
      </c>
      <c r="X61" s="15" t="s">
        <v>279</v>
      </c>
      <c r="Y61" s="15" t="s">
        <v>280</v>
      </c>
      <c r="Z61" s="22"/>
      <c r="AA61" s="22"/>
      <c r="AB61" s="22"/>
      <c r="AC61" s="22"/>
      <c r="AD61" s="22"/>
      <c r="AE61" s="22"/>
    </row>
    <row r="62" spans="1:31">
      <c r="A62" s="15" t="s">
        <v>53</v>
      </c>
      <c r="B62" s="15" t="s">
        <v>68</v>
      </c>
      <c r="C62" s="15" t="s">
        <v>82</v>
      </c>
      <c r="D62" s="15" t="s">
        <v>83</v>
      </c>
      <c r="E62" s="15" t="s">
        <v>222</v>
      </c>
      <c r="F62" s="15" t="s">
        <v>279</v>
      </c>
      <c r="G62" s="15" t="s">
        <v>280</v>
      </c>
      <c r="H62" s="15" t="s">
        <v>279</v>
      </c>
      <c r="I62" s="15" t="s">
        <v>280</v>
      </c>
      <c r="J62" s="15" t="s">
        <v>279</v>
      </c>
      <c r="K62" s="15" t="s">
        <v>280</v>
      </c>
      <c r="L62" s="15" t="s">
        <v>279</v>
      </c>
      <c r="M62" s="15" t="s">
        <v>280</v>
      </c>
      <c r="N62" s="15" t="s">
        <v>279</v>
      </c>
      <c r="O62" s="15" t="s">
        <v>280</v>
      </c>
      <c r="P62" s="15" t="s">
        <v>279</v>
      </c>
      <c r="Q62" s="15" t="s">
        <v>280</v>
      </c>
      <c r="R62" s="15" t="s">
        <v>279</v>
      </c>
      <c r="S62" s="15" t="s">
        <v>280</v>
      </c>
      <c r="T62" s="15" t="s">
        <v>279</v>
      </c>
      <c r="U62" s="15" t="s">
        <v>280</v>
      </c>
      <c r="V62" s="22"/>
      <c r="W62" s="22"/>
      <c r="X62" s="15" t="s">
        <v>279</v>
      </c>
      <c r="Y62" s="15" t="s">
        <v>280</v>
      </c>
      <c r="Z62" s="15" t="s">
        <v>279</v>
      </c>
      <c r="AA62" s="15" t="s">
        <v>280</v>
      </c>
      <c r="AB62" s="15" t="s">
        <v>279</v>
      </c>
      <c r="AC62" s="15" t="s">
        <v>280</v>
      </c>
      <c r="AD62" s="15" t="s">
        <v>279</v>
      </c>
      <c r="AE62" s="15" t="s">
        <v>280</v>
      </c>
    </row>
    <row r="63" spans="1:31">
      <c r="A63" s="15" t="s">
        <v>53</v>
      </c>
      <c r="B63" s="15" t="s">
        <v>68</v>
      </c>
      <c r="C63" s="15" t="s">
        <v>261</v>
      </c>
      <c r="D63" s="15" t="s">
        <v>262</v>
      </c>
      <c r="E63" s="15" t="s">
        <v>170</v>
      </c>
      <c r="F63" s="22"/>
      <c r="G63" s="22"/>
      <c r="H63" s="22"/>
      <c r="I63" s="22"/>
      <c r="J63" s="22"/>
      <c r="K63" s="22"/>
      <c r="L63" s="22"/>
      <c r="M63" s="22"/>
      <c r="N63" s="22"/>
      <c r="O63" s="22"/>
      <c r="P63" s="45" t="s">
        <v>2803</v>
      </c>
      <c r="Q63" s="22"/>
      <c r="R63" s="15" t="s">
        <v>279</v>
      </c>
      <c r="S63" s="15" t="s">
        <v>280</v>
      </c>
      <c r="T63" s="22"/>
      <c r="U63" s="22"/>
      <c r="V63" s="15" t="s">
        <v>279</v>
      </c>
      <c r="W63" s="15" t="s">
        <v>280</v>
      </c>
      <c r="X63" s="15" t="s">
        <v>279</v>
      </c>
      <c r="Y63" s="15" t="s">
        <v>280</v>
      </c>
      <c r="Z63" s="22"/>
      <c r="AA63" s="22"/>
      <c r="AB63" s="22"/>
      <c r="AC63" s="22"/>
      <c r="AD63" s="22"/>
      <c r="AE63" s="22"/>
    </row>
    <row r="64" spans="1:31" ht="22.95" customHeight="1">
      <c r="A64" s="38" t="s">
        <v>3437</v>
      </c>
      <c r="B64" s="192" t="s">
        <v>3539</v>
      </c>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row>
  </sheetData>
  <autoFilter ref="A2:AE63"/>
  <mergeCells count="1">
    <mergeCell ref="B64:AE64"/>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C16" workbookViewId="0">
      <selection activeCell="I16" sqref="I16"/>
    </sheetView>
  </sheetViews>
  <sheetFormatPr defaultRowHeight="13.8"/>
  <cols>
    <col min="1" max="1" width="8.21875" bestFit="1" customWidth="1"/>
    <col min="2" max="2" width="22.6640625" bestFit="1" customWidth="1"/>
    <col min="3" max="3" width="6.77734375" customWidth="1"/>
    <col min="4" max="4" width="27.44140625" customWidth="1"/>
    <col min="5" max="5" width="11" bestFit="1" customWidth="1"/>
    <col min="6" max="6" width="5.44140625" customWidth="1"/>
    <col min="7" max="7" width="4.6640625" customWidth="1"/>
    <col min="8" max="8" width="8.44140625" bestFit="1" customWidth="1"/>
    <col min="9" max="9" width="27" style="37" customWidth="1"/>
    <col min="10" max="10" width="25" bestFit="1" customWidth="1"/>
    <col min="11" max="11" width="17.88671875" bestFit="1" customWidth="1"/>
    <col min="12" max="12" width="11.6640625" bestFit="1" customWidth="1"/>
    <col min="13" max="13" width="11" bestFit="1" customWidth="1"/>
  </cols>
  <sheetData>
    <row r="1" spans="1:13">
      <c r="A1" s="14" t="s">
        <v>0</v>
      </c>
      <c r="B1" s="14" t="s">
        <v>1</v>
      </c>
      <c r="C1" s="14" t="s">
        <v>72</v>
      </c>
      <c r="D1" s="14" t="s">
        <v>73</v>
      </c>
      <c r="E1" s="14" t="s">
        <v>74</v>
      </c>
      <c r="F1" s="14" t="s">
        <v>2835</v>
      </c>
      <c r="G1" s="14" t="s">
        <v>2836</v>
      </c>
      <c r="H1" s="14" t="s">
        <v>2837</v>
      </c>
      <c r="I1" s="34" t="s">
        <v>2838</v>
      </c>
      <c r="J1" s="14" t="s">
        <v>2839</v>
      </c>
      <c r="K1" s="14" t="s">
        <v>2840</v>
      </c>
      <c r="L1" s="14" t="s">
        <v>2808</v>
      </c>
      <c r="M1" s="14" t="s">
        <v>2841</v>
      </c>
    </row>
    <row r="2" spans="1:13">
      <c r="A2" s="14" t="s">
        <v>3</v>
      </c>
      <c r="B2" s="14" t="s">
        <v>4</v>
      </c>
      <c r="C2" s="14" t="s">
        <v>77</v>
      </c>
      <c r="D2" s="14" t="s">
        <v>78</v>
      </c>
      <c r="E2" s="14" t="s">
        <v>79</v>
      </c>
      <c r="F2" s="14" t="s">
        <v>2842</v>
      </c>
      <c r="G2" s="14" t="s">
        <v>2843</v>
      </c>
      <c r="H2" s="14" t="s">
        <v>2844</v>
      </c>
      <c r="I2" s="34" t="s">
        <v>2845</v>
      </c>
      <c r="J2" s="14" t="s">
        <v>2846</v>
      </c>
      <c r="K2" s="14" t="s">
        <v>2847</v>
      </c>
      <c r="L2" s="14" t="s">
        <v>2848</v>
      </c>
      <c r="M2" s="14" t="s">
        <v>2849</v>
      </c>
    </row>
    <row r="3" spans="1:13" ht="26.4">
      <c r="A3" s="15" t="s">
        <v>6</v>
      </c>
      <c r="B3" s="15" t="s">
        <v>15</v>
      </c>
      <c r="C3" s="15" t="s">
        <v>261</v>
      </c>
      <c r="D3" s="15" t="s">
        <v>262</v>
      </c>
      <c r="E3" s="15" t="s">
        <v>263</v>
      </c>
      <c r="F3" s="15" t="s">
        <v>279</v>
      </c>
      <c r="G3" s="15" t="s">
        <v>244</v>
      </c>
      <c r="H3" s="22"/>
      <c r="I3" s="36" t="s">
        <v>2850</v>
      </c>
      <c r="J3" s="15" t="s">
        <v>2851</v>
      </c>
      <c r="K3" s="15" t="s">
        <v>244</v>
      </c>
      <c r="L3" s="22"/>
      <c r="M3" s="22"/>
    </row>
    <row r="4" spans="1:13" ht="26.4">
      <c r="A4" s="15" t="s">
        <v>6</v>
      </c>
      <c r="B4" s="15" t="s">
        <v>16</v>
      </c>
      <c r="C4" s="15" t="s">
        <v>261</v>
      </c>
      <c r="D4" s="15" t="s">
        <v>262</v>
      </c>
      <c r="E4" s="15" t="s">
        <v>264</v>
      </c>
      <c r="F4" s="15" t="s">
        <v>279</v>
      </c>
      <c r="G4" s="15" t="s">
        <v>244</v>
      </c>
      <c r="H4" s="22"/>
      <c r="I4" s="36" t="s">
        <v>2852</v>
      </c>
      <c r="J4" s="15" t="s">
        <v>2851</v>
      </c>
      <c r="K4" s="15" t="s">
        <v>244</v>
      </c>
      <c r="L4" s="22"/>
      <c r="M4" s="22"/>
    </row>
    <row r="5" spans="1:13">
      <c r="A5" s="15" t="s">
        <v>6</v>
      </c>
      <c r="B5" s="15" t="s">
        <v>9</v>
      </c>
      <c r="C5" s="15" t="s">
        <v>261</v>
      </c>
      <c r="D5" s="15" t="s">
        <v>262</v>
      </c>
      <c r="E5" s="15" t="s">
        <v>265</v>
      </c>
      <c r="F5" s="15" t="s">
        <v>243</v>
      </c>
      <c r="G5" s="15" t="s">
        <v>280</v>
      </c>
      <c r="H5" s="15" t="s">
        <v>2853</v>
      </c>
      <c r="I5" s="54"/>
      <c r="J5" s="22"/>
      <c r="K5" s="22"/>
      <c r="L5" s="22"/>
      <c r="M5" s="15" t="s">
        <v>265</v>
      </c>
    </row>
    <row r="6" spans="1:13">
      <c r="A6" s="15" t="s">
        <v>6</v>
      </c>
      <c r="B6" s="15" t="s">
        <v>10</v>
      </c>
      <c r="C6" s="15" t="s">
        <v>261</v>
      </c>
      <c r="D6" s="15" t="s">
        <v>262</v>
      </c>
      <c r="E6" s="15" t="s">
        <v>281</v>
      </c>
      <c r="F6" s="15" t="s">
        <v>243</v>
      </c>
      <c r="G6" s="15" t="s">
        <v>280</v>
      </c>
      <c r="H6" s="15" t="s">
        <v>2854</v>
      </c>
      <c r="I6" s="54"/>
      <c r="J6" s="22"/>
      <c r="K6" s="22"/>
      <c r="L6" s="22"/>
      <c r="M6" s="15" t="s">
        <v>159</v>
      </c>
    </row>
    <row r="7" spans="1:13" ht="26.4">
      <c r="A7" s="15" t="s">
        <v>6</v>
      </c>
      <c r="B7" s="15" t="s">
        <v>18</v>
      </c>
      <c r="C7" s="15" t="s">
        <v>261</v>
      </c>
      <c r="D7" s="15" t="s">
        <v>262</v>
      </c>
      <c r="E7" s="15" t="s">
        <v>136</v>
      </c>
      <c r="F7" s="15" t="s">
        <v>279</v>
      </c>
      <c r="G7" s="15" t="s">
        <v>244</v>
      </c>
      <c r="H7" s="22"/>
      <c r="I7" s="36" t="s">
        <v>2855</v>
      </c>
      <c r="J7" s="15" t="s">
        <v>2851</v>
      </c>
      <c r="K7" s="15" t="s">
        <v>244</v>
      </c>
      <c r="L7" s="22"/>
      <c r="M7" s="22"/>
    </row>
    <row r="8" spans="1:13" ht="26.4">
      <c r="A8" s="15" t="s">
        <v>6</v>
      </c>
      <c r="B8" s="15" t="s">
        <v>20</v>
      </c>
      <c r="C8" s="15" t="s">
        <v>261</v>
      </c>
      <c r="D8" s="15" t="s">
        <v>262</v>
      </c>
      <c r="E8" s="15" t="s">
        <v>263</v>
      </c>
      <c r="F8" s="15" t="s">
        <v>279</v>
      </c>
      <c r="G8" s="15" t="s">
        <v>244</v>
      </c>
      <c r="H8" s="22"/>
      <c r="I8" s="36" t="s">
        <v>2856</v>
      </c>
      <c r="J8" s="15" t="s">
        <v>2851</v>
      </c>
      <c r="K8" s="15" t="s">
        <v>244</v>
      </c>
      <c r="L8" s="22"/>
      <c r="M8" s="22"/>
    </row>
    <row r="9" spans="1:13">
      <c r="A9" s="15" t="s">
        <v>6</v>
      </c>
      <c r="B9" s="15" t="s">
        <v>24</v>
      </c>
      <c r="C9" s="15" t="s">
        <v>261</v>
      </c>
      <c r="D9" s="15" t="s">
        <v>262</v>
      </c>
      <c r="E9" s="15" t="s">
        <v>284</v>
      </c>
      <c r="F9" s="15" t="s">
        <v>279</v>
      </c>
      <c r="G9" s="15" t="s">
        <v>244</v>
      </c>
      <c r="H9" s="22"/>
      <c r="I9" s="36" t="s">
        <v>2857</v>
      </c>
      <c r="J9" s="15" t="s">
        <v>2816</v>
      </c>
      <c r="K9" s="15" t="s">
        <v>820</v>
      </c>
      <c r="L9" s="22"/>
      <c r="M9" s="22"/>
    </row>
    <row r="10" spans="1:13" ht="26.4">
      <c r="A10" s="15" t="s">
        <v>6</v>
      </c>
      <c r="B10" s="15" t="s">
        <v>25</v>
      </c>
      <c r="C10" s="15" t="s">
        <v>261</v>
      </c>
      <c r="D10" s="15" t="s">
        <v>262</v>
      </c>
      <c r="E10" s="15" t="s">
        <v>285</v>
      </c>
      <c r="F10" s="15" t="s">
        <v>279</v>
      </c>
      <c r="G10" s="15" t="s">
        <v>244</v>
      </c>
      <c r="H10" s="22"/>
      <c r="I10" s="36" t="s">
        <v>2858</v>
      </c>
      <c r="J10" s="15" t="s">
        <v>2851</v>
      </c>
      <c r="K10" s="15" t="s">
        <v>244</v>
      </c>
      <c r="L10" s="22"/>
      <c r="M10" s="22"/>
    </row>
    <row r="11" spans="1:13">
      <c r="A11" s="15" t="s">
        <v>36</v>
      </c>
      <c r="B11" s="15" t="s">
        <v>37</v>
      </c>
      <c r="C11" s="15" t="s">
        <v>261</v>
      </c>
      <c r="D11" s="15" t="s">
        <v>262</v>
      </c>
      <c r="E11" s="15" t="s">
        <v>264</v>
      </c>
      <c r="F11" s="15" t="s">
        <v>279</v>
      </c>
      <c r="G11" s="15" t="s">
        <v>244</v>
      </c>
      <c r="H11" s="22"/>
      <c r="I11" s="68" t="s">
        <v>3467</v>
      </c>
      <c r="J11" s="15" t="s">
        <v>2851</v>
      </c>
      <c r="K11" s="15" t="s">
        <v>244</v>
      </c>
      <c r="L11" s="22"/>
      <c r="M11" s="22"/>
    </row>
    <row r="12" spans="1:13">
      <c r="A12" s="15" t="s">
        <v>36</v>
      </c>
      <c r="B12" s="15" t="s">
        <v>38</v>
      </c>
      <c r="C12" s="15" t="s">
        <v>261</v>
      </c>
      <c r="D12" s="15" t="s">
        <v>262</v>
      </c>
      <c r="E12" s="15" t="s">
        <v>256</v>
      </c>
      <c r="F12" s="15" t="s">
        <v>243</v>
      </c>
      <c r="G12" s="15" t="s">
        <v>280</v>
      </c>
      <c r="H12" s="15" t="s">
        <v>2226</v>
      </c>
      <c r="I12" s="54"/>
      <c r="J12" s="22"/>
      <c r="K12" s="22"/>
      <c r="L12" s="22"/>
      <c r="M12" s="15" t="s">
        <v>256</v>
      </c>
    </row>
    <row r="13" spans="1:13" ht="26.4">
      <c r="A13" s="15" t="s">
        <v>36</v>
      </c>
      <c r="B13" s="15" t="s">
        <v>39</v>
      </c>
      <c r="C13" s="15" t="s">
        <v>261</v>
      </c>
      <c r="D13" s="15" t="s">
        <v>262</v>
      </c>
      <c r="E13" s="15" t="s">
        <v>285</v>
      </c>
      <c r="F13" s="15" t="s">
        <v>279</v>
      </c>
      <c r="G13" s="15" t="s">
        <v>244</v>
      </c>
      <c r="H13" s="22"/>
      <c r="I13" s="36" t="s">
        <v>2859</v>
      </c>
      <c r="J13" s="15" t="s">
        <v>2816</v>
      </c>
      <c r="K13" s="15" t="s">
        <v>820</v>
      </c>
      <c r="L13" s="22"/>
      <c r="M13" s="22"/>
    </row>
    <row r="14" spans="1:13">
      <c r="A14" s="15" t="s">
        <v>36</v>
      </c>
      <c r="B14" s="15" t="s">
        <v>40</v>
      </c>
      <c r="C14" s="15" t="s">
        <v>261</v>
      </c>
      <c r="D14" s="15" t="s">
        <v>262</v>
      </c>
      <c r="E14" s="15" t="s">
        <v>288</v>
      </c>
      <c r="F14" s="15" t="s">
        <v>243</v>
      </c>
      <c r="G14" s="15" t="s">
        <v>280</v>
      </c>
      <c r="H14" s="15" t="s">
        <v>1550</v>
      </c>
      <c r="I14" s="54"/>
      <c r="J14" s="22"/>
      <c r="K14" s="22"/>
      <c r="L14" s="22"/>
      <c r="M14" s="15" t="s">
        <v>553</v>
      </c>
    </row>
    <row r="15" spans="1:13">
      <c r="A15" s="15" t="s">
        <v>36</v>
      </c>
      <c r="B15" s="15" t="s">
        <v>43</v>
      </c>
      <c r="C15" s="15" t="s">
        <v>261</v>
      </c>
      <c r="D15" s="15" t="s">
        <v>262</v>
      </c>
      <c r="E15" s="15" t="s">
        <v>219</v>
      </c>
      <c r="F15" s="15" t="s">
        <v>243</v>
      </c>
      <c r="G15" s="15" t="s">
        <v>280</v>
      </c>
      <c r="H15" s="15" t="s">
        <v>1934</v>
      </c>
      <c r="I15" s="54"/>
      <c r="J15" s="22"/>
      <c r="K15" s="22"/>
      <c r="L15" s="22"/>
      <c r="M15" s="15" t="s">
        <v>219</v>
      </c>
    </row>
    <row r="16" spans="1:13">
      <c r="A16" s="15" t="s">
        <v>47</v>
      </c>
      <c r="B16" s="15" t="s">
        <v>48</v>
      </c>
      <c r="C16" s="15" t="s">
        <v>261</v>
      </c>
      <c r="D16" s="15" t="s">
        <v>262</v>
      </c>
      <c r="E16" s="15" t="s">
        <v>292</v>
      </c>
      <c r="F16" s="15" t="s">
        <v>279</v>
      </c>
      <c r="G16" s="15" t="s">
        <v>244</v>
      </c>
      <c r="H16" s="22"/>
      <c r="I16" s="59" t="s">
        <v>2860</v>
      </c>
      <c r="J16" s="15" t="s">
        <v>2851</v>
      </c>
      <c r="K16" s="15" t="s">
        <v>244</v>
      </c>
      <c r="L16" s="22"/>
      <c r="M16" s="22"/>
    </row>
    <row r="17" spans="1:13">
      <c r="A17" s="15" t="s">
        <v>47</v>
      </c>
      <c r="B17" s="15" t="s">
        <v>50</v>
      </c>
      <c r="C17" s="15" t="s">
        <v>261</v>
      </c>
      <c r="D17" s="15" t="s">
        <v>262</v>
      </c>
      <c r="E17" s="15" t="s">
        <v>186</v>
      </c>
      <c r="F17" s="15" t="s">
        <v>279</v>
      </c>
      <c r="G17" s="15" t="s">
        <v>244</v>
      </c>
      <c r="H17" s="22"/>
      <c r="I17" s="36" t="s">
        <v>2861</v>
      </c>
      <c r="J17" s="15" t="s">
        <v>2818</v>
      </c>
      <c r="K17" s="15" t="s">
        <v>280</v>
      </c>
      <c r="L17" s="22"/>
      <c r="M17" s="22"/>
    </row>
    <row r="18" spans="1:13">
      <c r="A18" s="15" t="s">
        <v>47</v>
      </c>
      <c r="B18" s="15" t="s">
        <v>49</v>
      </c>
      <c r="C18" s="15" t="s">
        <v>261</v>
      </c>
      <c r="D18" s="15" t="s">
        <v>262</v>
      </c>
      <c r="E18" s="15" t="s">
        <v>293</v>
      </c>
      <c r="F18" s="15" t="s">
        <v>243</v>
      </c>
      <c r="G18" s="15" t="s">
        <v>280</v>
      </c>
      <c r="H18" s="15" t="s">
        <v>2190</v>
      </c>
      <c r="I18" s="54"/>
      <c r="J18" s="22"/>
      <c r="K18" s="22"/>
      <c r="L18" s="22"/>
      <c r="M18" s="15" t="s">
        <v>293</v>
      </c>
    </row>
    <row r="19" spans="1:13">
      <c r="A19" s="15" t="s">
        <v>47</v>
      </c>
      <c r="B19" s="15" t="s">
        <v>51</v>
      </c>
      <c r="C19" s="15" t="s">
        <v>261</v>
      </c>
      <c r="D19" s="15" t="s">
        <v>262</v>
      </c>
      <c r="E19" s="15" t="s">
        <v>294</v>
      </c>
      <c r="F19" s="15" t="s">
        <v>243</v>
      </c>
      <c r="G19" s="15" t="s">
        <v>280</v>
      </c>
      <c r="H19" s="15" t="s">
        <v>1897</v>
      </c>
      <c r="I19" s="54"/>
      <c r="J19" s="22"/>
      <c r="K19" s="22"/>
      <c r="L19" s="22"/>
      <c r="M19" s="15" t="s">
        <v>294</v>
      </c>
    </row>
    <row r="20" spans="1:13">
      <c r="A20" s="15" t="s">
        <v>53</v>
      </c>
      <c r="B20" s="15" t="s">
        <v>55</v>
      </c>
      <c r="C20" s="15" t="s">
        <v>261</v>
      </c>
      <c r="D20" s="15" t="s">
        <v>262</v>
      </c>
      <c r="E20" s="15" t="s">
        <v>295</v>
      </c>
      <c r="F20" s="15" t="s">
        <v>243</v>
      </c>
      <c r="G20" s="15" t="s">
        <v>280</v>
      </c>
      <c r="H20" s="15" t="s">
        <v>2862</v>
      </c>
      <c r="I20" s="54"/>
      <c r="J20" s="22"/>
      <c r="K20" s="22"/>
      <c r="L20" s="22"/>
      <c r="M20" s="15" t="s">
        <v>360</v>
      </c>
    </row>
    <row r="21" spans="1:13">
      <c r="A21" s="15" t="s">
        <v>53</v>
      </c>
      <c r="B21" s="15" t="s">
        <v>56</v>
      </c>
      <c r="C21" s="15" t="s">
        <v>261</v>
      </c>
      <c r="D21" s="15" t="s">
        <v>262</v>
      </c>
      <c r="E21" s="15" t="s">
        <v>296</v>
      </c>
      <c r="F21" s="15" t="s">
        <v>243</v>
      </c>
      <c r="G21" s="15" t="s">
        <v>280</v>
      </c>
      <c r="H21" s="15" t="s">
        <v>581</v>
      </c>
      <c r="I21" s="54"/>
      <c r="J21" s="22"/>
      <c r="K21" s="22"/>
      <c r="L21" s="22"/>
      <c r="M21" s="15" t="s">
        <v>296</v>
      </c>
    </row>
    <row r="22" spans="1:13">
      <c r="A22" s="15" t="s">
        <v>53</v>
      </c>
      <c r="B22" s="15" t="s">
        <v>58</v>
      </c>
      <c r="C22" s="15" t="s">
        <v>261</v>
      </c>
      <c r="D22" s="15" t="s">
        <v>262</v>
      </c>
      <c r="E22" s="15" t="s">
        <v>252</v>
      </c>
      <c r="F22" s="15" t="s">
        <v>243</v>
      </c>
      <c r="G22" s="15" t="s">
        <v>280</v>
      </c>
      <c r="H22" s="15" t="s">
        <v>556</v>
      </c>
      <c r="I22" s="54"/>
      <c r="J22" s="22"/>
      <c r="K22" s="22"/>
      <c r="L22" s="22"/>
      <c r="M22" s="15" t="s">
        <v>361</v>
      </c>
    </row>
    <row r="23" spans="1:13" ht="26.4">
      <c r="A23" s="15" t="s">
        <v>53</v>
      </c>
      <c r="B23" s="15" t="s">
        <v>59</v>
      </c>
      <c r="C23" s="15" t="s">
        <v>261</v>
      </c>
      <c r="D23" s="15" t="s">
        <v>262</v>
      </c>
      <c r="E23" s="15" t="s">
        <v>297</v>
      </c>
      <c r="F23" s="15" t="s">
        <v>279</v>
      </c>
      <c r="G23" s="15" t="s">
        <v>244</v>
      </c>
      <c r="H23" s="22"/>
      <c r="I23" s="36" t="s">
        <v>2863</v>
      </c>
      <c r="J23" s="15" t="s">
        <v>2826</v>
      </c>
      <c r="K23" s="15" t="s">
        <v>1113</v>
      </c>
      <c r="L23" s="22"/>
      <c r="M23" s="22"/>
    </row>
    <row r="24" spans="1:13">
      <c r="A24" s="15" t="s">
        <v>53</v>
      </c>
      <c r="B24" s="15" t="s">
        <v>61</v>
      </c>
      <c r="C24" s="15" t="s">
        <v>261</v>
      </c>
      <c r="D24" s="15" t="s">
        <v>262</v>
      </c>
      <c r="E24" s="15" t="s">
        <v>133</v>
      </c>
      <c r="F24" s="15" t="s">
        <v>243</v>
      </c>
      <c r="G24" s="15" t="s">
        <v>280</v>
      </c>
      <c r="H24" s="15" t="s">
        <v>1867</v>
      </c>
      <c r="I24" s="54"/>
      <c r="J24" s="22"/>
      <c r="K24" s="22"/>
      <c r="L24" s="22"/>
      <c r="M24" s="15" t="s">
        <v>292</v>
      </c>
    </row>
    <row r="25" spans="1:13" ht="26.4">
      <c r="A25" s="15" t="s">
        <v>53</v>
      </c>
      <c r="B25" s="15" t="s">
        <v>62</v>
      </c>
      <c r="C25" s="15" t="s">
        <v>261</v>
      </c>
      <c r="D25" s="15" t="s">
        <v>262</v>
      </c>
      <c r="E25" s="15" t="s">
        <v>298</v>
      </c>
      <c r="F25" s="15" t="s">
        <v>279</v>
      </c>
      <c r="G25" s="15" t="s">
        <v>244</v>
      </c>
      <c r="H25" s="22"/>
      <c r="I25" s="36" t="s">
        <v>2856</v>
      </c>
      <c r="J25" s="15" t="s">
        <v>2851</v>
      </c>
      <c r="K25" s="15" t="s">
        <v>244</v>
      </c>
      <c r="L25" s="22"/>
      <c r="M25" s="22"/>
    </row>
    <row r="26" spans="1:13" ht="26.4">
      <c r="A26" s="15" t="s">
        <v>53</v>
      </c>
      <c r="B26" s="15" t="s">
        <v>63</v>
      </c>
      <c r="C26" s="15" t="s">
        <v>261</v>
      </c>
      <c r="D26" s="15" t="s">
        <v>262</v>
      </c>
      <c r="E26" s="15" t="s">
        <v>299</v>
      </c>
      <c r="F26" s="15" t="s">
        <v>279</v>
      </c>
      <c r="G26" s="15" t="s">
        <v>244</v>
      </c>
      <c r="H26" s="22"/>
      <c r="I26" s="68" t="s">
        <v>3468</v>
      </c>
      <c r="J26" s="21" t="s">
        <v>2818</v>
      </c>
      <c r="K26" s="15" t="s">
        <v>280</v>
      </c>
      <c r="L26" s="22"/>
      <c r="M26" s="22"/>
    </row>
    <row r="27" spans="1:13">
      <c r="A27" s="15" t="s">
        <v>53</v>
      </c>
      <c r="B27" s="15" t="s">
        <v>64</v>
      </c>
      <c r="C27" s="15" t="s">
        <v>261</v>
      </c>
      <c r="D27" s="15" t="s">
        <v>262</v>
      </c>
      <c r="E27" s="15" t="s">
        <v>296</v>
      </c>
      <c r="F27" s="15" t="s">
        <v>243</v>
      </c>
      <c r="G27" s="15" t="s">
        <v>280</v>
      </c>
      <c r="H27" s="15" t="s">
        <v>339</v>
      </c>
      <c r="I27" s="54"/>
      <c r="J27" s="22"/>
      <c r="K27" s="22"/>
      <c r="L27" s="22"/>
      <c r="M27" s="15" t="s">
        <v>296</v>
      </c>
    </row>
    <row r="28" spans="1:13">
      <c r="A28" s="15" t="s">
        <v>53</v>
      </c>
      <c r="B28" s="15" t="s">
        <v>66</v>
      </c>
      <c r="C28" s="15" t="s">
        <v>261</v>
      </c>
      <c r="D28" s="15" t="s">
        <v>262</v>
      </c>
      <c r="E28" s="15" t="s">
        <v>295</v>
      </c>
      <c r="F28" s="15" t="s">
        <v>243</v>
      </c>
      <c r="G28" s="15" t="s">
        <v>280</v>
      </c>
      <c r="H28" s="15" t="s">
        <v>562</v>
      </c>
      <c r="I28" s="54"/>
      <c r="J28" s="22"/>
      <c r="K28" s="22"/>
      <c r="L28" s="22"/>
      <c r="M28" s="15" t="s">
        <v>295</v>
      </c>
    </row>
    <row r="29" spans="1:13">
      <c r="A29" s="15" t="s">
        <v>53</v>
      </c>
      <c r="B29" s="15" t="s">
        <v>67</v>
      </c>
      <c r="C29" s="15" t="s">
        <v>261</v>
      </c>
      <c r="D29" s="15" t="s">
        <v>262</v>
      </c>
      <c r="E29" s="15" t="s">
        <v>295</v>
      </c>
      <c r="F29" s="15" t="s">
        <v>243</v>
      </c>
      <c r="G29" s="15" t="s">
        <v>280</v>
      </c>
      <c r="H29" s="15" t="s">
        <v>2070</v>
      </c>
      <c r="I29" s="54"/>
      <c r="J29" s="22"/>
      <c r="K29" s="22"/>
      <c r="L29" s="22"/>
      <c r="M29" s="15" t="s">
        <v>295</v>
      </c>
    </row>
    <row r="30" spans="1:13" ht="26.4">
      <c r="A30" s="15" t="s">
        <v>53</v>
      </c>
      <c r="B30" s="15" t="s">
        <v>68</v>
      </c>
      <c r="C30" s="15" t="s">
        <v>261</v>
      </c>
      <c r="D30" s="15" t="s">
        <v>262</v>
      </c>
      <c r="E30" s="15" t="s">
        <v>170</v>
      </c>
      <c r="F30" s="15" t="s">
        <v>279</v>
      </c>
      <c r="G30" s="15" t="s">
        <v>244</v>
      </c>
      <c r="H30" s="22"/>
      <c r="I30" s="36" t="s">
        <v>2856</v>
      </c>
      <c r="J30" s="15" t="s">
        <v>2851</v>
      </c>
      <c r="K30" s="15" t="s">
        <v>244</v>
      </c>
      <c r="L30" s="22"/>
      <c r="M30" s="22"/>
    </row>
    <row r="31" spans="1:13" ht="74.400000000000006" customHeight="1">
      <c r="A31" s="38" t="s">
        <v>3466</v>
      </c>
      <c r="B31" s="190" t="s">
        <v>3540</v>
      </c>
      <c r="C31" s="190"/>
      <c r="D31" s="190"/>
      <c r="E31" s="190"/>
      <c r="F31" s="190"/>
      <c r="G31" s="190"/>
      <c r="H31" s="190"/>
      <c r="I31" s="190"/>
      <c r="J31" s="190"/>
      <c r="K31" s="190"/>
      <c r="L31" s="190"/>
      <c r="M31" s="190"/>
    </row>
  </sheetData>
  <autoFilter ref="A2:M31"/>
  <mergeCells count="1">
    <mergeCell ref="B31:M31"/>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zoomScaleNormal="100" workbookViewId="0">
      <selection activeCell="B75" sqref="B75:Z75"/>
    </sheetView>
  </sheetViews>
  <sheetFormatPr defaultColWidth="8.88671875" defaultRowHeight="13.8"/>
  <cols>
    <col min="1" max="1" width="6.44140625" style="37" bestFit="1" customWidth="1"/>
    <col min="2" max="2" width="22.6640625" style="37" bestFit="1" customWidth="1"/>
    <col min="3" max="3" width="9.77734375" style="37" hidden="1" customWidth="1"/>
    <col min="4" max="4" width="14.6640625" style="37" bestFit="1" customWidth="1"/>
    <col min="5" max="5" width="11" style="37" bestFit="1" customWidth="1"/>
    <col min="6" max="6" width="10.109375" style="37" customWidth="1"/>
    <col min="7" max="7" width="39.109375" style="37" hidden="1" customWidth="1"/>
    <col min="8" max="8" width="7.44140625" style="37" bestFit="1" customWidth="1"/>
    <col min="9" max="9" width="24.109375" style="37" bestFit="1" customWidth="1"/>
    <col min="10" max="10" width="17.21875" style="37" bestFit="1" customWidth="1"/>
    <col min="11" max="11" width="8.77734375" style="37" bestFit="1" customWidth="1"/>
    <col min="12" max="12" width="9.109375" style="37" bestFit="1" customWidth="1"/>
    <col min="13" max="13" width="11.33203125" style="37" bestFit="1" customWidth="1"/>
    <col min="14" max="14" width="9.88671875" style="37" bestFit="1" customWidth="1"/>
    <col min="15" max="15" width="12.44140625" style="37" hidden="1" customWidth="1"/>
    <col min="16" max="18" width="11.6640625" style="37" bestFit="1" customWidth="1"/>
    <col min="19" max="19" width="16.109375" style="37" hidden="1" customWidth="1"/>
    <col min="20" max="20" width="11" style="37" bestFit="1" customWidth="1"/>
    <col min="21" max="21" width="9.88671875" style="37" customWidth="1"/>
    <col min="22" max="22" width="10.21875" style="37" hidden="1" customWidth="1"/>
    <col min="23" max="23" width="24.44140625" style="37" customWidth="1"/>
    <col min="24" max="16384" width="8.88671875" style="37"/>
  </cols>
  <sheetData>
    <row r="1" spans="1:23" ht="68.400000000000006" customHeight="1">
      <c r="A1" s="34" t="s">
        <v>0</v>
      </c>
      <c r="B1" s="34" t="s">
        <v>1</v>
      </c>
      <c r="C1" s="34" t="s">
        <v>72</v>
      </c>
      <c r="D1" s="34" t="s">
        <v>73</v>
      </c>
      <c r="E1" s="34" t="s">
        <v>74</v>
      </c>
      <c r="F1" s="34" t="s">
        <v>1217</v>
      </c>
      <c r="G1" s="34" t="s">
        <v>1218</v>
      </c>
      <c r="H1" s="34" t="s">
        <v>924</v>
      </c>
      <c r="I1" s="34" t="s">
        <v>1043</v>
      </c>
      <c r="J1" s="34" t="s">
        <v>1219</v>
      </c>
      <c r="K1" s="34" t="s">
        <v>1044</v>
      </c>
      <c r="L1" s="34" t="s">
        <v>1045</v>
      </c>
      <c r="M1" s="34" t="s">
        <v>1046</v>
      </c>
      <c r="N1" s="34" t="s">
        <v>1047</v>
      </c>
      <c r="O1" s="34" t="s">
        <v>1220</v>
      </c>
      <c r="P1" s="34" t="s">
        <v>1221</v>
      </c>
      <c r="Q1" s="34" t="s">
        <v>1048</v>
      </c>
      <c r="R1" s="34" t="s">
        <v>1049</v>
      </c>
      <c r="S1" s="34" t="s">
        <v>1050</v>
      </c>
      <c r="T1" s="34" t="s">
        <v>1051</v>
      </c>
      <c r="U1" s="34" t="s">
        <v>1222</v>
      </c>
      <c r="V1" s="34" t="s">
        <v>1223</v>
      </c>
      <c r="W1" s="34" t="s">
        <v>1054</v>
      </c>
    </row>
    <row r="2" spans="1:23">
      <c r="A2" s="34" t="s">
        <v>3</v>
      </c>
      <c r="B2" s="34" t="s">
        <v>4</v>
      </c>
      <c r="C2" s="34" t="s">
        <v>77</v>
      </c>
      <c r="D2" s="34" t="s">
        <v>78</v>
      </c>
      <c r="E2" s="34" t="s">
        <v>79</v>
      </c>
      <c r="F2" s="34" t="s">
        <v>1055</v>
      </c>
      <c r="G2" s="34" t="s">
        <v>1056</v>
      </c>
      <c r="H2" s="34" t="s">
        <v>1057</v>
      </c>
      <c r="I2" s="34" t="s">
        <v>1058</v>
      </c>
      <c r="J2" s="34" t="s">
        <v>1062</v>
      </c>
      <c r="K2" s="34" t="s">
        <v>1059</v>
      </c>
      <c r="L2" s="34" t="s">
        <v>1060</v>
      </c>
      <c r="M2" s="34" t="s">
        <v>1061</v>
      </c>
      <c r="N2" s="34" t="s">
        <v>1224</v>
      </c>
      <c r="O2" s="34" t="s">
        <v>1225</v>
      </c>
      <c r="P2" s="34" t="s">
        <v>1226</v>
      </c>
      <c r="Q2" s="34" t="s">
        <v>1063</v>
      </c>
      <c r="R2" s="34" t="s">
        <v>1064</v>
      </c>
      <c r="S2" s="34" t="s">
        <v>1065</v>
      </c>
      <c r="T2" s="34" t="s">
        <v>1066</v>
      </c>
      <c r="U2" s="34" t="s">
        <v>1067</v>
      </c>
      <c r="V2" s="34" t="s">
        <v>1068</v>
      </c>
      <c r="W2" s="34" t="s">
        <v>1069</v>
      </c>
    </row>
    <row r="3" spans="1:23">
      <c r="A3" s="36" t="s">
        <v>6</v>
      </c>
      <c r="B3" s="36" t="s">
        <v>15</v>
      </c>
      <c r="C3" s="36" t="s">
        <v>82</v>
      </c>
      <c r="D3" s="36" t="s">
        <v>83</v>
      </c>
      <c r="E3" s="36" t="s">
        <v>87</v>
      </c>
      <c r="F3" s="36" t="s">
        <v>243</v>
      </c>
      <c r="G3" s="36" t="s">
        <v>280</v>
      </c>
      <c r="H3" s="54"/>
      <c r="I3" s="54"/>
      <c r="J3" s="54"/>
      <c r="K3" s="54"/>
      <c r="L3" s="54"/>
      <c r="M3" s="54"/>
      <c r="N3" s="54"/>
      <c r="O3" s="54"/>
      <c r="P3" s="54"/>
      <c r="Q3" s="54"/>
      <c r="R3" s="54"/>
      <c r="S3" s="54"/>
      <c r="T3" s="54"/>
      <c r="U3" s="36" t="s">
        <v>279</v>
      </c>
      <c r="V3" s="36" t="s">
        <v>244</v>
      </c>
      <c r="W3" s="54"/>
    </row>
    <row r="4" spans="1:23">
      <c r="A4" s="36" t="s">
        <v>6</v>
      </c>
      <c r="B4" s="36" t="s">
        <v>15</v>
      </c>
      <c r="C4" s="36" t="s">
        <v>82</v>
      </c>
      <c r="D4" s="36" t="s">
        <v>83</v>
      </c>
      <c r="E4" s="36" t="s">
        <v>87</v>
      </c>
      <c r="F4" s="54"/>
      <c r="G4" s="54"/>
      <c r="H4" s="36">
        <v>1</v>
      </c>
      <c r="I4" s="59" t="s">
        <v>1227</v>
      </c>
      <c r="J4" s="36" t="s">
        <v>1164</v>
      </c>
      <c r="K4" s="36" t="s">
        <v>838</v>
      </c>
      <c r="L4" s="36" t="s">
        <v>1228</v>
      </c>
      <c r="M4" s="36" t="s">
        <v>1229</v>
      </c>
      <c r="N4" s="36" t="s">
        <v>1230</v>
      </c>
      <c r="O4" s="36" t="s">
        <v>280</v>
      </c>
      <c r="P4" s="54"/>
      <c r="Q4" s="36" t="s">
        <v>1231</v>
      </c>
      <c r="R4" s="36" t="s">
        <v>279</v>
      </c>
      <c r="S4" s="36" t="s">
        <v>280</v>
      </c>
      <c r="T4" s="36" t="s">
        <v>1231</v>
      </c>
      <c r="U4" s="54"/>
      <c r="V4" s="54"/>
      <c r="W4" s="54"/>
    </row>
    <row r="5" spans="1:23">
      <c r="A5" s="36" t="s">
        <v>6</v>
      </c>
      <c r="B5" s="36" t="s">
        <v>15</v>
      </c>
      <c r="C5" s="36" t="s">
        <v>82</v>
      </c>
      <c r="D5" s="36" t="s">
        <v>83</v>
      </c>
      <c r="E5" s="36" t="s">
        <v>87</v>
      </c>
      <c r="F5" s="54"/>
      <c r="G5" s="54"/>
      <c r="H5" s="36">
        <v>2</v>
      </c>
      <c r="I5" s="36" t="s">
        <v>1232</v>
      </c>
      <c r="J5" s="36" t="s">
        <v>1164</v>
      </c>
      <c r="K5" s="36" t="s">
        <v>422</v>
      </c>
      <c r="L5" s="36" t="s">
        <v>1233</v>
      </c>
      <c r="M5" s="36" t="s">
        <v>1229</v>
      </c>
      <c r="N5" s="36" t="s">
        <v>1230</v>
      </c>
      <c r="O5" s="36" t="s">
        <v>280</v>
      </c>
      <c r="P5" s="54"/>
      <c r="Q5" s="36" t="s">
        <v>1231</v>
      </c>
      <c r="R5" s="36" t="s">
        <v>279</v>
      </c>
      <c r="S5" s="36" t="s">
        <v>280</v>
      </c>
      <c r="T5" s="36" t="s">
        <v>1231</v>
      </c>
      <c r="U5" s="54"/>
      <c r="V5" s="54"/>
      <c r="W5" s="54"/>
    </row>
    <row r="6" spans="1:23">
      <c r="A6" s="36" t="s">
        <v>6</v>
      </c>
      <c r="B6" s="36" t="s">
        <v>15</v>
      </c>
      <c r="C6" s="36" t="s">
        <v>82</v>
      </c>
      <c r="D6" s="36" t="s">
        <v>83</v>
      </c>
      <c r="E6" s="36" t="s">
        <v>87</v>
      </c>
      <c r="F6" s="54"/>
      <c r="G6" s="54"/>
      <c r="H6" s="36">
        <v>3</v>
      </c>
      <c r="I6" s="36" t="s">
        <v>1234</v>
      </c>
      <c r="J6" s="36" t="s">
        <v>1167</v>
      </c>
      <c r="K6" s="36" t="s">
        <v>331</v>
      </c>
      <c r="L6" s="36" t="s">
        <v>323</v>
      </c>
      <c r="M6" s="36" t="s">
        <v>1087</v>
      </c>
      <c r="N6" s="36" t="s">
        <v>1235</v>
      </c>
      <c r="O6" s="36" t="s">
        <v>244</v>
      </c>
      <c r="P6" s="54"/>
      <c r="Q6" s="36" t="s">
        <v>1236</v>
      </c>
      <c r="R6" s="36" t="s">
        <v>279</v>
      </c>
      <c r="S6" s="36" t="s">
        <v>280</v>
      </c>
      <c r="T6" s="36" t="s">
        <v>1237</v>
      </c>
      <c r="U6" s="54"/>
      <c r="V6" s="54"/>
      <c r="W6" s="54"/>
    </row>
    <row r="7" spans="1:23">
      <c r="A7" s="36" t="s">
        <v>6</v>
      </c>
      <c r="B7" s="36" t="s">
        <v>15</v>
      </c>
      <c r="C7" s="36" t="s">
        <v>82</v>
      </c>
      <c r="D7" s="36" t="s">
        <v>83</v>
      </c>
      <c r="E7" s="36" t="s">
        <v>87</v>
      </c>
      <c r="F7" s="54"/>
      <c r="G7" s="54"/>
      <c r="H7" s="36">
        <v>4</v>
      </c>
      <c r="I7" s="59" t="s">
        <v>1238</v>
      </c>
      <c r="J7" s="36" t="s">
        <v>1167</v>
      </c>
      <c r="K7" s="36" t="s">
        <v>331</v>
      </c>
      <c r="L7" s="59" t="s">
        <v>323</v>
      </c>
      <c r="M7" s="36" t="s">
        <v>1087</v>
      </c>
      <c r="N7" s="36" t="s">
        <v>1235</v>
      </c>
      <c r="O7" s="36" t="s">
        <v>244</v>
      </c>
      <c r="P7" s="54"/>
      <c r="Q7" s="36" t="s">
        <v>1236</v>
      </c>
      <c r="R7" s="36" t="s">
        <v>279</v>
      </c>
      <c r="S7" s="36" t="s">
        <v>280</v>
      </c>
      <c r="T7" s="36" t="s">
        <v>1237</v>
      </c>
      <c r="U7" s="54"/>
      <c r="V7" s="54"/>
      <c r="W7" s="54"/>
    </row>
    <row r="8" spans="1:23">
      <c r="A8" s="36" t="s">
        <v>6</v>
      </c>
      <c r="B8" s="36" t="s">
        <v>15</v>
      </c>
      <c r="C8" s="36" t="s">
        <v>82</v>
      </c>
      <c r="D8" s="36" t="s">
        <v>83</v>
      </c>
      <c r="E8" s="36" t="s">
        <v>87</v>
      </c>
      <c r="F8" s="54"/>
      <c r="G8" s="54"/>
      <c r="H8" s="36">
        <v>5</v>
      </c>
      <c r="I8" s="36" t="s">
        <v>1239</v>
      </c>
      <c r="J8" s="36" t="s">
        <v>1164</v>
      </c>
      <c r="K8" s="36" t="s">
        <v>818</v>
      </c>
      <c r="L8" s="36" t="s">
        <v>1228</v>
      </c>
      <c r="M8" s="36" t="s">
        <v>1087</v>
      </c>
      <c r="N8" s="36" t="s">
        <v>1235</v>
      </c>
      <c r="O8" s="36" t="s">
        <v>244</v>
      </c>
      <c r="P8" s="54"/>
      <c r="Q8" s="36" t="s">
        <v>1240</v>
      </c>
      <c r="R8" s="36" t="s">
        <v>279</v>
      </c>
      <c r="S8" s="36" t="s">
        <v>280</v>
      </c>
      <c r="T8" s="36" t="s">
        <v>1241</v>
      </c>
      <c r="U8" s="54"/>
      <c r="V8" s="54"/>
      <c r="W8" s="54"/>
    </row>
    <row r="9" spans="1:23">
      <c r="A9" s="36" t="s">
        <v>6</v>
      </c>
      <c r="B9" s="36" t="s">
        <v>16</v>
      </c>
      <c r="C9" s="36" t="s">
        <v>82</v>
      </c>
      <c r="D9" s="36" t="s">
        <v>83</v>
      </c>
      <c r="E9" s="36" t="s">
        <v>87</v>
      </c>
      <c r="F9" s="36" t="s">
        <v>279</v>
      </c>
      <c r="G9" s="36" t="s">
        <v>244</v>
      </c>
      <c r="H9" s="54"/>
      <c r="I9" s="54"/>
      <c r="J9" s="54"/>
      <c r="K9" s="54"/>
      <c r="L9" s="54"/>
      <c r="M9" s="54"/>
      <c r="N9" s="54"/>
      <c r="O9" s="54"/>
      <c r="P9" s="54"/>
      <c r="Q9" s="54"/>
      <c r="R9" s="54"/>
      <c r="S9" s="54"/>
      <c r="T9" s="54"/>
      <c r="U9" s="36" t="s">
        <v>279</v>
      </c>
      <c r="V9" s="36" t="s">
        <v>244</v>
      </c>
      <c r="W9" s="54"/>
    </row>
    <row r="10" spans="1:23">
      <c r="A10" s="36" t="s">
        <v>6</v>
      </c>
      <c r="B10" s="36" t="s">
        <v>9</v>
      </c>
      <c r="C10" s="36" t="s">
        <v>82</v>
      </c>
      <c r="D10" s="36" t="s">
        <v>83</v>
      </c>
      <c r="E10" s="36" t="s">
        <v>87</v>
      </c>
      <c r="F10" s="36" t="s">
        <v>279</v>
      </c>
      <c r="G10" s="36" t="s">
        <v>244</v>
      </c>
      <c r="H10" s="54"/>
      <c r="I10" s="54"/>
      <c r="J10" s="54"/>
      <c r="K10" s="54"/>
      <c r="L10" s="54"/>
      <c r="M10" s="54"/>
      <c r="N10" s="54"/>
      <c r="O10" s="54"/>
      <c r="P10" s="54"/>
      <c r="Q10" s="54"/>
      <c r="R10" s="54"/>
      <c r="S10" s="54"/>
      <c r="T10" s="54"/>
      <c r="U10" s="36" t="s">
        <v>243</v>
      </c>
      <c r="V10" s="36" t="s">
        <v>280</v>
      </c>
      <c r="W10" s="36" t="s">
        <v>1242</v>
      </c>
    </row>
    <row r="11" spans="1:23">
      <c r="A11" s="36" t="s">
        <v>6</v>
      </c>
      <c r="B11" s="36" t="s">
        <v>10</v>
      </c>
      <c r="C11" s="36" t="s">
        <v>82</v>
      </c>
      <c r="D11" s="36" t="s">
        <v>83</v>
      </c>
      <c r="E11" s="36" t="s">
        <v>104</v>
      </c>
      <c r="F11" s="36" t="s">
        <v>243</v>
      </c>
      <c r="G11" s="36" t="s">
        <v>280</v>
      </c>
      <c r="H11" s="54"/>
      <c r="I11" s="54"/>
      <c r="J11" s="54"/>
      <c r="K11" s="54"/>
      <c r="L11" s="54"/>
      <c r="M11" s="54"/>
      <c r="N11" s="54"/>
      <c r="O11" s="54"/>
      <c r="P11" s="54"/>
      <c r="Q11" s="54"/>
      <c r="R11" s="54"/>
      <c r="S11" s="54"/>
      <c r="T11" s="54"/>
      <c r="U11" s="36" t="s">
        <v>279</v>
      </c>
      <c r="V11" s="36" t="s">
        <v>244</v>
      </c>
      <c r="W11" s="54"/>
    </row>
    <row r="12" spans="1:23">
      <c r="A12" s="36" t="s">
        <v>6</v>
      </c>
      <c r="B12" s="36" t="s">
        <v>10</v>
      </c>
      <c r="C12" s="36" t="s">
        <v>82</v>
      </c>
      <c r="D12" s="36" t="s">
        <v>83</v>
      </c>
      <c r="E12" s="36" t="s">
        <v>104</v>
      </c>
      <c r="F12" s="54"/>
      <c r="G12" s="54"/>
      <c r="H12" s="36">
        <v>1</v>
      </c>
      <c r="I12" s="36" t="s">
        <v>1243</v>
      </c>
      <c r="J12" s="36" t="s">
        <v>1171</v>
      </c>
      <c r="K12" s="36" t="s">
        <v>280</v>
      </c>
      <c r="L12" s="36" t="s">
        <v>1086</v>
      </c>
      <c r="M12" s="36" t="s">
        <v>1244</v>
      </c>
      <c r="N12" s="36" t="s">
        <v>1245</v>
      </c>
      <c r="O12" s="36" t="s">
        <v>821</v>
      </c>
      <c r="P12" s="36" t="s">
        <v>1246</v>
      </c>
      <c r="Q12" s="36" t="s">
        <v>1247</v>
      </c>
      <c r="R12" s="36" t="s">
        <v>279</v>
      </c>
      <c r="S12" s="36" t="s">
        <v>280</v>
      </c>
      <c r="T12" s="36" t="s">
        <v>1248</v>
      </c>
      <c r="U12" s="54"/>
      <c r="V12" s="54"/>
      <c r="W12" s="54"/>
    </row>
    <row r="13" spans="1:23">
      <c r="A13" s="36" t="s">
        <v>6</v>
      </c>
      <c r="B13" s="36" t="s">
        <v>10</v>
      </c>
      <c r="C13" s="36" t="s">
        <v>82</v>
      </c>
      <c r="D13" s="36" t="s">
        <v>83</v>
      </c>
      <c r="E13" s="36" t="s">
        <v>104</v>
      </c>
      <c r="F13" s="54"/>
      <c r="G13" s="54"/>
      <c r="H13" s="36">
        <v>2</v>
      </c>
      <c r="I13" s="36" t="s">
        <v>1249</v>
      </c>
      <c r="J13" s="36" t="s">
        <v>1250</v>
      </c>
      <c r="K13" s="36" t="s">
        <v>280</v>
      </c>
      <c r="L13" s="36" t="s">
        <v>1086</v>
      </c>
      <c r="M13" s="36" t="s">
        <v>1244</v>
      </c>
      <c r="N13" s="36" t="s">
        <v>1245</v>
      </c>
      <c r="O13" s="36" t="s">
        <v>821</v>
      </c>
      <c r="P13" s="36" t="s">
        <v>1246</v>
      </c>
      <c r="Q13" s="36" t="s">
        <v>1247</v>
      </c>
      <c r="R13" s="36" t="s">
        <v>279</v>
      </c>
      <c r="S13" s="36" t="s">
        <v>280</v>
      </c>
      <c r="T13" s="36" t="s">
        <v>1248</v>
      </c>
      <c r="U13" s="54"/>
      <c r="V13" s="54"/>
      <c r="W13" s="54"/>
    </row>
    <row r="14" spans="1:23">
      <c r="A14" s="36" t="s">
        <v>6</v>
      </c>
      <c r="B14" s="36" t="s">
        <v>10</v>
      </c>
      <c r="C14" s="36" t="s">
        <v>82</v>
      </c>
      <c r="D14" s="36" t="s">
        <v>83</v>
      </c>
      <c r="E14" s="36" t="s">
        <v>104</v>
      </c>
      <c r="F14" s="54"/>
      <c r="G14" s="54"/>
      <c r="H14" s="36">
        <v>3</v>
      </c>
      <c r="I14" s="36" t="s">
        <v>1251</v>
      </c>
      <c r="J14" s="36" t="s">
        <v>1171</v>
      </c>
      <c r="K14" s="36" t="s">
        <v>846</v>
      </c>
      <c r="L14" s="36" t="s">
        <v>1086</v>
      </c>
      <c r="M14" s="36" t="s">
        <v>1244</v>
      </c>
      <c r="N14" s="36" t="s">
        <v>1245</v>
      </c>
      <c r="O14" s="36" t="s">
        <v>821</v>
      </c>
      <c r="P14" s="36" t="s">
        <v>1246</v>
      </c>
      <c r="Q14" s="36" t="s">
        <v>1247</v>
      </c>
      <c r="R14" s="36" t="s">
        <v>279</v>
      </c>
      <c r="S14" s="36" t="s">
        <v>280</v>
      </c>
      <c r="T14" s="36" t="s">
        <v>1248</v>
      </c>
      <c r="U14" s="54"/>
      <c r="V14" s="54"/>
      <c r="W14" s="54"/>
    </row>
    <row r="15" spans="1:23">
      <c r="A15" s="36" t="s">
        <v>6</v>
      </c>
      <c r="B15" s="36" t="s">
        <v>10</v>
      </c>
      <c r="C15" s="36" t="s">
        <v>82</v>
      </c>
      <c r="D15" s="36" t="s">
        <v>83</v>
      </c>
      <c r="E15" s="36" t="s">
        <v>104</v>
      </c>
      <c r="F15" s="54"/>
      <c r="G15" s="54"/>
      <c r="H15" s="36">
        <v>4</v>
      </c>
      <c r="I15" s="36" t="s">
        <v>1252</v>
      </c>
      <c r="J15" s="36" t="s">
        <v>1171</v>
      </c>
      <c r="K15" s="36" t="s">
        <v>1085</v>
      </c>
      <c r="L15" s="36" t="s">
        <v>1233</v>
      </c>
      <c r="M15" s="36" t="s">
        <v>1244</v>
      </c>
      <c r="N15" s="36" t="s">
        <v>1245</v>
      </c>
      <c r="O15" s="36" t="s">
        <v>821</v>
      </c>
      <c r="P15" s="36" t="s">
        <v>1253</v>
      </c>
      <c r="Q15" s="36" t="s">
        <v>1247</v>
      </c>
      <c r="R15" s="36" t="s">
        <v>279</v>
      </c>
      <c r="S15" s="36" t="s">
        <v>280</v>
      </c>
      <c r="T15" s="36" t="s">
        <v>1248</v>
      </c>
      <c r="U15" s="54"/>
      <c r="V15" s="54"/>
      <c r="W15" s="54"/>
    </row>
    <row r="16" spans="1:23">
      <c r="A16" s="36" t="s">
        <v>6</v>
      </c>
      <c r="B16" s="36" t="s">
        <v>10</v>
      </c>
      <c r="C16" s="36" t="s">
        <v>82</v>
      </c>
      <c r="D16" s="36" t="s">
        <v>83</v>
      </c>
      <c r="E16" s="36" t="s">
        <v>104</v>
      </c>
      <c r="F16" s="54"/>
      <c r="G16" s="54"/>
      <c r="H16" s="36">
        <v>5</v>
      </c>
      <c r="I16" s="36" t="s">
        <v>1254</v>
      </c>
      <c r="J16" s="36" t="s">
        <v>1172</v>
      </c>
      <c r="K16" s="36" t="s">
        <v>1085</v>
      </c>
      <c r="L16" s="36" t="s">
        <v>1233</v>
      </c>
      <c r="M16" s="36" t="s">
        <v>1087</v>
      </c>
      <c r="N16" s="36" t="s">
        <v>1235</v>
      </c>
      <c r="O16" s="36" t="s">
        <v>244</v>
      </c>
      <c r="P16" s="54"/>
      <c r="Q16" s="36" t="s">
        <v>1255</v>
      </c>
      <c r="R16" s="36" t="s">
        <v>279</v>
      </c>
      <c r="S16" s="36" t="s">
        <v>280</v>
      </c>
      <c r="T16" s="36" t="s">
        <v>1248</v>
      </c>
      <c r="U16" s="54"/>
      <c r="V16" s="54"/>
      <c r="W16" s="54"/>
    </row>
    <row r="17" spans="1:23">
      <c r="A17" s="36" t="s">
        <v>6</v>
      </c>
      <c r="B17" s="36" t="s">
        <v>10</v>
      </c>
      <c r="C17" s="36" t="s">
        <v>82</v>
      </c>
      <c r="D17" s="36" t="s">
        <v>83</v>
      </c>
      <c r="E17" s="36" t="s">
        <v>104</v>
      </c>
      <c r="F17" s="54"/>
      <c r="G17" s="54"/>
      <c r="H17" s="36">
        <v>6</v>
      </c>
      <c r="I17" s="36" t="s">
        <v>1256</v>
      </c>
      <c r="J17" s="36" t="s">
        <v>1172</v>
      </c>
      <c r="K17" s="36" t="s">
        <v>244</v>
      </c>
      <c r="L17" s="36" t="s">
        <v>1257</v>
      </c>
      <c r="M17" s="36" t="s">
        <v>1087</v>
      </c>
      <c r="N17" s="36" t="s">
        <v>1235</v>
      </c>
      <c r="O17" s="36" t="s">
        <v>244</v>
      </c>
      <c r="P17" s="54"/>
      <c r="Q17" s="36" t="s">
        <v>1255</v>
      </c>
      <c r="R17" s="36" t="s">
        <v>279</v>
      </c>
      <c r="S17" s="36" t="s">
        <v>280</v>
      </c>
      <c r="T17" s="36" t="s">
        <v>1248</v>
      </c>
      <c r="U17" s="54"/>
      <c r="V17" s="54"/>
      <c r="W17" s="54"/>
    </row>
    <row r="18" spans="1:23">
      <c r="A18" s="36" t="s">
        <v>6</v>
      </c>
      <c r="B18" s="36" t="s">
        <v>10</v>
      </c>
      <c r="C18" s="36" t="s">
        <v>82</v>
      </c>
      <c r="D18" s="36" t="s">
        <v>83</v>
      </c>
      <c r="E18" s="36" t="s">
        <v>104</v>
      </c>
      <c r="F18" s="54"/>
      <c r="G18" s="54"/>
      <c r="H18" s="36">
        <v>7</v>
      </c>
      <c r="I18" s="59" t="s">
        <v>1258</v>
      </c>
      <c r="J18" s="36" t="s">
        <v>1172</v>
      </c>
      <c r="K18" s="59" t="s">
        <v>338</v>
      </c>
      <c r="L18" s="59" t="s">
        <v>1233</v>
      </c>
      <c r="M18" s="36" t="s">
        <v>1087</v>
      </c>
      <c r="N18" s="36" t="s">
        <v>1235</v>
      </c>
      <c r="O18" s="36" t="s">
        <v>244</v>
      </c>
      <c r="P18" s="54"/>
      <c r="Q18" s="36" t="s">
        <v>1255</v>
      </c>
      <c r="R18" s="36" t="s">
        <v>279</v>
      </c>
      <c r="S18" s="36" t="s">
        <v>280</v>
      </c>
      <c r="T18" s="36" t="s">
        <v>1248</v>
      </c>
      <c r="U18" s="54"/>
      <c r="V18" s="54"/>
      <c r="W18" s="54"/>
    </row>
    <row r="19" spans="1:23">
      <c r="A19" s="36" t="s">
        <v>6</v>
      </c>
      <c r="B19" s="36" t="s">
        <v>18</v>
      </c>
      <c r="C19" s="36" t="s">
        <v>82</v>
      </c>
      <c r="D19" s="36" t="s">
        <v>83</v>
      </c>
      <c r="E19" s="36" t="s">
        <v>107</v>
      </c>
      <c r="F19" s="36" t="s">
        <v>279</v>
      </c>
      <c r="G19" s="36" t="s">
        <v>244</v>
      </c>
      <c r="H19" s="54"/>
      <c r="I19" s="54"/>
      <c r="J19" s="54"/>
      <c r="K19" s="54"/>
      <c r="L19" s="54"/>
      <c r="M19" s="54"/>
      <c r="N19" s="54"/>
      <c r="O19" s="54"/>
      <c r="P19" s="54"/>
      <c r="Q19" s="54"/>
      <c r="R19" s="54"/>
      <c r="S19" s="54"/>
      <c r="T19" s="54"/>
      <c r="U19" s="36" t="s">
        <v>279</v>
      </c>
      <c r="V19" s="36" t="s">
        <v>244</v>
      </c>
      <c r="W19" s="54"/>
    </row>
    <row r="20" spans="1:23">
      <c r="A20" s="36" t="s">
        <v>6</v>
      </c>
      <c r="B20" s="36" t="s">
        <v>20</v>
      </c>
      <c r="C20" s="36" t="s">
        <v>82</v>
      </c>
      <c r="D20" s="36" t="s">
        <v>83</v>
      </c>
      <c r="E20" s="36" t="s">
        <v>107</v>
      </c>
      <c r="F20" s="36" t="s">
        <v>243</v>
      </c>
      <c r="G20" s="36" t="s">
        <v>280</v>
      </c>
      <c r="H20" s="54"/>
      <c r="I20" s="54"/>
      <c r="J20" s="54"/>
      <c r="K20" s="54"/>
      <c r="L20" s="54"/>
      <c r="M20" s="54"/>
      <c r="N20" s="54"/>
      <c r="O20" s="54"/>
      <c r="P20" s="54"/>
      <c r="Q20" s="54"/>
      <c r="R20" s="54"/>
      <c r="S20" s="54"/>
      <c r="T20" s="54"/>
      <c r="U20" s="36" t="s">
        <v>279</v>
      </c>
      <c r="V20" s="36" t="s">
        <v>244</v>
      </c>
      <c r="W20" s="54"/>
    </row>
    <row r="21" spans="1:23">
      <c r="A21" s="36" t="s">
        <v>6</v>
      </c>
      <c r="B21" s="36" t="s">
        <v>20</v>
      </c>
      <c r="C21" s="36" t="s">
        <v>82</v>
      </c>
      <c r="D21" s="36" t="s">
        <v>83</v>
      </c>
      <c r="E21" s="36" t="s">
        <v>107</v>
      </c>
      <c r="F21" s="54"/>
      <c r="G21" s="54"/>
      <c r="H21" s="36">
        <v>1</v>
      </c>
      <c r="I21" s="59" t="s">
        <v>1259</v>
      </c>
      <c r="J21" s="36" t="s">
        <v>1175</v>
      </c>
      <c r="K21" s="36" t="s">
        <v>280</v>
      </c>
      <c r="L21" s="36" t="s">
        <v>323</v>
      </c>
      <c r="M21" s="36" t="s">
        <v>1087</v>
      </c>
      <c r="N21" s="36" t="s">
        <v>1235</v>
      </c>
      <c r="O21" s="36" t="s">
        <v>244</v>
      </c>
      <c r="P21" s="54"/>
      <c r="Q21" s="36" t="s">
        <v>1248</v>
      </c>
      <c r="R21" s="61" t="s">
        <v>279</v>
      </c>
      <c r="S21" s="36" t="s">
        <v>280</v>
      </c>
      <c r="T21" s="36" t="s">
        <v>1260</v>
      </c>
      <c r="U21" s="54"/>
      <c r="V21" s="54"/>
      <c r="W21" s="54"/>
    </row>
    <row r="22" spans="1:23">
      <c r="A22" s="36" t="s">
        <v>6</v>
      </c>
      <c r="B22" s="36" t="s">
        <v>20</v>
      </c>
      <c r="C22" s="36" t="s">
        <v>82</v>
      </c>
      <c r="D22" s="36" t="s">
        <v>83</v>
      </c>
      <c r="E22" s="36" t="s">
        <v>107</v>
      </c>
      <c r="F22" s="54"/>
      <c r="G22" s="54"/>
      <c r="H22" s="36">
        <v>2</v>
      </c>
      <c r="I22" s="36" t="s">
        <v>1261</v>
      </c>
      <c r="J22" s="36" t="s">
        <v>1175</v>
      </c>
      <c r="K22" s="36" t="s">
        <v>1085</v>
      </c>
      <c r="L22" s="36" t="s">
        <v>1262</v>
      </c>
      <c r="M22" s="36" t="s">
        <v>1087</v>
      </c>
      <c r="N22" s="36" t="s">
        <v>1235</v>
      </c>
      <c r="O22" s="36" t="s">
        <v>244</v>
      </c>
      <c r="P22" s="54"/>
      <c r="Q22" s="36" t="s">
        <v>1248</v>
      </c>
      <c r="R22" s="61" t="s">
        <v>279</v>
      </c>
      <c r="S22" s="36" t="s">
        <v>280</v>
      </c>
      <c r="T22" s="36" t="s">
        <v>1260</v>
      </c>
      <c r="U22" s="54"/>
      <c r="V22" s="54"/>
      <c r="W22" s="54"/>
    </row>
    <row r="23" spans="1:23">
      <c r="A23" s="36" t="s">
        <v>6</v>
      </c>
      <c r="B23" s="36" t="s">
        <v>20</v>
      </c>
      <c r="C23" s="36" t="s">
        <v>82</v>
      </c>
      <c r="D23" s="36" t="s">
        <v>83</v>
      </c>
      <c r="E23" s="36" t="s">
        <v>107</v>
      </c>
      <c r="F23" s="54"/>
      <c r="G23" s="54"/>
      <c r="H23" s="36">
        <v>3</v>
      </c>
      <c r="I23" s="36" t="s">
        <v>1263</v>
      </c>
      <c r="J23" s="36" t="s">
        <v>1176</v>
      </c>
      <c r="K23" s="36" t="s">
        <v>1264</v>
      </c>
      <c r="L23" s="36" t="s">
        <v>1265</v>
      </c>
      <c r="M23" s="36" t="s">
        <v>1244</v>
      </c>
      <c r="N23" s="36" t="s">
        <v>1235</v>
      </c>
      <c r="O23" s="36" t="s">
        <v>244</v>
      </c>
      <c r="P23" s="54"/>
      <c r="Q23" s="36" t="s">
        <v>1260</v>
      </c>
      <c r="R23" s="61" t="s">
        <v>279</v>
      </c>
      <c r="S23" s="36" t="s">
        <v>280</v>
      </c>
      <c r="T23" s="36" t="s">
        <v>1266</v>
      </c>
      <c r="U23" s="54"/>
      <c r="V23" s="54"/>
      <c r="W23" s="54"/>
    </row>
    <row r="24" spans="1:23">
      <c r="A24" s="36" t="s">
        <v>6</v>
      </c>
      <c r="B24" s="36" t="s">
        <v>20</v>
      </c>
      <c r="C24" s="36" t="s">
        <v>82</v>
      </c>
      <c r="D24" s="36" t="s">
        <v>83</v>
      </c>
      <c r="E24" s="36" t="s">
        <v>107</v>
      </c>
      <c r="F24" s="54"/>
      <c r="G24" s="54"/>
      <c r="H24" s="36">
        <v>4</v>
      </c>
      <c r="I24" s="36" t="s">
        <v>1267</v>
      </c>
      <c r="J24" s="36" t="s">
        <v>1177</v>
      </c>
      <c r="K24" s="36" t="s">
        <v>1085</v>
      </c>
      <c r="L24" s="36" t="s">
        <v>1268</v>
      </c>
      <c r="M24" s="36" t="s">
        <v>1269</v>
      </c>
      <c r="N24" s="36" t="s">
        <v>1235</v>
      </c>
      <c r="O24" s="36" t="s">
        <v>244</v>
      </c>
      <c r="P24" s="54"/>
      <c r="Q24" s="36" t="s">
        <v>1260</v>
      </c>
      <c r="R24" s="61" t="s">
        <v>279</v>
      </c>
      <c r="S24" s="36" t="s">
        <v>280</v>
      </c>
      <c r="T24" s="36" t="s">
        <v>1266</v>
      </c>
      <c r="U24" s="54"/>
      <c r="V24" s="54"/>
      <c r="W24" s="54"/>
    </row>
    <row r="25" spans="1:23">
      <c r="A25" s="36" t="s">
        <v>6</v>
      </c>
      <c r="B25" s="36" t="s">
        <v>20</v>
      </c>
      <c r="C25" s="36" t="s">
        <v>82</v>
      </c>
      <c r="D25" s="36" t="s">
        <v>83</v>
      </c>
      <c r="E25" s="36" t="s">
        <v>107</v>
      </c>
      <c r="F25" s="54"/>
      <c r="G25" s="54"/>
      <c r="H25" s="36">
        <v>5</v>
      </c>
      <c r="I25" s="60" t="s">
        <v>3442</v>
      </c>
      <c r="J25" s="36" t="s">
        <v>1174</v>
      </c>
      <c r="K25" s="36" t="s">
        <v>244</v>
      </c>
      <c r="L25" s="36" t="s">
        <v>1257</v>
      </c>
      <c r="M25" s="36" t="s">
        <v>1271</v>
      </c>
      <c r="N25" s="36" t="s">
        <v>1245</v>
      </c>
      <c r="O25" s="36" t="s">
        <v>821</v>
      </c>
      <c r="P25" s="36" t="s">
        <v>1272</v>
      </c>
      <c r="Q25" s="36" t="s">
        <v>1248</v>
      </c>
      <c r="R25" s="36" t="s">
        <v>279</v>
      </c>
      <c r="S25" s="36" t="s">
        <v>280</v>
      </c>
      <c r="T25" s="36" t="s">
        <v>1266</v>
      </c>
      <c r="U25" s="54"/>
      <c r="V25" s="54"/>
      <c r="W25" s="54"/>
    </row>
    <row r="26" spans="1:23">
      <c r="A26" s="36" t="s">
        <v>6</v>
      </c>
      <c r="B26" s="36" t="s">
        <v>20</v>
      </c>
      <c r="C26" s="36" t="s">
        <v>82</v>
      </c>
      <c r="D26" s="36" t="s">
        <v>83</v>
      </c>
      <c r="E26" s="36" t="s">
        <v>107</v>
      </c>
      <c r="F26" s="54"/>
      <c r="G26" s="54"/>
      <c r="H26" s="36">
        <v>6</v>
      </c>
      <c r="I26" s="36" t="s">
        <v>1270</v>
      </c>
      <c r="J26" s="36" t="s">
        <v>1174</v>
      </c>
      <c r="K26" s="36" t="s">
        <v>244</v>
      </c>
      <c r="L26" s="36" t="s">
        <v>1257</v>
      </c>
      <c r="M26" s="36" t="s">
        <v>1273</v>
      </c>
      <c r="N26" s="36" t="s">
        <v>1245</v>
      </c>
      <c r="O26" s="36" t="s">
        <v>821</v>
      </c>
      <c r="P26" s="36" t="s">
        <v>1272</v>
      </c>
      <c r="Q26" s="36" t="s">
        <v>104</v>
      </c>
      <c r="R26" s="36" t="s">
        <v>243</v>
      </c>
      <c r="S26" s="36" t="s">
        <v>244</v>
      </c>
      <c r="T26" s="54"/>
      <c r="U26" s="54"/>
      <c r="V26" s="54"/>
      <c r="W26" s="54"/>
    </row>
    <row r="27" spans="1:23">
      <c r="A27" s="36" t="s">
        <v>6</v>
      </c>
      <c r="B27" s="36" t="s">
        <v>24</v>
      </c>
      <c r="C27" s="36" t="s">
        <v>82</v>
      </c>
      <c r="D27" s="36" t="s">
        <v>83</v>
      </c>
      <c r="E27" s="36" t="s">
        <v>119</v>
      </c>
      <c r="F27" s="36" t="s">
        <v>243</v>
      </c>
      <c r="G27" s="36" t="s">
        <v>280</v>
      </c>
      <c r="H27" s="54"/>
      <c r="I27" s="54"/>
      <c r="J27" s="54"/>
      <c r="K27" s="54"/>
      <c r="L27" s="54"/>
      <c r="M27" s="54"/>
      <c r="N27" s="54"/>
      <c r="O27" s="54"/>
      <c r="P27" s="54"/>
      <c r="Q27" s="54"/>
      <c r="R27" s="54"/>
      <c r="S27" s="54"/>
      <c r="T27" s="54"/>
      <c r="U27" s="36" t="s">
        <v>279</v>
      </c>
      <c r="V27" s="36" t="s">
        <v>244</v>
      </c>
      <c r="W27" s="54"/>
    </row>
    <row r="28" spans="1:23">
      <c r="A28" s="36" t="s">
        <v>6</v>
      </c>
      <c r="B28" s="36" t="s">
        <v>24</v>
      </c>
      <c r="C28" s="36" t="s">
        <v>82</v>
      </c>
      <c r="D28" s="36" t="s">
        <v>83</v>
      </c>
      <c r="E28" s="36" t="s">
        <v>119</v>
      </c>
      <c r="F28" s="54"/>
      <c r="G28" s="54"/>
      <c r="H28" s="36">
        <v>1</v>
      </c>
      <c r="I28" s="36" t="s">
        <v>1274</v>
      </c>
      <c r="J28" s="36" t="s">
        <v>1180</v>
      </c>
      <c r="K28" s="36" t="s">
        <v>1275</v>
      </c>
      <c r="L28" s="36" t="s">
        <v>1086</v>
      </c>
      <c r="M28" s="36" t="s">
        <v>1276</v>
      </c>
      <c r="N28" s="36" t="s">
        <v>1235</v>
      </c>
      <c r="O28" s="36" t="s">
        <v>244</v>
      </c>
      <c r="P28" s="54"/>
      <c r="Q28" s="36" t="s">
        <v>1277</v>
      </c>
      <c r="R28" s="36" t="s">
        <v>279</v>
      </c>
      <c r="S28" s="36" t="s">
        <v>280</v>
      </c>
      <c r="T28" s="36" t="s">
        <v>1277</v>
      </c>
      <c r="U28" s="54"/>
      <c r="V28" s="54"/>
      <c r="W28" s="54"/>
    </row>
    <row r="29" spans="1:23">
      <c r="A29" s="36" t="s">
        <v>6</v>
      </c>
      <c r="B29" s="36" t="s">
        <v>25</v>
      </c>
      <c r="C29" s="36" t="s">
        <v>82</v>
      </c>
      <c r="D29" s="36" t="s">
        <v>83</v>
      </c>
      <c r="E29" s="36" t="s">
        <v>124</v>
      </c>
      <c r="F29" s="36" t="s">
        <v>243</v>
      </c>
      <c r="G29" s="36" t="s">
        <v>280</v>
      </c>
      <c r="H29" s="54"/>
      <c r="I29" s="54"/>
      <c r="J29" s="54"/>
      <c r="K29" s="54"/>
      <c r="L29" s="54"/>
      <c r="M29" s="54"/>
      <c r="N29" s="54"/>
      <c r="O29" s="54"/>
      <c r="P29" s="54"/>
      <c r="Q29" s="54"/>
      <c r="R29" s="54"/>
      <c r="S29" s="54"/>
      <c r="T29" s="54"/>
      <c r="U29" s="36" t="s">
        <v>279</v>
      </c>
      <c r="V29" s="36" t="s">
        <v>244</v>
      </c>
      <c r="W29" s="54"/>
    </row>
    <row r="30" spans="1:23">
      <c r="A30" s="36" t="s">
        <v>6</v>
      </c>
      <c r="B30" s="36" t="s">
        <v>25</v>
      </c>
      <c r="C30" s="36" t="s">
        <v>82</v>
      </c>
      <c r="D30" s="36" t="s">
        <v>83</v>
      </c>
      <c r="E30" s="36" t="s">
        <v>124</v>
      </c>
      <c r="F30" s="54"/>
      <c r="G30" s="54"/>
      <c r="H30" s="36">
        <v>1</v>
      </c>
      <c r="I30" s="36" t="s">
        <v>1261</v>
      </c>
      <c r="J30" s="36" t="s">
        <v>1172</v>
      </c>
      <c r="K30" s="36" t="s">
        <v>1085</v>
      </c>
      <c r="L30" s="36" t="s">
        <v>1233</v>
      </c>
      <c r="M30" s="36" t="s">
        <v>1087</v>
      </c>
      <c r="N30" s="36" t="s">
        <v>1235</v>
      </c>
      <c r="O30" s="36" t="s">
        <v>244</v>
      </c>
      <c r="P30" s="54"/>
      <c r="Q30" s="36" t="s">
        <v>845</v>
      </c>
      <c r="R30" s="36" t="s">
        <v>279</v>
      </c>
      <c r="S30" s="36" t="s">
        <v>280</v>
      </c>
      <c r="T30" s="36" t="s">
        <v>265</v>
      </c>
      <c r="U30" s="54"/>
      <c r="V30" s="54"/>
      <c r="W30" s="54"/>
    </row>
    <row r="31" spans="1:23">
      <c r="A31" s="36" t="s">
        <v>6</v>
      </c>
      <c r="B31" s="36" t="s">
        <v>25</v>
      </c>
      <c r="C31" s="36" t="s">
        <v>82</v>
      </c>
      <c r="D31" s="36" t="s">
        <v>83</v>
      </c>
      <c r="E31" s="36" t="s">
        <v>124</v>
      </c>
      <c r="F31" s="54"/>
      <c r="G31" s="54"/>
      <c r="H31" s="36">
        <v>2</v>
      </c>
      <c r="I31" s="60" t="s">
        <v>3443</v>
      </c>
      <c r="J31" s="36" t="s">
        <v>1172</v>
      </c>
      <c r="K31" s="36" t="s">
        <v>244</v>
      </c>
      <c r="L31" s="36" t="s">
        <v>1257</v>
      </c>
      <c r="M31" s="36" t="s">
        <v>1087</v>
      </c>
      <c r="N31" s="36" t="s">
        <v>1235</v>
      </c>
      <c r="O31" s="36" t="s">
        <v>244</v>
      </c>
      <c r="P31" s="54"/>
      <c r="Q31" s="36" t="s">
        <v>1278</v>
      </c>
      <c r="R31" s="36" t="s">
        <v>279</v>
      </c>
      <c r="S31" s="36" t="s">
        <v>280</v>
      </c>
      <c r="T31" s="36" t="s">
        <v>831</v>
      </c>
      <c r="U31" s="54"/>
      <c r="V31" s="54"/>
      <c r="W31" s="54"/>
    </row>
    <row r="32" spans="1:23">
      <c r="A32" s="36" t="s">
        <v>26</v>
      </c>
      <c r="B32" s="36" t="s">
        <v>27</v>
      </c>
      <c r="C32" s="36" t="s">
        <v>82</v>
      </c>
      <c r="D32" s="36" t="s">
        <v>83</v>
      </c>
      <c r="E32" s="36" t="s">
        <v>127</v>
      </c>
      <c r="F32" s="36" t="s">
        <v>279</v>
      </c>
      <c r="G32" s="36" t="s">
        <v>244</v>
      </c>
      <c r="H32" s="54"/>
      <c r="I32" s="54"/>
      <c r="J32" s="54"/>
      <c r="K32" s="54"/>
      <c r="L32" s="54"/>
      <c r="M32" s="54"/>
      <c r="N32" s="54"/>
      <c r="O32" s="54"/>
      <c r="P32" s="54"/>
      <c r="Q32" s="54"/>
      <c r="R32" s="54"/>
      <c r="S32" s="54"/>
      <c r="T32" s="54"/>
      <c r="U32" s="36" t="s">
        <v>279</v>
      </c>
      <c r="V32" s="36" t="s">
        <v>244</v>
      </c>
      <c r="W32" s="54"/>
    </row>
    <row r="33" spans="1:23">
      <c r="A33" s="36" t="s">
        <v>28</v>
      </c>
      <c r="B33" s="36" t="s">
        <v>29</v>
      </c>
      <c r="C33" s="36" t="s">
        <v>82</v>
      </c>
      <c r="D33" s="36" t="s">
        <v>83</v>
      </c>
      <c r="E33" s="36" t="s">
        <v>130</v>
      </c>
      <c r="F33" s="36" t="s">
        <v>243</v>
      </c>
      <c r="G33" s="36" t="s">
        <v>280</v>
      </c>
      <c r="H33" s="54"/>
      <c r="I33" s="54"/>
      <c r="J33" s="54"/>
      <c r="K33" s="54"/>
      <c r="L33" s="54"/>
      <c r="M33" s="54"/>
      <c r="N33" s="54"/>
      <c r="O33" s="54"/>
      <c r="P33" s="54"/>
      <c r="Q33" s="54"/>
      <c r="R33" s="54"/>
      <c r="S33" s="54"/>
      <c r="T33" s="54"/>
      <c r="U33" s="36" t="s">
        <v>279</v>
      </c>
      <c r="V33" s="36" t="s">
        <v>244</v>
      </c>
      <c r="W33" s="54"/>
    </row>
    <row r="34" spans="1:23">
      <c r="A34" s="36" t="s">
        <v>28</v>
      </c>
      <c r="B34" s="36" t="s">
        <v>29</v>
      </c>
      <c r="C34" s="36" t="s">
        <v>82</v>
      </c>
      <c r="D34" s="36" t="s">
        <v>83</v>
      </c>
      <c r="E34" s="36" t="s">
        <v>130</v>
      </c>
      <c r="F34" s="54"/>
      <c r="G34" s="54"/>
      <c r="H34" s="36">
        <v>1</v>
      </c>
      <c r="I34" s="36" t="s">
        <v>1279</v>
      </c>
      <c r="J34" s="36" t="s">
        <v>1188</v>
      </c>
      <c r="K34" s="36" t="s">
        <v>1280</v>
      </c>
      <c r="L34" s="36" t="s">
        <v>1281</v>
      </c>
      <c r="M34" s="36" t="s">
        <v>1073</v>
      </c>
      <c r="N34" s="36" t="s">
        <v>1235</v>
      </c>
      <c r="O34" s="36" t="s">
        <v>244</v>
      </c>
      <c r="P34" s="54"/>
      <c r="Q34" s="36" t="s">
        <v>1282</v>
      </c>
      <c r="R34" s="36" t="s">
        <v>243</v>
      </c>
      <c r="S34" s="36" t="s">
        <v>244</v>
      </c>
      <c r="T34" s="54"/>
      <c r="U34" s="54"/>
      <c r="V34" s="54"/>
      <c r="W34" s="54"/>
    </row>
    <row r="35" spans="1:23">
      <c r="A35" s="36" t="s">
        <v>28</v>
      </c>
      <c r="B35" s="36" t="s">
        <v>30</v>
      </c>
      <c r="C35" s="36" t="s">
        <v>82</v>
      </c>
      <c r="D35" s="36" t="s">
        <v>83</v>
      </c>
      <c r="E35" s="36" t="s">
        <v>133</v>
      </c>
      <c r="F35" s="36" t="s">
        <v>279</v>
      </c>
      <c r="G35" s="36" t="s">
        <v>244</v>
      </c>
      <c r="H35" s="54"/>
      <c r="I35" s="54"/>
      <c r="J35" s="54"/>
      <c r="K35" s="54"/>
      <c r="L35" s="54"/>
      <c r="M35" s="54"/>
      <c r="N35" s="54"/>
      <c r="O35" s="54"/>
      <c r="P35" s="54"/>
      <c r="Q35" s="54"/>
      <c r="R35" s="54"/>
      <c r="S35" s="54"/>
      <c r="T35" s="54"/>
      <c r="U35" s="36" t="s">
        <v>279</v>
      </c>
      <c r="V35" s="36" t="s">
        <v>244</v>
      </c>
      <c r="W35" s="54"/>
    </row>
    <row r="36" spans="1:23">
      <c r="A36" s="36" t="s">
        <v>28</v>
      </c>
      <c r="B36" s="36" t="s">
        <v>33</v>
      </c>
      <c r="C36" s="36" t="s">
        <v>82</v>
      </c>
      <c r="D36" s="36" t="s">
        <v>83</v>
      </c>
      <c r="E36" s="36" t="s">
        <v>143</v>
      </c>
      <c r="F36" s="36" t="s">
        <v>279</v>
      </c>
      <c r="G36" s="36" t="s">
        <v>244</v>
      </c>
      <c r="H36" s="54"/>
      <c r="I36" s="54"/>
      <c r="J36" s="54"/>
      <c r="K36" s="54"/>
      <c r="L36" s="54"/>
      <c r="M36" s="54"/>
      <c r="N36" s="54"/>
      <c r="O36" s="54"/>
      <c r="P36" s="54"/>
      <c r="Q36" s="54"/>
      <c r="R36" s="54"/>
      <c r="S36" s="54"/>
      <c r="T36" s="54"/>
      <c r="U36" s="36" t="s">
        <v>279</v>
      </c>
      <c r="V36" s="36" t="s">
        <v>244</v>
      </c>
      <c r="W36" s="54"/>
    </row>
    <row r="37" spans="1:23">
      <c r="A37" s="36" t="s">
        <v>36</v>
      </c>
      <c r="B37" s="36" t="s">
        <v>37</v>
      </c>
      <c r="C37" s="36" t="s">
        <v>82</v>
      </c>
      <c r="D37" s="36" t="s">
        <v>83</v>
      </c>
      <c r="E37" s="36" t="s">
        <v>148</v>
      </c>
      <c r="F37" s="36" t="s">
        <v>279</v>
      </c>
      <c r="G37" s="36" t="s">
        <v>244</v>
      </c>
      <c r="H37" s="54"/>
      <c r="I37" s="54"/>
      <c r="J37" s="54"/>
      <c r="K37" s="54"/>
      <c r="L37" s="54"/>
      <c r="M37" s="54"/>
      <c r="N37" s="54"/>
      <c r="O37" s="54"/>
      <c r="P37" s="54"/>
      <c r="Q37" s="54"/>
      <c r="R37" s="54"/>
      <c r="S37" s="54"/>
      <c r="T37" s="54"/>
      <c r="U37" s="36" t="s">
        <v>279</v>
      </c>
      <c r="V37" s="36" t="s">
        <v>244</v>
      </c>
      <c r="W37" s="54"/>
    </row>
    <row r="38" spans="1:23">
      <c r="A38" s="36" t="s">
        <v>36</v>
      </c>
      <c r="B38" s="36" t="s">
        <v>38</v>
      </c>
      <c r="C38" s="36" t="s">
        <v>82</v>
      </c>
      <c r="D38" s="36" t="s">
        <v>83</v>
      </c>
      <c r="E38" s="36" t="s">
        <v>151</v>
      </c>
      <c r="F38" s="36" t="s">
        <v>243</v>
      </c>
      <c r="G38" s="36" t="s">
        <v>280</v>
      </c>
      <c r="H38" s="54"/>
      <c r="I38" s="54"/>
      <c r="J38" s="54"/>
      <c r="K38" s="54"/>
      <c r="L38" s="54"/>
      <c r="M38" s="54"/>
      <c r="N38" s="54"/>
      <c r="O38" s="54"/>
      <c r="P38" s="54"/>
      <c r="Q38" s="54"/>
      <c r="R38" s="54"/>
      <c r="S38" s="54"/>
      <c r="T38" s="54"/>
      <c r="U38" s="36" t="s">
        <v>279</v>
      </c>
      <c r="V38" s="36" t="s">
        <v>244</v>
      </c>
      <c r="W38" s="54"/>
    </row>
    <row r="39" spans="1:23">
      <c r="A39" s="36" t="s">
        <v>36</v>
      </c>
      <c r="B39" s="36" t="s">
        <v>38</v>
      </c>
      <c r="C39" s="36" t="s">
        <v>82</v>
      </c>
      <c r="D39" s="36" t="s">
        <v>83</v>
      </c>
      <c r="E39" s="36" t="s">
        <v>151</v>
      </c>
      <c r="F39" s="54"/>
      <c r="G39" s="54"/>
      <c r="H39" s="36">
        <v>1</v>
      </c>
      <c r="I39" s="59" t="s">
        <v>1283</v>
      </c>
      <c r="J39" s="36" t="s">
        <v>1199</v>
      </c>
      <c r="K39" s="36" t="s">
        <v>1280</v>
      </c>
      <c r="L39" s="36" t="s">
        <v>1284</v>
      </c>
      <c r="M39" s="59" t="s">
        <v>1285</v>
      </c>
      <c r="N39" s="36" t="s">
        <v>1245</v>
      </c>
      <c r="O39" s="36" t="s">
        <v>821</v>
      </c>
      <c r="P39" s="36" t="s">
        <v>1286</v>
      </c>
      <c r="Q39" s="36" t="s">
        <v>1287</v>
      </c>
      <c r="R39" s="36" t="s">
        <v>279</v>
      </c>
      <c r="S39" s="36" t="s">
        <v>280</v>
      </c>
      <c r="T39" s="36" t="s">
        <v>1288</v>
      </c>
      <c r="U39" s="54"/>
      <c r="V39" s="54"/>
      <c r="W39" s="54"/>
    </row>
    <row r="40" spans="1:23">
      <c r="A40" s="36" t="s">
        <v>36</v>
      </c>
      <c r="B40" s="36" t="s">
        <v>39</v>
      </c>
      <c r="C40" s="36" t="s">
        <v>82</v>
      </c>
      <c r="D40" s="36" t="s">
        <v>83</v>
      </c>
      <c r="E40" s="36" t="s">
        <v>154</v>
      </c>
      <c r="F40" s="36" t="s">
        <v>279</v>
      </c>
      <c r="G40" s="36" t="s">
        <v>244</v>
      </c>
      <c r="H40" s="54"/>
      <c r="I40" s="54"/>
      <c r="J40" s="54"/>
      <c r="K40" s="54"/>
      <c r="L40" s="54"/>
      <c r="M40" s="54"/>
      <c r="N40" s="54"/>
      <c r="O40" s="54"/>
      <c r="P40" s="54"/>
      <c r="Q40" s="54"/>
      <c r="R40" s="54"/>
      <c r="S40" s="54"/>
      <c r="T40" s="54"/>
      <c r="U40" s="36" t="s">
        <v>279</v>
      </c>
      <c r="V40" s="36" t="s">
        <v>244</v>
      </c>
      <c r="W40" s="54"/>
    </row>
    <row r="41" spans="1:23">
      <c r="A41" s="36" t="s">
        <v>36</v>
      </c>
      <c r="B41" s="36" t="s">
        <v>40</v>
      </c>
      <c r="C41" s="36" t="s">
        <v>82</v>
      </c>
      <c r="D41" s="36" t="s">
        <v>83</v>
      </c>
      <c r="E41" s="36" t="s">
        <v>104</v>
      </c>
      <c r="F41" s="36" t="s">
        <v>279</v>
      </c>
      <c r="G41" s="36" t="s">
        <v>244</v>
      </c>
      <c r="H41" s="54"/>
      <c r="I41" s="54"/>
      <c r="J41" s="54"/>
      <c r="K41" s="54"/>
      <c r="L41" s="54"/>
      <c r="M41" s="54"/>
      <c r="N41" s="54"/>
      <c r="O41" s="54"/>
      <c r="P41" s="54"/>
      <c r="Q41" s="54"/>
      <c r="R41" s="54"/>
      <c r="S41" s="54"/>
      <c r="T41" s="54"/>
      <c r="U41" s="36" t="s">
        <v>279</v>
      </c>
      <c r="V41" s="36" t="s">
        <v>244</v>
      </c>
      <c r="W41" s="54"/>
    </row>
    <row r="42" spans="1:23">
      <c r="A42" s="36" t="s">
        <v>36</v>
      </c>
      <c r="B42" s="36" t="s">
        <v>42</v>
      </c>
      <c r="C42" s="36" t="s">
        <v>82</v>
      </c>
      <c r="D42" s="36" t="s">
        <v>83</v>
      </c>
      <c r="E42" s="36" t="s">
        <v>161</v>
      </c>
      <c r="F42" s="36" t="s">
        <v>279</v>
      </c>
      <c r="G42" s="36" t="s">
        <v>244</v>
      </c>
      <c r="H42" s="54"/>
      <c r="I42" s="54"/>
      <c r="J42" s="54"/>
      <c r="K42" s="54"/>
      <c r="L42" s="54"/>
      <c r="M42" s="54"/>
      <c r="N42" s="54"/>
      <c r="O42" s="54"/>
      <c r="P42" s="54"/>
      <c r="Q42" s="54"/>
      <c r="R42" s="54"/>
      <c r="S42" s="54"/>
      <c r="T42" s="54"/>
      <c r="U42" s="36" t="s">
        <v>279</v>
      </c>
      <c r="V42" s="36" t="s">
        <v>244</v>
      </c>
      <c r="W42" s="54"/>
    </row>
    <row r="43" spans="1:23">
      <c r="A43" s="36" t="s">
        <v>36</v>
      </c>
      <c r="B43" s="36" t="s">
        <v>43</v>
      </c>
      <c r="C43" s="36" t="s">
        <v>82</v>
      </c>
      <c r="D43" s="36" t="s">
        <v>83</v>
      </c>
      <c r="E43" s="36" t="s">
        <v>164</v>
      </c>
      <c r="F43" s="36" t="s">
        <v>243</v>
      </c>
      <c r="G43" s="36" t="s">
        <v>280</v>
      </c>
      <c r="H43" s="54"/>
      <c r="I43" s="54"/>
      <c r="J43" s="54"/>
      <c r="K43" s="54"/>
      <c r="L43" s="54"/>
      <c r="M43" s="54"/>
      <c r="N43" s="54"/>
      <c r="O43" s="54"/>
      <c r="P43" s="54"/>
      <c r="Q43" s="54"/>
      <c r="R43" s="54"/>
      <c r="S43" s="54"/>
      <c r="T43" s="54"/>
      <c r="U43" s="36" t="s">
        <v>279</v>
      </c>
      <c r="V43" s="36" t="s">
        <v>244</v>
      </c>
      <c r="W43" s="54"/>
    </row>
    <row r="44" spans="1:23">
      <c r="A44" s="36" t="s">
        <v>36</v>
      </c>
      <c r="B44" s="36" t="s">
        <v>43</v>
      </c>
      <c r="C44" s="36" t="s">
        <v>82</v>
      </c>
      <c r="D44" s="36" t="s">
        <v>83</v>
      </c>
      <c r="E44" s="36" t="s">
        <v>164</v>
      </c>
      <c r="F44" s="54"/>
      <c r="G44" s="54"/>
      <c r="H44" s="36">
        <v>1</v>
      </c>
      <c r="I44" s="36" t="s">
        <v>1289</v>
      </c>
      <c r="J44" s="36" t="s">
        <v>1201</v>
      </c>
      <c r="K44" s="36" t="s">
        <v>244</v>
      </c>
      <c r="L44" s="36" t="s">
        <v>1290</v>
      </c>
      <c r="M44" s="36" t="s">
        <v>1291</v>
      </c>
      <c r="N44" s="36" t="s">
        <v>1235</v>
      </c>
      <c r="O44" s="36" t="s">
        <v>244</v>
      </c>
      <c r="P44" s="54"/>
      <c r="Q44" s="36" t="s">
        <v>1292</v>
      </c>
      <c r="R44" s="36" t="s">
        <v>279</v>
      </c>
      <c r="S44" s="36" t="s">
        <v>280</v>
      </c>
      <c r="T44" s="36" t="s">
        <v>148</v>
      </c>
      <c r="U44" s="54"/>
      <c r="V44" s="54"/>
      <c r="W44" s="54"/>
    </row>
    <row r="45" spans="1:23">
      <c r="A45" s="36" t="s">
        <v>36</v>
      </c>
      <c r="B45" s="36" t="s">
        <v>45</v>
      </c>
      <c r="C45" s="36" t="s">
        <v>82</v>
      </c>
      <c r="D45" s="36" t="s">
        <v>83</v>
      </c>
      <c r="E45" s="36" t="s">
        <v>170</v>
      </c>
      <c r="F45" s="36" t="s">
        <v>279</v>
      </c>
      <c r="G45" s="36" t="s">
        <v>244</v>
      </c>
      <c r="H45" s="54"/>
      <c r="I45" s="54"/>
      <c r="J45" s="54"/>
      <c r="K45" s="54"/>
      <c r="L45" s="54"/>
      <c r="M45" s="54"/>
      <c r="N45" s="54"/>
      <c r="O45" s="54"/>
      <c r="P45" s="54"/>
      <c r="Q45" s="54"/>
      <c r="R45" s="54"/>
      <c r="S45" s="54"/>
      <c r="T45" s="54"/>
      <c r="U45" s="36" t="s">
        <v>279</v>
      </c>
      <c r="V45" s="36" t="s">
        <v>244</v>
      </c>
      <c r="W45" s="54"/>
    </row>
    <row r="46" spans="1:23">
      <c r="A46" s="36" t="s">
        <v>47</v>
      </c>
      <c r="B46" s="36" t="s">
        <v>48</v>
      </c>
      <c r="C46" s="36" t="s">
        <v>82</v>
      </c>
      <c r="D46" s="36" t="s">
        <v>83</v>
      </c>
      <c r="E46" s="36" t="s">
        <v>175</v>
      </c>
      <c r="F46" s="36" t="s">
        <v>279</v>
      </c>
      <c r="G46" s="36" t="s">
        <v>244</v>
      </c>
      <c r="H46" s="54"/>
      <c r="I46" s="54"/>
      <c r="J46" s="54"/>
      <c r="K46" s="54"/>
      <c r="L46" s="54"/>
      <c r="M46" s="54"/>
      <c r="N46" s="54"/>
      <c r="O46" s="54"/>
      <c r="P46" s="54"/>
      <c r="Q46" s="54"/>
      <c r="R46" s="54"/>
      <c r="S46" s="54"/>
      <c r="T46" s="54"/>
      <c r="U46" s="36" t="s">
        <v>279</v>
      </c>
      <c r="V46" s="36" t="s">
        <v>244</v>
      </c>
      <c r="W46" s="54"/>
    </row>
    <row r="47" spans="1:23">
      <c r="A47" s="36" t="s">
        <v>47</v>
      </c>
      <c r="B47" s="36" t="s">
        <v>50</v>
      </c>
      <c r="C47" s="36" t="s">
        <v>82</v>
      </c>
      <c r="D47" s="36" t="s">
        <v>83</v>
      </c>
      <c r="E47" s="36" t="s">
        <v>178</v>
      </c>
      <c r="F47" s="36" t="s">
        <v>279</v>
      </c>
      <c r="G47" s="36" t="s">
        <v>244</v>
      </c>
      <c r="H47" s="54"/>
      <c r="I47" s="54"/>
      <c r="J47" s="54"/>
      <c r="K47" s="54"/>
      <c r="L47" s="54"/>
      <c r="M47" s="54"/>
      <c r="N47" s="54"/>
      <c r="O47" s="54"/>
      <c r="P47" s="54"/>
      <c r="Q47" s="54"/>
      <c r="R47" s="54"/>
      <c r="S47" s="54"/>
      <c r="T47" s="54"/>
      <c r="U47" s="36" t="s">
        <v>279</v>
      </c>
      <c r="V47" s="36" t="s">
        <v>244</v>
      </c>
      <c r="W47" s="54"/>
    </row>
    <row r="48" spans="1:23">
      <c r="A48" s="36" t="s">
        <v>47</v>
      </c>
      <c r="B48" s="36" t="s">
        <v>49</v>
      </c>
      <c r="C48" s="36" t="s">
        <v>82</v>
      </c>
      <c r="D48" s="36" t="s">
        <v>83</v>
      </c>
      <c r="E48" s="36" t="s">
        <v>178</v>
      </c>
      <c r="F48" s="36" t="s">
        <v>279</v>
      </c>
      <c r="G48" s="36" t="s">
        <v>244</v>
      </c>
      <c r="H48" s="54"/>
      <c r="I48" s="54"/>
      <c r="J48" s="54"/>
      <c r="K48" s="54"/>
      <c r="L48" s="54"/>
      <c r="M48" s="54"/>
      <c r="N48" s="54"/>
      <c r="O48" s="54"/>
      <c r="P48" s="54"/>
      <c r="Q48" s="54"/>
      <c r="R48" s="54"/>
      <c r="S48" s="54"/>
      <c r="T48" s="54"/>
      <c r="U48" s="36" t="s">
        <v>279</v>
      </c>
      <c r="V48" s="36" t="s">
        <v>244</v>
      </c>
      <c r="W48" s="54"/>
    </row>
    <row r="49" spans="1:23">
      <c r="A49" s="36" t="s">
        <v>47</v>
      </c>
      <c r="B49" s="36" t="s">
        <v>51</v>
      </c>
      <c r="C49" s="36" t="s">
        <v>82</v>
      </c>
      <c r="D49" s="36" t="s">
        <v>83</v>
      </c>
      <c r="E49" s="36" t="s">
        <v>186</v>
      </c>
      <c r="F49" s="36" t="s">
        <v>279</v>
      </c>
      <c r="G49" s="36" t="s">
        <v>244</v>
      </c>
      <c r="H49" s="54"/>
      <c r="I49" s="54"/>
      <c r="J49" s="54"/>
      <c r="K49" s="54"/>
      <c r="L49" s="54"/>
      <c r="M49" s="54"/>
      <c r="N49" s="54"/>
      <c r="O49" s="54"/>
      <c r="P49" s="54"/>
      <c r="Q49" s="54"/>
      <c r="R49" s="54"/>
      <c r="S49" s="54"/>
      <c r="T49" s="54"/>
      <c r="U49" s="36" t="s">
        <v>279</v>
      </c>
      <c r="V49" s="36" t="s">
        <v>244</v>
      </c>
      <c r="W49" s="54"/>
    </row>
    <row r="50" spans="1:23">
      <c r="A50" s="36" t="s">
        <v>53</v>
      </c>
      <c r="B50" s="36" t="s">
        <v>55</v>
      </c>
      <c r="C50" s="36" t="s">
        <v>82</v>
      </c>
      <c r="D50" s="36" t="s">
        <v>83</v>
      </c>
      <c r="E50" s="36" t="s">
        <v>191</v>
      </c>
      <c r="F50" s="36" t="s">
        <v>279</v>
      </c>
      <c r="G50" s="36" t="s">
        <v>244</v>
      </c>
      <c r="H50" s="54"/>
      <c r="I50" s="54"/>
      <c r="J50" s="54"/>
      <c r="K50" s="54"/>
      <c r="L50" s="54"/>
      <c r="M50" s="54"/>
      <c r="N50" s="54"/>
      <c r="O50" s="54"/>
      <c r="P50" s="54"/>
      <c r="Q50" s="54"/>
      <c r="R50" s="54"/>
      <c r="S50" s="54"/>
      <c r="T50" s="54"/>
      <c r="U50" s="36" t="s">
        <v>279</v>
      </c>
      <c r="V50" s="36" t="s">
        <v>244</v>
      </c>
      <c r="W50" s="54"/>
    </row>
    <row r="51" spans="1:23">
      <c r="A51" s="36" t="s">
        <v>53</v>
      </c>
      <c r="B51" s="36" t="s">
        <v>56</v>
      </c>
      <c r="C51" s="36" t="s">
        <v>82</v>
      </c>
      <c r="D51" s="36" t="s">
        <v>83</v>
      </c>
      <c r="E51" s="36" t="s">
        <v>191</v>
      </c>
      <c r="F51" s="36" t="s">
        <v>243</v>
      </c>
      <c r="G51" s="36" t="s">
        <v>280</v>
      </c>
      <c r="H51" s="54"/>
      <c r="I51" s="54"/>
      <c r="J51" s="54"/>
      <c r="K51" s="54"/>
      <c r="L51" s="54"/>
      <c r="M51" s="54"/>
      <c r="N51" s="54"/>
      <c r="O51" s="54"/>
      <c r="P51" s="54"/>
      <c r="Q51" s="54"/>
      <c r="R51" s="54"/>
      <c r="S51" s="54"/>
      <c r="T51" s="54"/>
      <c r="U51" s="36" t="s">
        <v>279</v>
      </c>
      <c r="V51" s="36" t="s">
        <v>244</v>
      </c>
      <c r="W51" s="54"/>
    </row>
    <row r="52" spans="1:23">
      <c r="A52" s="36" t="s">
        <v>53</v>
      </c>
      <c r="B52" s="36" t="s">
        <v>56</v>
      </c>
      <c r="C52" s="36" t="s">
        <v>82</v>
      </c>
      <c r="D52" s="36" t="s">
        <v>83</v>
      </c>
      <c r="E52" s="36" t="s">
        <v>191</v>
      </c>
      <c r="F52" s="54"/>
      <c r="G52" s="54"/>
      <c r="H52" s="36">
        <v>1</v>
      </c>
      <c r="I52" s="36" t="s">
        <v>1293</v>
      </c>
      <c r="J52" s="36" t="s">
        <v>1206</v>
      </c>
      <c r="K52" s="36" t="s">
        <v>244</v>
      </c>
      <c r="L52" s="36" t="s">
        <v>1257</v>
      </c>
      <c r="M52" s="36" t="s">
        <v>1294</v>
      </c>
      <c r="N52" s="36" t="s">
        <v>1235</v>
      </c>
      <c r="O52" s="36" t="s">
        <v>244</v>
      </c>
      <c r="P52" s="54"/>
      <c r="Q52" s="36" t="s">
        <v>356</v>
      </c>
      <c r="R52" s="36" t="s">
        <v>279</v>
      </c>
      <c r="S52" s="36" t="s">
        <v>280</v>
      </c>
      <c r="T52" s="36" t="s">
        <v>1295</v>
      </c>
      <c r="U52" s="54"/>
      <c r="V52" s="54"/>
      <c r="W52" s="54"/>
    </row>
    <row r="53" spans="1:23">
      <c r="A53" s="36" t="s">
        <v>53</v>
      </c>
      <c r="B53" s="36" t="s">
        <v>56</v>
      </c>
      <c r="C53" s="36" t="s">
        <v>82</v>
      </c>
      <c r="D53" s="36" t="s">
        <v>83</v>
      </c>
      <c r="E53" s="36" t="s">
        <v>191</v>
      </c>
      <c r="F53" s="54"/>
      <c r="G53" s="54"/>
      <c r="H53" s="36">
        <v>2</v>
      </c>
      <c r="I53" s="36" t="s">
        <v>1296</v>
      </c>
      <c r="J53" s="36" t="s">
        <v>1206</v>
      </c>
      <c r="K53" s="36" t="s">
        <v>280</v>
      </c>
      <c r="L53" s="36" t="s">
        <v>1228</v>
      </c>
      <c r="M53" s="36" t="s">
        <v>1297</v>
      </c>
      <c r="N53" s="36" t="s">
        <v>1235</v>
      </c>
      <c r="O53" s="36" t="s">
        <v>244</v>
      </c>
      <c r="P53" s="54"/>
      <c r="Q53" s="36" t="s">
        <v>356</v>
      </c>
      <c r="R53" s="36" t="s">
        <v>279</v>
      </c>
      <c r="S53" s="36" t="s">
        <v>280</v>
      </c>
      <c r="T53" s="36" t="s">
        <v>1295</v>
      </c>
      <c r="U53" s="54"/>
      <c r="V53" s="54"/>
      <c r="W53" s="54"/>
    </row>
    <row r="54" spans="1:23">
      <c r="A54" s="36" t="s">
        <v>53</v>
      </c>
      <c r="B54" s="36" t="s">
        <v>58</v>
      </c>
      <c r="C54" s="36" t="s">
        <v>82</v>
      </c>
      <c r="D54" s="36" t="s">
        <v>83</v>
      </c>
      <c r="E54" s="36" t="s">
        <v>196</v>
      </c>
      <c r="F54" s="36" t="s">
        <v>279</v>
      </c>
      <c r="G54" s="36" t="s">
        <v>244</v>
      </c>
      <c r="H54" s="54"/>
      <c r="I54" s="54"/>
      <c r="J54" s="54"/>
      <c r="K54" s="54"/>
      <c r="L54" s="54"/>
      <c r="M54" s="54"/>
      <c r="N54" s="54"/>
      <c r="O54" s="54"/>
      <c r="P54" s="54"/>
      <c r="Q54" s="54"/>
      <c r="R54" s="54"/>
      <c r="S54" s="54"/>
      <c r="T54" s="54"/>
      <c r="U54" s="36" t="s">
        <v>279</v>
      </c>
      <c r="V54" s="36" t="s">
        <v>244</v>
      </c>
      <c r="W54" s="54"/>
    </row>
    <row r="55" spans="1:23" ht="39.6">
      <c r="A55" s="36" t="s">
        <v>53</v>
      </c>
      <c r="B55" s="36" t="s">
        <v>59</v>
      </c>
      <c r="C55" s="36" t="s">
        <v>82</v>
      </c>
      <c r="D55" s="36" t="s">
        <v>83</v>
      </c>
      <c r="E55" s="36" t="s">
        <v>201</v>
      </c>
      <c r="F55" s="36" t="s">
        <v>279</v>
      </c>
      <c r="G55" s="36" t="s">
        <v>244</v>
      </c>
      <c r="H55" s="54"/>
      <c r="I55" s="54"/>
      <c r="J55" s="54"/>
      <c r="K55" s="54"/>
      <c r="L55" s="54"/>
      <c r="M55" s="54"/>
      <c r="N55" s="54"/>
      <c r="O55" s="54"/>
      <c r="P55" s="54"/>
      <c r="Q55" s="54"/>
      <c r="R55" s="54"/>
      <c r="S55" s="54"/>
      <c r="T55" s="54"/>
      <c r="U55" s="36" t="s">
        <v>243</v>
      </c>
      <c r="V55" s="36" t="s">
        <v>280</v>
      </c>
      <c r="W55" s="36" t="s">
        <v>1298</v>
      </c>
    </row>
    <row r="56" spans="1:23">
      <c r="A56" s="36" t="s">
        <v>53</v>
      </c>
      <c r="B56" s="36" t="s">
        <v>61</v>
      </c>
      <c r="C56" s="36" t="s">
        <v>82</v>
      </c>
      <c r="D56" s="36" t="s">
        <v>83</v>
      </c>
      <c r="E56" s="36" t="s">
        <v>205</v>
      </c>
      <c r="F56" s="36" t="s">
        <v>243</v>
      </c>
      <c r="G56" s="36" t="s">
        <v>280</v>
      </c>
      <c r="H56" s="54"/>
      <c r="I56" s="54"/>
      <c r="J56" s="54"/>
      <c r="K56" s="54"/>
      <c r="L56" s="54"/>
      <c r="M56" s="54"/>
      <c r="N56" s="54"/>
      <c r="O56" s="54"/>
      <c r="P56" s="54"/>
      <c r="Q56" s="54"/>
      <c r="R56" s="54"/>
      <c r="S56" s="54"/>
      <c r="T56" s="54"/>
      <c r="U56" s="36" t="s">
        <v>279</v>
      </c>
      <c r="V56" s="36" t="s">
        <v>244</v>
      </c>
      <c r="W56" s="54"/>
    </row>
    <row r="57" spans="1:23">
      <c r="A57" s="36" t="s">
        <v>53</v>
      </c>
      <c r="B57" s="36" t="s">
        <v>61</v>
      </c>
      <c r="C57" s="36" t="s">
        <v>82</v>
      </c>
      <c r="D57" s="36" t="s">
        <v>83</v>
      </c>
      <c r="E57" s="36" t="s">
        <v>205</v>
      </c>
      <c r="F57" s="54"/>
      <c r="G57" s="54"/>
      <c r="H57" s="36">
        <v>1</v>
      </c>
      <c r="I57" s="36" t="s">
        <v>1299</v>
      </c>
      <c r="J57" s="36" t="s">
        <v>1211</v>
      </c>
      <c r="K57" s="59" t="s">
        <v>1300</v>
      </c>
      <c r="L57" s="59" t="s">
        <v>1086</v>
      </c>
      <c r="M57" s="59" t="s">
        <v>1244</v>
      </c>
      <c r="N57" s="36" t="s">
        <v>1235</v>
      </c>
      <c r="O57" s="36" t="s">
        <v>244</v>
      </c>
      <c r="P57" s="54"/>
      <c r="Q57" s="36" t="s">
        <v>263</v>
      </c>
      <c r="R57" s="36" t="s">
        <v>279</v>
      </c>
      <c r="S57" s="36" t="s">
        <v>280</v>
      </c>
      <c r="T57" s="36" t="s">
        <v>285</v>
      </c>
      <c r="U57" s="54"/>
      <c r="V57" s="54"/>
      <c r="W57" s="54"/>
    </row>
    <row r="58" spans="1:23">
      <c r="A58" s="36" t="s">
        <v>53</v>
      </c>
      <c r="B58" s="36" t="s">
        <v>61</v>
      </c>
      <c r="C58" s="36" t="s">
        <v>82</v>
      </c>
      <c r="D58" s="36" t="s">
        <v>83</v>
      </c>
      <c r="E58" s="36" t="s">
        <v>205</v>
      </c>
      <c r="F58" s="54"/>
      <c r="G58" s="54"/>
      <c r="H58" s="36">
        <v>2</v>
      </c>
      <c r="I58" s="36" t="s">
        <v>1301</v>
      </c>
      <c r="J58" s="36" t="s">
        <v>1302</v>
      </c>
      <c r="K58" s="36" t="s">
        <v>280</v>
      </c>
      <c r="L58" s="36" t="s">
        <v>1086</v>
      </c>
      <c r="M58" s="36" t="s">
        <v>1244</v>
      </c>
      <c r="N58" s="36" t="s">
        <v>1303</v>
      </c>
      <c r="O58" s="36" t="s">
        <v>846</v>
      </c>
      <c r="P58" s="54"/>
      <c r="Q58" s="36" t="s">
        <v>263</v>
      </c>
      <c r="R58" s="36" t="s">
        <v>279</v>
      </c>
      <c r="S58" s="36" t="s">
        <v>280</v>
      </c>
      <c r="T58" s="36" t="s">
        <v>285</v>
      </c>
      <c r="U58" s="54"/>
      <c r="V58" s="54"/>
      <c r="W58" s="54"/>
    </row>
    <row r="59" spans="1:23">
      <c r="A59" s="36" t="s">
        <v>53</v>
      </c>
      <c r="B59" s="36" t="s">
        <v>62</v>
      </c>
      <c r="C59" s="36" t="s">
        <v>82</v>
      </c>
      <c r="D59" s="36" t="s">
        <v>83</v>
      </c>
      <c r="E59" s="36" t="s">
        <v>205</v>
      </c>
      <c r="F59" s="36" t="s">
        <v>243</v>
      </c>
      <c r="G59" s="36" t="s">
        <v>280</v>
      </c>
      <c r="H59" s="54"/>
      <c r="I59" s="54"/>
      <c r="J59" s="54"/>
      <c r="K59" s="54"/>
      <c r="L59" s="54"/>
      <c r="M59" s="54"/>
      <c r="N59" s="54"/>
      <c r="O59" s="54"/>
      <c r="P59" s="54"/>
      <c r="Q59" s="54"/>
      <c r="R59" s="54"/>
      <c r="S59" s="54"/>
      <c r="T59" s="54"/>
      <c r="U59" s="36" t="s">
        <v>279</v>
      </c>
      <c r="V59" s="36" t="s">
        <v>244</v>
      </c>
      <c r="W59" s="54"/>
    </row>
    <row r="60" spans="1:23">
      <c r="A60" s="36" t="s">
        <v>53</v>
      </c>
      <c r="B60" s="36" t="s">
        <v>62</v>
      </c>
      <c r="C60" s="36" t="s">
        <v>82</v>
      </c>
      <c r="D60" s="36" t="s">
        <v>83</v>
      </c>
      <c r="E60" s="36" t="s">
        <v>205</v>
      </c>
      <c r="F60" s="54"/>
      <c r="G60" s="54"/>
      <c r="H60" s="36">
        <v>1</v>
      </c>
      <c r="I60" s="36" t="s">
        <v>1304</v>
      </c>
      <c r="J60" s="36" t="s">
        <v>1214</v>
      </c>
      <c r="K60" s="36" t="s">
        <v>244</v>
      </c>
      <c r="L60" s="36" t="s">
        <v>1257</v>
      </c>
      <c r="M60" s="36" t="s">
        <v>1305</v>
      </c>
      <c r="N60" s="36" t="s">
        <v>1235</v>
      </c>
      <c r="O60" s="36" t="s">
        <v>244</v>
      </c>
      <c r="P60" s="54"/>
      <c r="Q60" s="36" t="s">
        <v>1306</v>
      </c>
      <c r="R60" s="36" t="s">
        <v>243</v>
      </c>
      <c r="S60" s="36" t="s">
        <v>244</v>
      </c>
      <c r="T60" s="54"/>
      <c r="U60" s="54"/>
      <c r="V60" s="54"/>
      <c r="W60" s="54"/>
    </row>
    <row r="61" spans="1:23">
      <c r="A61" s="36" t="s">
        <v>53</v>
      </c>
      <c r="B61" s="36" t="s">
        <v>62</v>
      </c>
      <c r="C61" s="36" t="s">
        <v>82</v>
      </c>
      <c r="D61" s="36" t="s">
        <v>83</v>
      </c>
      <c r="E61" s="36" t="s">
        <v>205</v>
      </c>
      <c r="F61" s="54"/>
      <c r="G61" s="54"/>
      <c r="H61" s="36">
        <v>2</v>
      </c>
      <c r="I61" s="36" t="s">
        <v>1307</v>
      </c>
      <c r="J61" s="36" t="s">
        <v>1214</v>
      </c>
      <c r="K61" s="36" t="s">
        <v>280</v>
      </c>
      <c r="L61" s="36" t="s">
        <v>1257</v>
      </c>
      <c r="M61" s="36" t="s">
        <v>1305</v>
      </c>
      <c r="N61" s="36" t="s">
        <v>1235</v>
      </c>
      <c r="O61" s="36" t="s">
        <v>244</v>
      </c>
      <c r="P61" s="54"/>
      <c r="Q61" s="36" t="s">
        <v>1306</v>
      </c>
      <c r="R61" s="36" t="s">
        <v>243</v>
      </c>
      <c r="S61" s="36" t="s">
        <v>244</v>
      </c>
      <c r="T61" s="54"/>
      <c r="U61" s="54"/>
      <c r="V61" s="54"/>
      <c r="W61" s="54"/>
    </row>
    <row r="62" spans="1:23">
      <c r="A62" s="36" t="s">
        <v>53</v>
      </c>
      <c r="B62" s="36" t="s">
        <v>63</v>
      </c>
      <c r="C62" s="36" t="s">
        <v>82</v>
      </c>
      <c r="D62" s="36" t="s">
        <v>83</v>
      </c>
      <c r="E62" s="36" t="s">
        <v>205</v>
      </c>
      <c r="F62" s="36" t="s">
        <v>279</v>
      </c>
      <c r="G62" s="36" t="s">
        <v>244</v>
      </c>
      <c r="H62" s="54"/>
      <c r="I62" s="54"/>
      <c r="J62" s="54"/>
      <c r="K62" s="54"/>
      <c r="L62" s="54"/>
      <c r="M62" s="54"/>
      <c r="N62" s="54"/>
      <c r="O62" s="54"/>
      <c r="P62" s="54"/>
      <c r="Q62" s="54"/>
      <c r="R62" s="54"/>
      <c r="S62" s="54"/>
      <c r="T62" s="54"/>
      <c r="U62" s="36" t="s">
        <v>279</v>
      </c>
      <c r="V62" s="36" t="s">
        <v>244</v>
      </c>
      <c r="W62" s="54"/>
    </row>
    <row r="63" spans="1:23">
      <c r="A63" s="36" t="s">
        <v>53</v>
      </c>
      <c r="B63" s="36" t="s">
        <v>64</v>
      </c>
      <c r="C63" s="36" t="s">
        <v>82</v>
      </c>
      <c r="D63" s="36" t="s">
        <v>83</v>
      </c>
      <c r="E63" s="36" t="s">
        <v>212</v>
      </c>
      <c r="F63" s="36" t="s">
        <v>279</v>
      </c>
      <c r="G63" s="36" t="s">
        <v>244</v>
      </c>
      <c r="H63" s="54"/>
      <c r="I63" s="54"/>
      <c r="J63" s="54"/>
      <c r="K63" s="54"/>
      <c r="L63" s="54"/>
      <c r="M63" s="54"/>
      <c r="N63" s="54"/>
      <c r="O63" s="54"/>
      <c r="P63" s="54"/>
      <c r="Q63" s="54"/>
      <c r="R63" s="54"/>
      <c r="S63" s="54"/>
      <c r="T63" s="54"/>
      <c r="U63" s="36" t="s">
        <v>279</v>
      </c>
      <c r="V63" s="36" t="s">
        <v>244</v>
      </c>
      <c r="W63" s="54"/>
    </row>
    <row r="64" spans="1:23">
      <c r="A64" s="36" t="s">
        <v>53</v>
      </c>
      <c r="B64" s="36" t="s">
        <v>66</v>
      </c>
      <c r="C64" s="36" t="s">
        <v>82</v>
      </c>
      <c r="D64" s="36" t="s">
        <v>83</v>
      </c>
      <c r="E64" s="36" t="s">
        <v>167</v>
      </c>
      <c r="F64" s="36" t="s">
        <v>279</v>
      </c>
      <c r="G64" s="36" t="s">
        <v>244</v>
      </c>
      <c r="H64" s="54"/>
      <c r="I64" s="54"/>
      <c r="J64" s="54"/>
      <c r="K64" s="54"/>
      <c r="L64" s="54"/>
      <c r="M64" s="54"/>
      <c r="N64" s="54"/>
      <c r="O64" s="54"/>
      <c r="P64" s="54"/>
      <c r="Q64" s="54"/>
      <c r="R64" s="54"/>
      <c r="S64" s="54"/>
      <c r="T64" s="54"/>
      <c r="U64" s="36" t="s">
        <v>279</v>
      </c>
      <c r="V64" s="36" t="s">
        <v>244</v>
      </c>
      <c r="W64" s="54"/>
    </row>
    <row r="65" spans="1:23">
      <c r="A65" s="36" t="s">
        <v>53</v>
      </c>
      <c r="B65" s="36" t="s">
        <v>68</v>
      </c>
      <c r="C65" s="36" t="s">
        <v>82</v>
      </c>
      <c r="D65" s="36" t="s">
        <v>83</v>
      </c>
      <c r="E65" s="36" t="s">
        <v>222</v>
      </c>
      <c r="F65" s="36" t="s">
        <v>243</v>
      </c>
      <c r="G65" s="36" t="s">
        <v>280</v>
      </c>
      <c r="H65" s="54"/>
      <c r="I65" s="54"/>
      <c r="J65" s="54"/>
      <c r="K65" s="54"/>
      <c r="L65" s="54"/>
      <c r="M65" s="54"/>
      <c r="N65" s="54"/>
      <c r="O65" s="54"/>
      <c r="P65" s="54"/>
      <c r="Q65" s="54"/>
      <c r="R65" s="54"/>
      <c r="S65" s="54"/>
      <c r="T65" s="54"/>
      <c r="U65" s="36" t="s">
        <v>279</v>
      </c>
      <c r="V65" s="36" t="s">
        <v>244</v>
      </c>
      <c r="W65" s="54"/>
    </row>
    <row r="66" spans="1:23">
      <c r="A66" s="36" t="s">
        <v>53</v>
      </c>
      <c r="B66" s="36" t="s">
        <v>68</v>
      </c>
      <c r="C66" s="36" t="s">
        <v>82</v>
      </c>
      <c r="D66" s="36" t="s">
        <v>83</v>
      </c>
      <c r="E66" s="36" t="s">
        <v>222</v>
      </c>
      <c r="F66" s="54"/>
      <c r="G66" s="54"/>
      <c r="H66" s="36">
        <v>1</v>
      </c>
      <c r="I66" s="36" t="s">
        <v>1308</v>
      </c>
      <c r="J66" s="36" t="s">
        <v>1215</v>
      </c>
      <c r="K66" s="36" t="s">
        <v>244</v>
      </c>
      <c r="L66" s="36" t="s">
        <v>1309</v>
      </c>
      <c r="M66" s="36" t="s">
        <v>1310</v>
      </c>
      <c r="N66" s="36" t="s">
        <v>1311</v>
      </c>
      <c r="O66" s="36" t="s">
        <v>1085</v>
      </c>
      <c r="P66" s="54"/>
      <c r="Q66" s="36" t="s">
        <v>344</v>
      </c>
      <c r="R66" s="36" t="s">
        <v>279</v>
      </c>
      <c r="S66" s="36" t="s">
        <v>280</v>
      </c>
      <c r="T66" s="36" t="s">
        <v>553</v>
      </c>
      <c r="U66" s="54"/>
      <c r="V66" s="54"/>
      <c r="W66" s="54"/>
    </row>
    <row r="67" spans="1:23">
      <c r="A67" s="36" t="s">
        <v>53</v>
      </c>
      <c r="B67" s="36" t="s">
        <v>68</v>
      </c>
      <c r="C67" s="36" t="s">
        <v>82</v>
      </c>
      <c r="D67" s="36" t="s">
        <v>83</v>
      </c>
      <c r="E67" s="36" t="s">
        <v>222</v>
      </c>
      <c r="F67" s="54"/>
      <c r="G67" s="54"/>
      <c r="H67" s="36">
        <v>2</v>
      </c>
      <c r="I67" s="36" t="s">
        <v>1312</v>
      </c>
      <c r="J67" s="36" t="s">
        <v>1216</v>
      </c>
      <c r="K67" s="36" t="s">
        <v>1313</v>
      </c>
      <c r="L67" s="36" t="s">
        <v>1265</v>
      </c>
      <c r="M67" s="36" t="s">
        <v>1310</v>
      </c>
      <c r="N67" s="36" t="s">
        <v>1235</v>
      </c>
      <c r="O67" s="36" t="s">
        <v>244</v>
      </c>
      <c r="P67" s="54"/>
      <c r="Q67" s="36" t="s">
        <v>344</v>
      </c>
      <c r="R67" s="36" t="s">
        <v>279</v>
      </c>
      <c r="S67" s="36" t="s">
        <v>280</v>
      </c>
      <c r="T67" s="36" t="s">
        <v>288</v>
      </c>
      <c r="U67" s="54"/>
      <c r="V67" s="54"/>
      <c r="W67" s="54"/>
    </row>
    <row r="68" spans="1:23" ht="111.6" customHeight="1">
      <c r="A68" s="57" t="s">
        <v>3441</v>
      </c>
      <c r="B68" s="190" t="s">
        <v>3444</v>
      </c>
      <c r="C68" s="190"/>
      <c r="D68" s="190"/>
      <c r="E68" s="190"/>
      <c r="F68" s="190"/>
      <c r="G68" s="190"/>
      <c r="H68" s="190"/>
      <c r="I68" s="190"/>
      <c r="J68" s="190"/>
      <c r="K68" s="190"/>
      <c r="L68" s="190"/>
      <c r="M68" s="190"/>
      <c r="N68" s="190"/>
      <c r="O68" s="190"/>
      <c r="P68" s="190"/>
      <c r="Q68" s="190"/>
      <c r="R68" s="190"/>
      <c r="S68" s="190"/>
      <c r="T68" s="190"/>
      <c r="U68" s="190"/>
      <c r="V68" s="190"/>
      <c r="W68" s="190"/>
    </row>
  </sheetData>
  <mergeCells count="1">
    <mergeCell ref="B68:W68"/>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topLeftCell="A40" zoomScale="85" zoomScaleNormal="85" workbookViewId="0">
      <selection activeCell="E79" sqref="E79"/>
    </sheetView>
  </sheetViews>
  <sheetFormatPr defaultRowHeight="13.8"/>
  <cols>
    <col min="2" max="2" width="23.77734375" bestFit="1" customWidth="1"/>
    <col min="3" max="3" width="10.21875" bestFit="1" customWidth="1"/>
    <col min="4" max="4" width="15.44140625" bestFit="1" customWidth="1"/>
    <col min="5" max="5" width="11.109375" bestFit="1" customWidth="1"/>
    <col min="6" max="8" width="14.6640625" customWidth="1"/>
    <col min="9" max="9" width="18.77734375" bestFit="1" customWidth="1"/>
    <col min="10" max="10" width="9.33203125" hidden="1" customWidth="1"/>
    <col min="11" max="21" width="14.6640625" hidden="1" customWidth="1"/>
    <col min="22" max="26" width="14.6640625" customWidth="1"/>
  </cols>
  <sheetData>
    <row r="1" spans="1:26">
      <c r="A1" s="14" t="s">
        <v>0</v>
      </c>
      <c r="B1" s="14" t="s">
        <v>1</v>
      </c>
      <c r="C1" s="14" t="s">
        <v>72</v>
      </c>
      <c r="D1" s="14" t="s">
        <v>73</v>
      </c>
      <c r="E1" s="14" t="s">
        <v>74</v>
      </c>
      <c r="F1" s="14" t="s">
        <v>1130</v>
      </c>
      <c r="G1" s="14" t="s">
        <v>1131</v>
      </c>
      <c r="H1" s="14" t="s">
        <v>924</v>
      </c>
      <c r="I1" s="14" t="s">
        <v>3440</v>
      </c>
      <c r="J1" s="14" t="s">
        <v>1133</v>
      </c>
      <c r="K1" s="14" t="s">
        <v>1134</v>
      </c>
      <c r="L1" s="14" t="s">
        <v>1135</v>
      </c>
      <c r="M1" s="14" t="s">
        <v>1136</v>
      </c>
      <c r="N1" s="14" t="s">
        <v>1137</v>
      </c>
      <c r="O1" s="14" t="s">
        <v>1138</v>
      </c>
      <c r="P1" s="14" t="s">
        <v>1139</v>
      </c>
      <c r="Q1" s="14" t="s">
        <v>1140</v>
      </c>
      <c r="R1" s="14" t="s">
        <v>1141</v>
      </c>
      <c r="S1" s="14" t="s">
        <v>1142</v>
      </c>
      <c r="T1" s="14" t="s">
        <v>1143</v>
      </c>
      <c r="U1" s="14" t="s">
        <v>1100</v>
      </c>
      <c r="V1" s="14" t="s">
        <v>1144</v>
      </c>
      <c r="W1" s="14" t="s">
        <v>1145</v>
      </c>
      <c r="X1" s="14" t="s">
        <v>1146</v>
      </c>
      <c r="Y1" s="14" t="s">
        <v>1147</v>
      </c>
      <c r="Z1" s="14" t="s">
        <v>1148</v>
      </c>
    </row>
    <row r="2" spans="1:26">
      <c r="A2" s="14" t="s">
        <v>3</v>
      </c>
      <c r="B2" s="14" t="s">
        <v>4</v>
      </c>
      <c r="C2" s="14" t="s">
        <v>77</v>
      </c>
      <c r="D2" s="14" t="s">
        <v>78</v>
      </c>
      <c r="E2" s="14" t="s">
        <v>79</v>
      </c>
      <c r="F2" s="14" t="s">
        <v>952</v>
      </c>
      <c r="G2" s="14" t="s">
        <v>953</v>
      </c>
      <c r="H2" s="14" t="s">
        <v>954</v>
      </c>
      <c r="I2" s="14" t="s">
        <v>955</v>
      </c>
      <c r="J2" s="14" t="s">
        <v>1149</v>
      </c>
      <c r="K2" s="14" t="s">
        <v>1150</v>
      </c>
      <c r="L2" s="14" t="s">
        <v>1151</v>
      </c>
      <c r="M2" s="14" t="s">
        <v>1152</v>
      </c>
      <c r="N2" s="14" t="s">
        <v>1153</v>
      </c>
      <c r="O2" s="14" t="s">
        <v>1154</v>
      </c>
      <c r="P2" s="14" t="s">
        <v>1155</v>
      </c>
      <c r="Q2" s="14" t="s">
        <v>1156</v>
      </c>
      <c r="R2" s="14" t="s">
        <v>1157</v>
      </c>
      <c r="S2" s="14" t="s">
        <v>1158</v>
      </c>
      <c r="T2" s="14" t="s">
        <v>1159</v>
      </c>
      <c r="U2" s="14" t="s">
        <v>1160</v>
      </c>
      <c r="V2" s="14" t="s">
        <v>1161</v>
      </c>
      <c r="W2" s="14" t="s">
        <v>958</v>
      </c>
      <c r="X2" s="14" t="s">
        <v>959</v>
      </c>
      <c r="Y2" s="14" t="s">
        <v>1162</v>
      </c>
      <c r="Z2" s="14" t="s">
        <v>1163</v>
      </c>
    </row>
    <row r="3" spans="1:26">
      <c r="A3" s="15" t="s">
        <v>6</v>
      </c>
      <c r="B3" s="15" t="s">
        <v>15</v>
      </c>
      <c r="C3" s="15" t="s">
        <v>82</v>
      </c>
      <c r="D3" s="15" t="s">
        <v>83</v>
      </c>
      <c r="E3" s="15" t="s">
        <v>87</v>
      </c>
      <c r="F3" s="15" t="s">
        <v>960</v>
      </c>
      <c r="G3" s="15" t="s">
        <v>280</v>
      </c>
      <c r="H3" s="22"/>
      <c r="I3" s="22"/>
      <c r="J3" s="22"/>
      <c r="K3" s="22"/>
      <c r="L3" s="22"/>
      <c r="M3" s="22"/>
      <c r="N3" s="22"/>
      <c r="O3" s="22"/>
      <c r="P3" s="22"/>
      <c r="Q3" s="22"/>
      <c r="R3" s="22"/>
      <c r="S3" s="22"/>
      <c r="T3" s="22"/>
      <c r="U3" s="22"/>
      <c r="V3" s="22"/>
      <c r="W3" s="22"/>
      <c r="X3" s="22"/>
      <c r="Y3" s="22"/>
      <c r="Z3" s="22"/>
    </row>
    <row r="4" spans="1:26">
      <c r="A4" s="15" t="s">
        <v>6</v>
      </c>
      <c r="B4" s="15" t="s">
        <v>15</v>
      </c>
      <c r="C4" s="15" t="s">
        <v>82</v>
      </c>
      <c r="D4" s="15" t="s">
        <v>83</v>
      </c>
      <c r="E4" s="15" t="s">
        <v>87</v>
      </c>
      <c r="F4" s="22"/>
      <c r="G4" s="22"/>
      <c r="H4" s="15">
        <v>1</v>
      </c>
      <c r="I4" s="15" t="s">
        <v>1164</v>
      </c>
      <c r="J4" s="15"/>
      <c r="K4" s="15"/>
      <c r="L4" s="15"/>
      <c r="M4" s="15"/>
      <c r="N4" s="15"/>
      <c r="O4" s="15"/>
      <c r="P4" s="15"/>
      <c r="Q4" s="15"/>
      <c r="R4" s="15"/>
      <c r="S4" s="15"/>
      <c r="T4" s="15"/>
      <c r="U4" s="15"/>
      <c r="V4" s="15" t="s">
        <v>1165</v>
      </c>
      <c r="W4" s="15" t="s">
        <v>1166</v>
      </c>
      <c r="X4" s="15" t="s">
        <v>280</v>
      </c>
      <c r="Y4" s="15" t="s">
        <v>279</v>
      </c>
      <c r="Z4" s="15" t="s">
        <v>244</v>
      </c>
    </row>
    <row r="5" spans="1:26">
      <c r="A5" s="15" t="s">
        <v>6</v>
      </c>
      <c r="B5" s="15" t="s">
        <v>15</v>
      </c>
      <c r="C5" s="15" t="s">
        <v>82</v>
      </c>
      <c r="D5" s="15" t="s">
        <v>83</v>
      </c>
      <c r="E5" s="15" t="s">
        <v>87</v>
      </c>
      <c r="F5" s="22"/>
      <c r="G5" s="22"/>
      <c r="H5" s="15">
        <v>2</v>
      </c>
      <c r="I5" s="15" t="s">
        <v>1167</v>
      </c>
      <c r="J5" s="15"/>
      <c r="K5" s="15"/>
      <c r="L5" s="15"/>
      <c r="M5" s="15"/>
      <c r="N5" s="15"/>
      <c r="O5" s="15"/>
      <c r="P5" s="15"/>
      <c r="Q5" s="15"/>
      <c r="R5" s="15"/>
      <c r="S5" s="15"/>
      <c r="T5" s="15"/>
      <c r="U5" s="15"/>
      <c r="V5" s="15" t="s">
        <v>992</v>
      </c>
      <c r="W5" s="15" t="s">
        <v>967</v>
      </c>
      <c r="X5" s="15" t="s">
        <v>244</v>
      </c>
      <c r="Y5" s="22"/>
      <c r="Z5" s="22"/>
    </row>
    <row r="6" spans="1:26">
      <c r="A6" s="15" t="s">
        <v>6</v>
      </c>
      <c r="B6" s="15" t="s">
        <v>16</v>
      </c>
      <c r="C6" s="15" t="s">
        <v>82</v>
      </c>
      <c r="D6" s="15" t="s">
        <v>83</v>
      </c>
      <c r="E6" s="15" t="s">
        <v>87</v>
      </c>
      <c r="F6" s="15" t="s">
        <v>683</v>
      </c>
      <c r="G6" s="15" t="s">
        <v>244</v>
      </c>
      <c r="H6" s="22"/>
      <c r="I6" s="22"/>
      <c r="J6" s="22"/>
      <c r="K6" s="22"/>
      <c r="L6" s="22"/>
      <c r="M6" s="22"/>
      <c r="N6" s="22"/>
      <c r="O6" s="22"/>
      <c r="P6" s="22"/>
      <c r="Q6" s="22"/>
      <c r="R6" s="22"/>
      <c r="S6" s="22"/>
      <c r="T6" s="22"/>
      <c r="U6" s="22"/>
      <c r="V6" s="22"/>
      <c r="W6" s="22"/>
      <c r="X6" s="22"/>
      <c r="Y6" s="22"/>
      <c r="Z6" s="22"/>
    </row>
    <row r="7" spans="1:26">
      <c r="A7" s="15" t="s">
        <v>6</v>
      </c>
      <c r="B7" s="15" t="s">
        <v>9</v>
      </c>
      <c r="C7" s="15" t="s">
        <v>82</v>
      </c>
      <c r="D7" s="15" t="s">
        <v>83</v>
      </c>
      <c r="E7" s="15" t="s">
        <v>87</v>
      </c>
      <c r="F7" s="15" t="s">
        <v>960</v>
      </c>
      <c r="G7" s="15" t="s">
        <v>280</v>
      </c>
      <c r="H7" s="22"/>
      <c r="I7" s="22"/>
      <c r="J7" s="22"/>
      <c r="K7" s="22"/>
      <c r="L7" s="22"/>
      <c r="M7" s="22"/>
      <c r="N7" s="22"/>
      <c r="O7" s="22"/>
      <c r="P7" s="22"/>
      <c r="Q7" s="22"/>
      <c r="R7" s="22"/>
      <c r="S7" s="22"/>
      <c r="T7" s="22"/>
      <c r="U7" s="22"/>
      <c r="V7" s="22"/>
      <c r="W7" s="22"/>
      <c r="X7" s="22"/>
      <c r="Y7" s="22"/>
      <c r="Z7" s="22"/>
    </row>
    <row r="8" spans="1:26">
      <c r="A8" s="15" t="s">
        <v>6</v>
      </c>
      <c r="B8" s="15" t="s">
        <v>9</v>
      </c>
      <c r="C8" s="15" t="s">
        <v>82</v>
      </c>
      <c r="D8" s="15" t="s">
        <v>83</v>
      </c>
      <c r="E8" s="15" t="s">
        <v>87</v>
      </c>
      <c r="F8" s="22"/>
      <c r="G8" s="22"/>
      <c r="H8" s="15">
        <v>1</v>
      </c>
      <c r="I8" s="53" t="s">
        <v>1168</v>
      </c>
      <c r="J8" s="15"/>
      <c r="K8" s="15"/>
      <c r="L8" s="15"/>
      <c r="M8" s="15"/>
      <c r="N8" s="15"/>
      <c r="O8" s="15"/>
      <c r="P8" s="15"/>
      <c r="Q8" s="15"/>
      <c r="R8" s="15"/>
      <c r="S8" s="15"/>
      <c r="T8" s="15"/>
      <c r="U8" s="15"/>
      <c r="V8" s="15" t="s">
        <v>1006</v>
      </c>
      <c r="W8" s="15" t="s">
        <v>1166</v>
      </c>
      <c r="X8" s="15" t="s">
        <v>280</v>
      </c>
      <c r="Y8" s="15" t="s">
        <v>279</v>
      </c>
      <c r="Z8" s="15" t="s">
        <v>244</v>
      </c>
    </row>
    <row r="9" spans="1:26">
      <c r="A9" s="15" t="s">
        <v>6</v>
      </c>
      <c r="B9" s="15" t="s">
        <v>9</v>
      </c>
      <c r="C9" s="15" t="s">
        <v>82</v>
      </c>
      <c r="D9" s="15" t="s">
        <v>83</v>
      </c>
      <c r="E9" s="15" t="s">
        <v>87</v>
      </c>
      <c r="F9" s="22"/>
      <c r="G9" s="22"/>
      <c r="H9" s="15">
        <v>2</v>
      </c>
      <c r="I9" s="15" t="s">
        <v>1169</v>
      </c>
      <c r="J9" s="15"/>
      <c r="K9" s="15"/>
      <c r="L9" s="15"/>
      <c r="M9" s="15"/>
      <c r="N9" s="15"/>
      <c r="O9" s="15"/>
      <c r="P9" s="15"/>
      <c r="Q9" s="15"/>
      <c r="R9" s="15"/>
      <c r="S9" s="15"/>
      <c r="T9" s="15"/>
      <c r="U9" s="15"/>
      <c r="V9" s="15" t="s">
        <v>1170</v>
      </c>
      <c r="W9" s="15" t="s">
        <v>1166</v>
      </c>
      <c r="X9" s="15" t="s">
        <v>280</v>
      </c>
      <c r="Y9" s="15" t="s">
        <v>279</v>
      </c>
      <c r="Z9" s="15" t="s">
        <v>244</v>
      </c>
    </row>
    <row r="10" spans="1:26">
      <c r="A10" s="15" t="s">
        <v>6</v>
      </c>
      <c r="B10" s="15" t="s">
        <v>10</v>
      </c>
      <c r="C10" s="15" t="s">
        <v>82</v>
      </c>
      <c r="D10" s="15" t="s">
        <v>83</v>
      </c>
      <c r="E10" s="15" t="s">
        <v>104</v>
      </c>
      <c r="F10" s="15" t="s">
        <v>960</v>
      </c>
      <c r="G10" s="15" t="s">
        <v>280</v>
      </c>
      <c r="H10" s="22"/>
      <c r="I10" s="22"/>
      <c r="J10" s="22"/>
      <c r="K10" s="22"/>
      <c r="L10" s="22"/>
      <c r="M10" s="22"/>
      <c r="N10" s="22"/>
      <c r="O10" s="22"/>
      <c r="P10" s="22"/>
      <c r="Q10" s="22"/>
      <c r="R10" s="22"/>
      <c r="S10" s="22"/>
      <c r="T10" s="22"/>
      <c r="U10" s="22"/>
      <c r="V10" s="22"/>
      <c r="W10" s="22"/>
      <c r="X10" s="22"/>
      <c r="Y10" s="22"/>
      <c r="Z10" s="22"/>
    </row>
    <row r="11" spans="1:26">
      <c r="A11" s="15" t="s">
        <v>6</v>
      </c>
      <c r="B11" s="15" t="s">
        <v>10</v>
      </c>
      <c r="C11" s="15" t="s">
        <v>82</v>
      </c>
      <c r="D11" s="15" t="s">
        <v>83</v>
      </c>
      <c r="E11" s="15" t="s">
        <v>104</v>
      </c>
      <c r="F11" s="22"/>
      <c r="G11" s="22"/>
      <c r="H11" s="15">
        <v>1</v>
      </c>
      <c r="I11" s="15" t="s">
        <v>1171</v>
      </c>
      <c r="J11" s="15"/>
      <c r="K11" s="15"/>
      <c r="L11" s="15"/>
      <c r="M11" s="15"/>
      <c r="N11" s="15"/>
      <c r="O11" s="15"/>
      <c r="P11" s="15"/>
      <c r="Q11" s="15"/>
      <c r="R11" s="15"/>
      <c r="S11" s="15"/>
      <c r="T11" s="15"/>
      <c r="U11" s="15"/>
      <c r="V11" s="15" t="s">
        <v>1006</v>
      </c>
      <c r="W11" s="15" t="s">
        <v>967</v>
      </c>
      <c r="X11" s="15" t="s">
        <v>244</v>
      </c>
      <c r="Y11" s="22"/>
      <c r="Z11" s="22"/>
    </row>
    <row r="12" spans="1:26">
      <c r="A12" s="15" t="s">
        <v>6</v>
      </c>
      <c r="B12" s="15" t="s">
        <v>10</v>
      </c>
      <c r="C12" s="15" t="s">
        <v>82</v>
      </c>
      <c r="D12" s="15" t="s">
        <v>83</v>
      </c>
      <c r="E12" s="15" t="s">
        <v>104</v>
      </c>
      <c r="F12" s="22"/>
      <c r="G12" s="22"/>
      <c r="H12" s="15">
        <v>2</v>
      </c>
      <c r="I12" s="15" t="s">
        <v>1172</v>
      </c>
      <c r="J12" s="15"/>
      <c r="K12" s="15"/>
      <c r="L12" s="15"/>
      <c r="M12" s="15"/>
      <c r="N12" s="15"/>
      <c r="O12" s="15"/>
      <c r="P12" s="15"/>
      <c r="Q12" s="15"/>
      <c r="R12" s="15"/>
      <c r="S12" s="15"/>
      <c r="T12" s="15"/>
      <c r="U12" s="15"/>
      <c r="V12" s="15" t="s">
        <v>1006</v>
      </c>
      <c r="W12" s="15" t="s">
        <v>967</v>
      </c>
      <c r="X12" s="15" t="s">
        <v>244</v>
      </c>
      <c r="Y12" s="22"/>
      <c r="Z12" s="22"/>
    </row>
    <row r="13" spans="1:26">
      <c r="A13" s="15" t="s">
        <v>6</v>
      </c>
      <c r="B13" s="15" t="s">
        <v>10</v>
      </c>
      <c r="C13" s="15" t="s">
        <v>82</v>
      </c>
      <c r="D13" s="15" t="s">
        <v>83</v>
      </c>
      <c r="E13" s="15" t="s">
        <v>104</v>
      </c>
      <c r="F13" s="22"/>
      <c r="G13" s="22"/>
      <c r="H13" s="15">
        <v>3</v>
      </c>
      <c r="I13" s="15" t="s">
        <v>1173</v>
      </c>
      <c r="J13" s="15"/>
      <c r="K13" s="15"/>
      <c r="L13" s="15"/>
      <c r="M13" s="15"/>
      <c r="N13" s="15"/>
      <c r="O13" s="15"/>
      <c r="P13" s="15"/>
      <c r="Q13" s="15"/>
      <c r="R13" s="15"/>
      <c r="S13" s="15"/>
      <c r="T13" s="15"/>
      <c r="U13" s="15"/>
      <c r="V13" s="15" t="s">
        <v>1006</v>
      </c>
      <c r="W13" s="15" t="s">
        <v>967</v>
      </c>
      <c r="X13" s="15" t="s">
        <v>244</v>
      </c>
      <c r="Y13" s="22"/>
      <c r="Z13" s="22"/>
    </row>
    <row r="14" spans="1:26">
      <c r="A14" s="15" t="s">
        <v>6</v>
      </c>
      <c r="B14" s="15" t="s">
        <v>18</v>
      </c>
      <c r="C14" s="15" t="s">
        <v>82</v>
      </c>
      <c r="D14" s="15" t="s">
        <v>83</v>
      </c>
      <c r="E14" s="15" t="s">
        <v>107</v>
      </c>
      <c r="F14" s="15" t="s">
        <v>683</v>
      </c>
      <c r="G14" s="15" t="s">
        <v>244</v>
      </c>
      <c r="H14" s="22"/>
      <c r="I14" s="22"/>
      <c r="J14" s="22"/>
      <c r="K14" s="22"/>
      <c r="L14" s="22"/>
      <c r="M14" s="22"/>
      <c r="N14" s="22"/>
      <c r="O14" s="22"/>
      <c r="P14" s="22"/>
      <c r="Q14" s="22"/>
      <c r="R14" s="22"/>
      <c r="S14" s="22"/>
      <c r="T14" s="22"/>
      <c r="U14" s="22"/>
      <c r="V14" s="22"/>
      <c r="W14" s="22"/>
      <c r="X14" s="22"/>
      <c r="Y14" s="22"/>
      <c r="Z14" s="22"/>
    </row>
    <row r="15" spans="1:26">
      <c r="A15" s="15" t="s">
        <v>6</v>
      </c>
      <c r="B15" s="15" t="s">
        <v>20</v>
      </c>
      <c r="C15" s="15" t="s">
        <v>82</v>
      </c>
      <c r="D15" s="15" t="s">
        <v>83</v>
      </c>
      <c r="E15" s="15" t="s">
        <v>107</v>
      </c>
      <c r="F15" s="15" t="s">
        <v>960</v>
      </c>
      <c r="G15" s="15" t="s">
        <v>280</v>
      </c>
      <c r="H15" s="22"/>
      <c r="I15" s="22"/>
      <c r="J15" s="22"/>
      <c r="K15" s="22"/>
      <c r="L15" s="22"/>
      <c r="M15" s="22"/>
      <c r="N15" s="22"/>
      <c r="O15" s="22"/>
      <c r="P15" s="22"/>
      <c r="Q15" s="22"/>
      <c r="R15" s="22"/>
      <c r="S15" s="22"/>
      <c r="T15" s="22"/>
      <c r="U15" s="22"/>
      <c r="V15" s="22"/>
      <c r="W15" s="22"/>
      <c r="X15" s="22"/>
      <c r="Y15" s="22"/>
      <c r="Z15" s="22"/>
    </row>
    <row r="16" spans="1:26">
      <c r="A16" s="15" t="s">
        <v>6</v>
      </c>
      <c r="B16" s="15" t="s">
        <v>20</v>
      </c>
      <c r="C16" s="15" t="s">
        <v>82</v>
      </c>
      <c r="D16" s="15" t="s">
        <v>83</v>
      </c>
      <c r="E16" s="15" t="s">
        <v>107</v>
      </c>
      <c r="F16" s="22"/>
      <c r="G16" s="22"/>
      <c r="H16" s="15">
        <v>1</v>
      </c>
      <c r="I16" s="15" t="s">
        <v>1174</v>
      </c>
      <c r="J16" s="15"/>
      <c r="K16" s="15"/>
      <c r="L16" s="15"/>
      <c r="M16" s="15"/>
      <c r="N16" s="15"/>
      <c r="O16" s="15"/>
      <c r="P16" s="15"/>
      <c r="Q16" s="15"/>
      <c r="R16" s="15"/>
      <c r="S16" s="15"/>
      <c r="T16" s="15"/>
      <c r="U16" s="15"/>
      <c r="V16" s="15" t="s">
        <v>1006</v>
      </c>
      <c r="W16" s="15" t="s">
        <v>1166</v>
      </c>
      <c r="X16" s="15" t="s">
        <v>280</v>
      </c>
      <c r="Y16" s="15" t="s">
        <v>243</v>
      </c>
      <c r="Z16" s="15" t="s">
        <v>280</v>
      </c>
    </row>
    <row r="17" spans="1:26">
      <c r="A17" s="15" t="s">
        <v>6</v>
      </c>
      <c r="B17" s="15" t="s">
        <v>20</v>
      </c>
      <c r="C17" s="15" t="s">
        <v>82</v>
      </c>
      <c r="D17" s="15" t="s">
        <v>83</v>
      </c>
      <c r="E17" s="15" t="s">
        <v>107</v>
      </c>
      <c r="F17" s="22"/>
      <c r="G17" s="22"/>
      <c r="H17" s="15">
        <v>2</v>
      </c>
      <c r="I17" s="15" t="s">
        <v>1175</v>
      </c>
      <c r="J17" s="15"/>
      <c r="K17" s="15"/>
      <c r="L17" s="15"/>
      <c r="M17" s="15"/>
      <c r="N17" s="15"/>
      <c r="O17" s="15"/>
      <c r="P17" s="15"/>
      <c r="Q17" s="15"/>
      <c r="R17" s="15"/>
      <c r="S17" s="15"/>
      <c r="T17" s="15"/>
      <c r="U17" s="15"/>
      <c r="V17" s="49" t="s">
        <v>1006</v>
      </c>
      <c r="W17" s="49" t="s">
        <v>967</v>
      </c>
      <c r="X17" s="15" t="s">
        <v>244</v>
      </c>
      <c r="Y17" s="22"/>
      <c r="Z17" s="22"/>
    </row>
    <row r="18" spans="1:26">
      <c r="A18" s="15" t="s">
        <v>6</v>
      </c>
      <c r="B18" s="15" t="s">
        <v>20</v>
      </c>
      <c r="C18" s="15" t="s">
        <v>82</v>
      </c>
      <c r="D18" s="15" t="s">
        <v>83</v>
      </c>
      <c r="E18" s="15" t="s">
        <v>107</v>
      </c>
      <c r="F18" s="22"/>
      <c r="G18" s="22"/>
      <c r="H18" s="15">
        <v>3</v>
      </c>
      <c r="I18" s="15" t="s">
        <v>1176</v>
      </c>
      <c r="J18" s="15"/>
      <c r="K18" s="15"/>
      <c r="L18" s="15"/>
      <c r="M18" s="15"/>
      <c r="N18" s="15"/>
      <c r="O18" s="15"/>
      <c r="P18" s="15"/>
      <c r="Q18" s="15"/>
      <c r="R18" s="15"/>
      <c r="S18" s="15"/>
      <c r="T18" s="15"/>
      <c r="U18" s="15"/>
      <c r="V18" s="49" t="s">
        <v>1006</v>
      </c>
      <c r="W18" s="49" t="s">
        <v>967</v>
      </c>
      <c r="X18" s="15" t="s">
        <v>244</v>
      </c>
      <c r="Y18" s="22"/>
      <c r="Z18" s="22"/>
    </row>
    <row r="19" spans="1:26">
      <c r="A19" s="15" t="s">
        <v>6</v>
      </c>
      <c r="B19" s="15" t="s">
        <v>20</v>
      </c>
      <c r="C19" s="15" t="s">
        <v>82</v>
      </c>
      <c r="D19" s="15" t="s">
        <v>83</v>
      </c>
      <c r="E19" s="15" t="s">
        <v>107</v>
      </c>
      <c r="F19" s="22"/>
      <c r="G19" s="22"/>
      <c r="H19" s="15">
        <v>4</v>
      </c>
      <c r="I19" s="15" t="s">
        <v>1177</v>
      </c>
      <c r="J19" s="15"/>
      <c r="K19" s="15"/>
      <c r="L19" s="15"/>
      <c r="M19" s="15"/>
      <c r="N19" s="15"/>
      <c r="O19" s="15"/>
      <c r="P19" s="15"/>
      <c r="Q19" s="15"/>
      <c r="R19" s="15"/>
      <c r="S19" s="15"/>
      <c r="T19" s="15"/>
      <c r="U19" s="15"/>
      <c r="V19" s="15" t="s">
        <v>1006</v>
      </c>
      <c r="W19" s="15" t="s">
        <v>967</v>
      </c>
      <c r="X19" s="15" t="s">
        <v>244</v>
      </c>
      <c r="Y19" s="22"/>
      <c r="Z19" s="22"/>
    </row>
    <row r="20" spans="1:26">
      <c r="A20" s="15" t="s">
        <v>6</v>
      </c>
      <c r="B20" s="15" t="s">
        <v>24</v>
      </c>
      <c r="C20" s="15" t="s">
        <v>82</v>
      </c>
      <c r="D20" s="15" t="s">
        <v>83</v>
      </c>
      <c r="E20" s="15" t="s">
        <v>119</v>
      </c>
      <c r="F20" s="15" t="s">
        <v>960</v>
      </c>
      <c r="G20" s="15" t="s">
        <v>280</v>
      </c>
      <c r="H20" s="22"/>
      <c r="I20" s="22"/>
      <c r="J20" s="22"/>
      <c r="K20" s="22"/>
      <c r="L20" s="22"/>
      <c r="M20" s="22"/>
      <c r="N20" s="22"/>
      <c r="O20" s="22"/>
      <c r="P20" s="22"/>
      <c r="Q20" s="22"/>
      <c r="R20" s="22"/>
      <c r="S20" s="22"/>
      <c r="T20" s="22"/>
      <c r="U20" s="22"/>
      <c r="V20" s="22"/>
      <c r="W20" s="22"/>
      <c r="X20" s="22"/>
      <c r="Y20" s="22"/>
      <c r="Z20" s="22"/>
    </row>
    <row r="21" spans="1:26">
      <c r="A21" s="15" t="s">
        <v>6</v>
      </c>
      <c r="B21" s="15" t="s">
        <v>24</v>
      </c>
      <c r="C21" s="15" t="s">
        <v>82</v>
      </c>
      <c r="D21" s="15" t="s">
        <v>83</v>
      </c>
      <c r="E21" s="15" t="s">
        <v>119</v>
      </c>
      <c r="F21" s="22"/>
      <c r="G21" s="22"/>
      <c r="H21" s="15">
        <v>1</v>
      </c>
      <c r="I21" s="15" t="s">
        <v>1178</v>
      </c>
      <c r="J21" s="15"/>
      <c r="K21" s="15"/>
      <c r="L21" s="15"/>
      <c r="M21" s="15"/>
      <c r="N21" s="15"/>
      <c r="O21" s="15"/>
      <c r="P21" s="15"/>
      <c r="Q21" s="15"/>
      <c r="R21" s="15"/>
      <c r="S21" s="15"/>
      <c r="T21" s="15"/>
      <c r="U21" s="15"/>
      <c r="V21" s="15" t="s">
        <v>1179</v>
      </c>
      <c r="W21" s="15" t="s">
        <v>967</v>
      </c>
      <c r="X21" s="15" t="s">
        <v>244</v>
      </c>
      <c r="Y21" s="22"/>
      <c r="Z21" s="22"/>
    </row>
    <row r="22" spans="1:26">
      <c r="A22" s="15" t="s">
        <v>6</v>
      </c>
      <c r="B22" s="15" t="s">
        <v>24</v>
      </c>
      <c r="C22" s="15" t="s">
        <v>82</v>
      </c>
      <c r="D22" s="15" t="s">
        <v>83</v>
      </c>
      <c r="E22" s="15" t="s">
        <v>119</v>
      </c>
      <c r="F22" s="22"/>
      <c r="G22" s="22"/>
      <c r="H22" s="15">
        <v>2</v>
      </c>
      <c r="I22" s="15" t="s">
        <v>1180</v>
      </c>
      <c r="J22" s="15"/>
      <c r="K22" s="15"/>
      <c r="L22" s="15"/>
      <c r="M22" s="15"/>
      <c r="N22" s="15"/>
      <c r="O22" s="15"/>
      <c r="P22" s="15"/>
      <c r="Q22" s="15"/>
      <c r="R22" s="15"/>
      <c r="S22" s="15"/>
      <c r="T22" s="15"/>
      <c r="U22" s="15"/>
      <c r="V22" s="15" t="s">
        <v>1181</v>
      </c>
      <c r="W22" s="15" t="s">
        <v>967</v>
      </c>
      <c r="X22" s="15" t="s">
        <v>244</v>
      </c>
      <c r="Y22" s="22"/>
      <c r="Z22" s="22"/>
    </row>
    <row r="23" spans="1:26">
      <c r="A23" s="15" t="s">
        <v>6</v>
      </c>
      <c r="B23" s="15" t="s">
        <v>25</v>
      </c>
      <c r="C23" s="15" t="s">
        <v>82</v>
      </c>
      <c r="D23" s="15" t="s">
        <v>83</v>
      </c>
      <c r="E23" s="15" t="s">
        <v>124</v>
      </c>
      <c r="F23" s="15" t="s">
        <v>960</v>
      </c>
      <c r="G23" s="15" t="s">
        <v>280</v>
      </c>
      <c r="H23" s="22"/>
      <c r="I23" s="22"/>
      <c r="J23" s="22"/>
      <c r="K23" s="22"/>
      <c r="L23" s="22"/>
      <c r="M23" s="22"/>
      <c r="N23" s="22"/>
      <c r="O23" s="22"/>
      <c r="P23" s="22"/>
      <c r="Q23" s="22"/>
      <c r="R23" s="22"/>
      <c r="S23" s="22"/>
      <c r="T23" s="22"/>
      <c r="U23" s="22"/>
      <c r="V23" s="22"/>
      <c r="W23" s="22"/>
      <c r="X23" s="22"/>
      <c r="Y23" s="22"/>
      <c r="Z23" s="22"/>
    </row>
    <row r="24" spans="1:26">
      <c r="A24" s="15" t="s">
        <v>6</v>
      </c>
      <c r="B24" s="15" t="s">
        <v>25</v>
      </c>
      <c r="C24" s="15" t="s">
        <v>82</v>
      </c>
      <c r="D24" s="15" t="s">
        <v>83</v>
      </c>
      <c r="E24" s="15" t="s">
        <v>124</v>
      </c>
      <c r="F24" s="22"/>
      <c r="G24" s="22"/>
      <c r="H24" s="15">
        <v>1</v>
      </c>
      <c r="I24" s="15" t="s">
        <v>1182</v>
      </c>
      <c r="J24" s="15"/>
      <c r="K24" s="15"/>
      <c r="L24" s="15"/>
      <c r="M24" s="15"/>
      <c r="N24" s="15"/>
      <c r="O24" s="15"/>
      <c r="P24" s="15"/>
      <c r="Q24" s="15"/>
      <c r="R24" s="15"/>
      <c r="S24" s="15"/>
      <c r="T24" s="15"/>
      <c r="U24" s="15"/>
      <c r="V24" s="15" t="s">
        <v>1183</v>
      </c>
      <c r="W24" s="15" t="s">
        <v>1166</v>
      </c>
      <c r="X24" s="15" t="s">
        <v>280</v>
      </c>
      <c r="Y24" s="15" t="s">
        <v>279</v>
      </c>
      <c r="Z24" s="15" t="s">
        <v>244</v>
      </c>
    </row>
    <row r="25" spans="1:26">
      <c r="A25" s="15" t="s">
        <v>6</v>
      </c>
      <c r="B25" s="15" t="s">
        <v>25</v>
      </c>
      <c r="C25" s="15" t="s">
        <v>82</v>
      </c>
      <c r="D25" s="15" t="s">
        <v>83</v>
      </c>
      <c r="E25" s="15" t="s">
        <v>124</v>
      </c>
      <c r="F25" s="22"/>
      <c r="G25" s="22"/>
      <c r="H25" s="15">
        <v>2</v>
      </c>
      <c r="I25" s="15" t="s">
        <v>1184</v>
      </c>
      <c r="J25" s="15"/>
      <c r="K25" s="15"/>
      <c r="L25" s="15"/>
      <c r="M25" s="15"/>
      <c r="N25" s="15"/>
      <c r="O25" s="15"/>
      <c r="P25" s="15"/>
      <c r="Q25" s="15"/>
      <c r="R25" s="15"/>
      <c r="S25" s="15"/>
      <c r="T25" s="15"/>
      <c r="U25" s="15"/>
      <c r="V25" s="15" t="s">
        <v>1170</v>
      </c>
      <c r="W25" s="15" t="s">
        <v>1166</v>
      </c>
      <c r="X25" s="15" t="s">
        <v>280</v>
      </c>
      <c r="Y25" s="15" t="s">
        <v>279</v>
      </c>
      <c r="Z25" s="15" t="s">
        <v>244</v>
      </c>
    </row>
    <row r="26" spans="1:26">
      <c r="A26" s="15" t="s">
        <v>6</v>
      </c>
      <c r="B26" s="15" t="s">
        <v>25</v>
      </c>
      <c r="C26" s="15" t="s">
        <v>82</v>
      </c>
      <c r="D26" s="15" t="s">
        <v>83</v>
      </c>
      <c r="E26" s="15" t="s">
        <v>124</v>
      </c>
      <c r="F26" s="22"/>
      <c r="G26" s="22"/>
      <c r="H26" s="15">
        <v>3</v>
      </c>
      <c r="I26" s="15" t="s">
        <v>1185</v>
      </c>
      <c r="J26" s="15"/>
      <c r="K26" s="15"/>
      <c r="L26" s="15"/>
      <c r="M26" s="15"/>
      <c r="N26" s="15"/>
      <c r="O26" s="15"/>
      <c r="P26" s="15"/>
      <c r="Q26" s="15"/>
      <c r="R26" s="15"/>
      <c r="S26" s="15"/>
      <c r="T26" s="15"/>
      <c r="U26" s="15"/>
      <c r="V26" s="15" t="s">
        <v>1186</v>
      </c>
      <c r="W26" s="15" t="s">
        <v>1166</v>
      </c>
      <c r="X26" s="15" t="s">
        <v>280</v>
      </c>
      <c r="Y26" s="15" t="s">
        <v>279</v>
      </c>
      <c r="Z26" s="15" t="s">
        <v>244</v>
      </c>
    </row>
    <row r="27" spans="1:26">
      <c r="A27" s="15" t="s">
        <v>6</v>
      </c>
      <c r="B27" s="15" t="s">
        <v>25</v>
      </c>
      <c r="C27" s="15" t="s">
        <v>82</v>
      </c>
      <c r="D27" s="15" t="s">
        <v>83</v>
      </c>
      <c r="E27" s="15" t="s">
        <v>124</v>
      </c>
      <c r="F27" s="22"/>
      <c r="G27" s="22"/>
      <c r="H27" s="15">
        <v>4</v>
      </c>
      <c r="I27" s="15" t="s">
        <v>1187</v>
      </c>
      <c r="J27" s="15"/>
      <c r="K27" s="15"/>
      <c r="L27" s="15"/>
      <c r="M27" s="15"/>
      <c r="N27" s="15"/>
      <c r="O27" s="15"/>
      <c r="P27" s="15"/>
      <c r="Q27" s="15"/>
      <c r="R27" s="15"/>
      <c r="S27" s="15"/>
      <c r="T27" s="15"/>
      <c r="U27" s="15"/>
      <c r="V27" s="15" t="s">
        <v>1170</v>
      </c>
      <c r="W27" s="15" t="s">
        <v>1166</v>
      </c>
      <c r="X27" s="15" t="s">
        <v>280</v>
      </c>
      <c r="Y27" s="15" t="s">
        <v>279</v>
      </c>
      <c r="Z27" s="15" t="s">
        <v>244</v>
      </c>
    </row>
    <row r="28" spans="1:26">
      <c r="A28" s="15" t="s">
        <v>6</v>
      </c>
      <c r="B28" s="15" t="s">
        <v>25</v>
      </c>
      <c r="C28" s="15" t="s">
        <v>82</v>
      </c>
      <c r="D28" s="15" t="s">
        <v>83</v>
      </c>
      <c r="E28" s="15" t="s">
        <v>124</v>
      </c>
      <c r="F28" s="22"/>
      <c r="G28" s="22"/>
      <c r="H28" s="15">
        <v>5</v>
      </c>
      <c r="I28" s="15" t="s">
        <v>1172</v>
      </c>
      <c r="J28" s="15"/>
      <c r="K28" s="15"/>
      <c r="L28" s="15"/>
      <c r="M28" s="15"/>
      <c r="N28" s="15"/>
      <c r="O28" s="15"/>
      <c r="P28" s="15"/>
      <c r="Q28" s="15"/>
      <c r="R28" s="15"/>
      <c r="S28" s="15"/>
      <c r="T28" s="15"/>
      <c r="U28" s="15"/>
      <c r="V28" s="15" t="s">
        <v>1010</v>
      </c>
      <c r="W28" s="15" t="s">
        <v>1166</v>
      </c>
      <c r="X28" s="15" t="s">
        <v>280</v>
      </c>
      <c r="Y28" s="15" t="s">
        <v>279</v>
      </c>
      <c r="Z28" s="15" t="s">
        <v>244</v>
      </c>
    </row>
    <row r="29" spans="1:26">
      <c r="A29" s="15" t="s">
        <v>26</v>
      </c>
      <c r="B29" s="15" t="s">
        <v>27</v>
      </c>
      <c r="C29" s="15" t="s">
        <v>82</v>
      </c>
      <c r="D29" s="15" t="s">
        <v>83</v>
      </c>
      <c r="E29" s="15" t="s">
        <v>127</v>
      </c>
      <c r="F29" s="15" t="s">
        <v>683</v>
      </c>
      <c r="G29" s="15" t="s">
        <v>244</v>
      </c>
      <c r="H29" s="22"/>
      <c r="I29" s="22"/>
      <c r="J29" s="22"/>
      <c r="K29" s="22"/>
      <c r="L29" s="22"/>
      <c r="M29" s="22"/>
      <c r="N29" s="22"/>
      <c r="O29" s="22"/>
      <c r="P29" s="22"/>
      <c r="Q29" s="22"/>
      <c r="R29" s="22"/>
      <c r="S29" s="22"/>
      <c r="T29" s="22"/>
      <c r="U29" s="22"/>
      <c r="V29" s="22"/>
      <c r="W29" s="22"/>
      <c r="X29" s="22"/>
      <c r="Y29" s="22"/>
      <c r="Z29" s="22"/>
    </row>
    <row r="30" spans="1:26">
      <c r="A30" s="15" t="s">
        <v>28</v>
      </c>
      <c r="B30" s="15" t="s">
        <v>29</v>
      </c>
      <c r="C30" s="15" t="s">
        <v>82</v>
      </c>
      <c r="D30" s="15" t="s">
        <v>83</v>
      </c>
      <c r="E30" s="15" t="s">
        <v>130</v>
      </c>
      <c r="F30" s="15" t="s">
        <v>960</v>
      </c>
      <c r="G30" s="15" t="s">
        <v>280</v>
      </c>
      <c r="H30" s="22"/>
      <c r="I30" s="22"/>
      <c r="J30" s="22"/>
      <c r="K30" s="22"/>
      <c r="L30" s="22"/>
      <c r="M30" s="22"/>
      <c r="N30" s="22"/>
      <c r="O30" s="22"/>
      <c r="P30" s="22"/>
      <c r="Q30" s="22"/>
      <c r="R30" s="22"/>
      <c r="S30" s="22"/>
      <c r="T30" s="22"/>
      <c r="U30" s="22"/>
      <c r="V30" s="22"/>
      <c r="W30" s="22"/>
      <c r="X30" s="22"/>
      <c r="Y30" s="22"/>
      <c r="Z30" s="22"/>
    </row>
    <row r="31" spans="1:26">
      <c r="A31" s="15" t="s">
        <v>28</v>
      </c>
      <c r="B31" s="15" t="s">
        <v>29</v>
      </c>
      <c r="C31" s="15" t="s">
        <v>82</v>
      </c>
      <c r="D31" s="15" t="s">
        <v>83</v>
      </c>
      <c r="E31" s="15" t="s">
        <v>130</v>
      </c>
      <c r="F31" s="22"/>
      <c r="G31" s="22"/>
      <c r="H31" s="15">
        <v>1</v>
      </c>
      <c r="I31" s="15" t="s">
        <v>1188</v>
      </c>
      <c r="J31" s="15"/>
      <c r="K31" s="15"/>
      <c r="L31" s="15"/>
      <c r="M31" s="15"/>
      <c r="N31" s="15"/>
      <c r="O31" s="15"/>
      <c r="P31" s="15"/>
      <c r="Q31" s="15"/>
      <c r="R31" s="15"/>
      <c r="S31" s="15"/>
      <c r="T31" s="15"/>
      <c r="U31" s="15"/>
      <c r="V31" s="15" t="s">
        <v>1189</v>
      </c>
      <c r="W31" s="15" t="s">
        <v>1166</v>
      </c>
      <c r="X31" s="15" t="s">
        <v>280</v>
      </c>
      <c r="Y31" s="15" t="s">
        <v>243</v>
      </c>
      <c r="Z31" s="15" t="s">
        <v>280</v>
      </c>
    </row>
    <row r="32" spans="1:26">
      <c r="A32" s="15" t="s">
        <v>28</v>
      </c>
      <c r="B32" s="15" t="s">
        <v>29</v>
      </c>
      <c r="C32" s="15" t="s">
        <v>82</v>
      </c>
      <c r="D32" s="15" t="s">
        <v>83</v>
      </c>
      <c r="E32" s="15" t="s">
        <v>130</v>
      </c>
      <c r="F32" s="22"/>
      <c r="G32" s="22"/>
      <c r="H32" s="15">
        <v>2</v>
      </c>
      <c r="I32" s="15" t="s">
        <v>1190</v>
      </c>
      <c r="J32" s="15"/>
      <c r="K32" s="15"/>
      <c r="L32" s="15"/>
      <c r="M32" s="15"/>
      <c r="N32" s="15"/>
      <c r="O32" s="15"/>
      <c r="P32" s="15"/>
      <c r="Q32" s="15"/>
      <c r="R32" s="15"/>
      <c r="S32" s="15"/>
      <c r="T32" s="15"/>
      <c r="U32" s="15"/>
      <c r="V32" s="15" t="s">
        <v>1191</v>
      </c>
      <c r="W32" s="15" t="s">
        <v>1166</v>
      </c>
      <c r="X32" s="15" t="s">
        <v>280</v>
      </c>
      <c r="Y32" s="15" t="s">
        <v>279</v>
      </c>
      <c r="Z32" s="15" t="s">
        <v>244</v>
      </c>
    </row>
    <row r="33" spans="1:26">
      <c r="A33" s="15" t="s">
        <v>28</v>
      </c>
      <c r="B33" s="15" t="s">
        <v>29</v>
      </c>
      <c r="C33" s="15" t="s">
        <v>82</v>
      </c>
      <c r="D33" s="15" t="s">
        <v>83</v>
      </c>
      <c r="E33" s="15" t="s">
        <v>130</v>
      </c>
      <c r="F33" s="22"/>
      <c r="G33" s="22"/>
      <c r="H33" s="15">
        <v>3</v>
      </c>
      <c r="I33" s="45" t="s">
        <v>1192</v>
      </c>
      <c r="J33" s="15"/>
      <c r="K33" s="15"/>
      <c r="L33" s="15"/>
      <c r="M33" s="15"/>
      <c r="N33" s="15"/>
      <c r="O33" s="15"/>
      <c r="P33" s="15"/>
      <c r="Q33" s="15"/>
      <c r="R33" s="15"/>
      <c r="S33" s="15"/>
      <c r="T33" s="15"/>
      <c r="U33" s="15"/>
      <c r="V33" s="15" t="s">
        <v>1002</v>
      </c>
      <c r="W33" s="15" t="s">
        <v>1166</v>
      </c>
      <c r="X33" s="15" t="s">
        <v>280</v>
      </c>
      <c r="Y33" s="15" t="s">
        <v>279</v>
      </c>
      <c r="Z33" s="15" t="s">
        <v>244</v>
      </c>
    </row>
    <row r="34" spans="1:26">
      <c r="A34" s="15" t="s">
        <v>28</v>
      </c>
      <c r="B34" s="15" t="s">
        <v>30</v>
      </c>
      <c r="C34" s="15" t="s">
        <v>82</v>
      </c>
      <c r="D34" s="15" t="s">
        <v>83</v>
      </c>
      <c r="E34" s="15" t="s">
        <v>133</v>
      </c>
      <c r="F34" s="15" t="s">
        <v>960</v>
      </c>
      <c r="G34" s="15" t="s">
        <v>280</v>
      </c>
      <c r="H34" s="22"/>
      <c r="I34" s="22"/>
      <c r="J34" s="22"/>
      <c r="K34" s="22"/>
      <c r="L34" s="22"/>
      <c r="M34" s="22"/>
      <c r="N34" s="22"/>
      <c r="O34" s="22"/>
      <c r="P34" s="22"/>
      <c r="Q34" s="22"/>
      <c r="R34" s="22"/>
      <c r="S34" s="22"/>
      <c r="T34" s="22"/>
      <c r="U34" s="22"/>
      <c r="V34" s="22"/>
      <c r="W34" s="22"/>
      <c r="X34" s="22"/>
      <c r="Y34" s="22"/>
      <c r="Z34" s="22"/>
    </row>
    <row r="35" spans="1:26">
      <c r="A35" s="15" t="s">
        <v>28</v>
      </c>
      <c r="B35" s="15" t="s">
        <v>30</v>
      </c>
      <c r="C35" s="15" t="s">
        <v>82</v>
      </c>
      <c r="D35" s="15" t="s">
        <v>83</v>
      </c>
      <c r="E35" s="15" t="s">
        <v>133</v>
      </c>
      <c r="F35" s="22"/>
      <c r="G35" s="22"/>
      <c r="H35" s="15">
        <v>1</v>
      </c>
      <c r="I35" s="15" t="s">
        <v>1193</v>
      </c>
      <c r="J35" s="15"/>
      <c r="K35" s="15"/>
      <c r="L35" s="15"/>
      <c r="M35" s="15"/>
      <c r="N35" s="15"/>
      <c r="O35" s="15"/>
      <c r="P35" s="15"/>
      <c r="Q35" s="15"/>
      <c r="R35" s="15"/>
      <c r="S35" s="15"/>
      <c r="T35" s="15"/>
      <c r="U35" s="15"/>
      <c r="V35" s="15" t="s">
        <v>1194</v>
      </c>
      <c r="W35" s="15" t="s">
        <v>1166</v>
      </c>
      <c r="X35" s="15" t="s">
        <v>280</v>
      </c>
      <c r="Y35" s="15" t="s">
        <v>279</v>
      </c>
      <c r="Z35" s="15" t="s">
        <v>244</v>
      </c>
    </row>
    <row r="36" spans="1:26">
      <c r="A36" s="15" t="s">
        <v>28</v>
      </c>
      <c r="B36" s="15" t="s">
        <v>30</v>
      </c>
      <c r="C36" s="15" t="s">
        <v>82</v>
      </c>
      <c r="D36" s="15" t="s">
        <v>83</v>
      </c>
      <c r="E36" s="15" t="s">
        <v>133</v>
      </c>
      <c r="F36" s="22"/>
      <c r="G36" s="22"/>
      <c r="H36" s="15">
        <v>2</v>
      </c>
      <c r="I36" s="56" t="s">
        <v>3439</v>
      </c>
      <c r="J36" s="15"/>
      <c r="K36" s="15"/>
      <c r="L36" s="15"/>
      <c r="M36" s="15"/>
      <c r="N36" s="15"/>
      <c r="O36" s="15"/>
      <c r="P36" s="15"/>
      <c r="Q36" s="15"/>
      <c r="R36" s="15"/>
      <c r="S36" s="15"/>
      <c r="T36" s="15"/>
      <c r="U36" s="15"/>
      <c r="V36" s="15" t="s">
        <v>1008</v>
      </c>
      <c r="W36" s="15" t="s">
        <v>1166</v>
      </c>
      <c r="X36" s="15" t="s">
        <v>280</v>
      </c>
      <c r="Y36" s="15" t="s">
        <v>279</v>
      </c>
      <c r="Z36" s="15" t="s">
        <v>244</v>
      </c>
    </row>
    <row r="37" spans="1:26">
      <c r="A37" s="15" t="s">
        <v>28</v>
      </c>
      <c r="B37" s="15" t="s">
        <v>33</v>
      </c>
      <c r="C37" s="15" t="s">
        <v>82</v>
      </c>
      <c r="D37" s="15" t="s">
        <v>83</v>
      </c>
      <c r="E37" s="15" t="s">
        <v>143</v>
      </c>
      <c r="F37" s="15" t="s">
        <v>960</v>
      </c>
      <c r="G37" s="15" t="s">
        <v>280</v>
      </c>
      <c r="H37" s="22"/>
      <c r="I37" s="22"/>
      <c r="J37" s="22"/>
      <c r="K37" s="22"/>
      <c r="L37" s="22"/>
      <c r="M37" s="22"/>
      <c r="N37" s="22"/>
      <c r="O37" s="22"/>
      <c r="P37" s="22"/>
      <c r="Q37" s="22"/>
      <c r="R37" s="22"/>
      <c r="S37" s="22"/>
      <c r="T37" s="22"/>
      <c r="U37" s="22"/>
      <c r="V37" s="22"/>
      <c r="W37" s="22"/>
      <c r="X37" s="22"/>
      <c r="Y37" s="22"/>
      <c r="Z37" s="22"/>
    </row>
    <row r="38" spans="1:26">
      <c r="A38" s="15" t="s">
        <v>28</v>
      </c>
      <c r="B38" s="15" t="s">
        <v>33</v>
      </c>
      <c r="C38" s="15" t="s">
        <v>82</v>
      </c>
      <c r="D38" s="15" t="s">
        <v>83</v>
      </c>
      <c r="E38" s="15" t="s">
        <v>143</v>
      </c>
      <c r="F38" s="22"/>
      <c r="G38" s="22"/>
      <c r="H38" s="15">
        <v>1</v>
      </c>
      <c r="I38" s="15" t="s">
        <v>1195</v>
      </c>
      <c r="J38" s="15"/>
      <c r="K38" s="15"/>
      <c r="L38" s="15"/>
      <c r="M38" s="15"/>
      <c r="N38" s="15"/>
      <c r="O38" s="15"/>
      <c r="P38" s="15"/>
      <c r="Q38" s="15"/>
      <c r="R38" s="15"/>
      <c r="S38" s="15"/>
      <c r="T38" s="15"/>
      <c r="U38" s="15"/>
      <c r="V38" s="15" t="s">
        <v>992</v>
      </c>
      <c r="W38" s="15" t="s">
        <v>967</v>
      </c>
      <c r="X38" s="15" t="s">
        <v>244</v>
      </c>
      <c r="Y38" s="22"/>
      <c r="Z38" s="22"/>
    </row>
    <row r="39" spans="1:26">
      <c r="A39" s="15" t="s">
        <v>28</v>
      </c>
      <c r="B39" s="15" t="s">
        <v>33</v>
      </c>
      <c r="C39" s="15" t="s">
        <v>82</v>
      </c>
      <c r="D39" s="15" t="s">
        <v>83</v>
      </c>
      <c r="E39" s="15" t="s">
        <v>143</v>
      </c>
      <c r="F39" s="22"/>
      <c r="G39" s="22"/>
      <c r="H39" s="15">
        <v>2</v>
      </c>
      <c r="I39" s="15" t="s">
        <v>1196</v>
      </c>
      <c r="J39" s="15"/>
      <c r="K39" s="15"/>
      <c r="L39" s="15"/>
      <c r="M39" s="15"/>
      <c r="N39" s="15"/>
      <c r="O39" s="15"/>
      <c r="P39" s="15"/>
      <c r="Q39" s="15"/>
      <c r="R39" s="15"/>
      <c r="S39" s="15"/>
      <c r="T39" s="15"/>
      <c r="U39" s="15"/>
      <c r="V39" s="15" t="s">
        <v>1010</v>
      </c>
      <c r="W39" s="15" t="s">
        <v>1166</v>
      </c>
      <c r="X39" s="15" t="s">
        <v>280</v>
      </c>
      <c r="Y39" s="15" t="s">
        <v>279</v>
      </c>
      <c r="Z39" s="15" t="s">
        <v>244</v>
      </c>
    </row>
    <row r="40" spans="1:26">
      <c r="A40" s="15" t="s">
        <v>36</v>
      </c>
      <c r="B40" s="15" t="s">
        <v>37</v>
      </c>
      <c r="C40" s="15" t="s">
        <v>82</v>
      </c>
      <c r="D40" s="15" t="s">
        <v>83</v>
      </c>
      <c r="E40" s="15" t="s">
        <v>148</v>
      </c>
      <c r="F40" s="15" t="s">
        <v>683</v>
      </c>
      <c r="G40" s="15" t="s">
        <v>244</v>
      </c>
      <c r="H40" s="22"/>
      <c r="I40" s="22"/>
      <c r="J40" s="22"/>
      <c r="K40" s="22"/>
      <c r="L40" s="22"/>
      <c r="M40" s="22"/>
      <c r="N40" s="22"/>
      <c r="O40" s="22"/>
      <c r="P40" s="22"/>
      <c r="Q40" s="22"/>
      <c r="R40" s="22"/>
      <c r="S40" s="22"/>
      <c r="T40" s="22"/>
      <c r="U40" s="22"/>
      <c r="V40" s="22"/>
      <c r="W40" s="22"/>
      <c r="X40" s="22"/>
      <c r="Y40" s="22"/>
      <c r="Z40" s="22"/>
    </row>
    <row r="41" spans="1:26">
      <c r="A41" s="15" t="s">
        <v>36</v>
      </c>
      <c r="B41" s="15" t="s">
        <v>38</v>
      </c>
      <c r="C41" s="15" t="s">
        <v>82</v>
      </c>
      <c r="D41" s="15" t="s">
        <v>83</v>
      </c>
      <c r="E41" s="15" t="s">
        <v>151</v>
      </c>
      <c r="F41" s="15" t="s">
        <v>960</v>
      </c>
      <c r="G41" s="15" t="s">
        <v>280</v>
      </c>
      <c r="H41" s="22"/>
      <c r="I41" s="22"/>
      <c r="J41" s="22"/>
      <c r="K41" s="22"/>
      <c r="L41" s="22"/>
      <c r="M41" s="22"/>
      <c r="N41" s="22"/>
      <c r="O41" s="22"/>
      <c r="P41" s="22"/>
      <c r="Q41" s="22"/>
      <c r="R41" s="22"/>
      <c r="S41" s="22"/>
      <c r="T41" s="22"/>
      <c r="U41" s="22"/>
      <c r="V41" s="22"/>
      <c r="W41" s="22"/>
      <c r="X41" s="22"/>
      <c r="Y41" s="22"/>
      <c r="Z41" s="22"/>
    </row>
    <row r="42" spans="1:26">
      <c r="A42" s="15" t="s">
        <v>36</v>
      </c>
      <c r="B42" s="15" t="s">
        <v>38</v>
      </c>
      <c r="C42" s="15" t="s">
        <v>82</v>
      </c>
      <c r="D42" s="15" t="s">
        <v>83</v>
      </c>
      <c r="E42" s="15" t="s">
        <v>151</v>
      </c>
      <c r="F42" s="22"/>
      <c r="G42" s="22"/>
      <c r="H42" s="15">
        <v>1</v>
      </c>
      <c r="I42" s="15" t="s">
        <v>1197</v>
      </c>
      <c r="J42" s="15"/>
      <c r="K42" s="15"/>
      <c r="L42" s="15"/>
      <c r="M42" s="15"/>
      <c r="N42" s="15"/>
      <c r="O42" s="15"/>
      <c r="P42" s="15"/>
      <c r="Q42" s="15"/>
      <c r="R42" s="15"/>
      <c r="S42" s="15"/>
      <c r="T42" s="15"/>
      <c r="U42" s="15"/>
      <c r="V42" s="15" t="s">
        <v>1029</v>
      </c>
      <c r="W42" s="15" t="s">
        <v>1198</v>
      </c>
      <c r="X42" s="15" t="s">
        <v>820</v>
      </c>
      <c r="Y42" s="15" t="s">
        <v>279</v>
      </c>
      <c r="Z42" s="15" t="s">
        <v>244</v>
      </c>
    </row>
    <row r="43" spans="1:26">
      <c r="A43" s="15" t="s">
        <v>36</v>
      </c>
      <c r="B43" s="15" t="s">
        <v>38</v>
      </c>
      <c r="C43" s="15" t="s">
        <v>82</v>
      </c>
      <c r="D43" s="15" t="s">
        <v>83</v>
      </c>
      <c r="E43" s="15" t="s">
        <v>151</v>
      </c>
      <c r="F43" s="22"/>
      <c r="G43" s="22"/>
      <c r="H43" s="15">
        <v>2</v>
      </c>
      <c r="I43" s="15" t="s">
        <v>1199</v>
      </c>
      <c r="J43" s="15"/>
      <c r="K43" s="15"/>
      <c r="L43" s="15"/>
      <c r="M43" s="15"/>
      <c r="N43" s="15"/>
      <c r="O43" s="15"/>
      <c r="P43" s="15"/>
      <c r="Q43" s="15"/>
      <c r="R43" s="15"/>
      <c r="S43" s="15"/>
      <c r="T43" s="15"/>
      <c r="U43" s="15"/>
      <c r="V43" s="15" t="s">
        <v>1200</v>
      </c>
      <c r="W43" s="15" t="s">
        <v>967</v>
      </c>
      <c r="X43" s="15" t="s">
        <v>244</v>
      </c>
      <c r="Y43" s="22"/>
      <c r="Z43" s="22"/>
    </row>
    <row r="44" spans="1:26">
      <c r="A44" s="15" t="s">
        <v>36</v>
      </c>
      <c r="B44" s="15" t="s">
        <v>39</v>
      </c>
      <c r="C44" s="15" t="s">
        <v>82</v>
      </c>
      <c r="D44" s="15" t="s">
        <v>83</v>
      </c>
      <c r="E44" s="15" t="s">
        <v>154</v>
      </c>
      <c r="F44" s="15" t="s">
        <v>683</v>
      </c>
      <c r="G44" s="15" t="s">
        <v>244</v>
      </c>
      <c r="H44" s="22"/>
      <c r="I44" s="22"/>
      <c r="J44" s="22"/>
      <c r="K44" s="22"/>
      <c r="L44" s="22"/>
      <c r="M44" s="22"/>
      <c r="N44" s="22"/>
      <c r="O44" s="22"/>
      <c r="P44" s="22"/>
      <c r="Q44" s="22"/>
      <c r="R44" s="22"/>
      <c r="S44" s="22"/>
      <c r="T44" s="22"/>
      <c r="U44" s="22"/>
      <c r="V44" s="22"/>
      <c r="W44" s="22"/>
      <c r="X44" s="22"/>
      <c r="Y44" s="22"/>
      <c r="Z44" s="22"/>
    </row>
    <row r="45" spans="1:26">
      <c r="A45" s="15" t="s">
        <v>36</v>
      </c>
      <c r="B45" s="15" t="s">
        <v>40</v>
      </c>
      <c r="C45" s="15" t="s">
        <v>82</v>
      </c>
      <c r="D45" s="15" t="s">
        <v>83</v>
      </c>
      <c r="E45" s="15" t="s">
        <v>104</v>
      </c>
      <c r="F45" s="15" t="s">
        <v>683</v>
      </c>
      <c r="G45" s="15" t="s">
        <v>244</v>
      </c>
      <c r="H45" s="22"/>
      <c r="I45" s="22"/>
      <c r="J45" s="22"/>
      <c r="K45" s="22"/>
      <c r="L45" s="22"/>
      <c r="M45" s="22"/>
      <c r="N45" s="22"/>
      <c r="O45" s="22"/>
      <c r="P45" s="22"/>
      <c r="Q45" s="22"/>
      <c r="R45" s="22"/>
      <c r="S45" s="22"/>
      <c r="T45" s="22"/>
      <c r="U45" s="22"/>
      <c r="V45" s="22"/>
      <c r="W45" s="22"/>
      <c r="X45" s="22"/>
      <c r="Y45" s="22"/>
      <c r="Z45" s="22"/>
    </row>
    <row r="46" spans="1:26">
      <c r="A46" s="15" t="s">
        <v>36</v>
      </c>
      <c r="B46" s="15" t="s">
        <v>42</v>
      </c>
      <c r="C46" s="15" t="s">
        <v>82</v>
      </c>
      <c r="D46" s="15" t="s">
        <v>83</v>
      </c>
      <c r="E46" s="15" t="s">
        <v>161</v>
      </c>
      <c r="F46" s="15" t="s">
        <v>683</v>
      </c>
      <c r="G46" s="15" t="s">
        <v>244</v>
      </c>
      <c r="H46" s="22"/>
      <c r="I46" s="22"/>
      <c r="J46" s="22"/>
      <c r="K46" s="22"/>
      <c r="L46" s="22"/>
      <c r="M46" s="22"/>
      <c r="N46" s="22"/>
      <c r="O46" s="22"/>
      <c r="P46" s="22"/>
      <c r="Q46" s="22"/>
      <c r="R46" s="22"/>
      <c r="S46" s="22"/>
      <c r="T46" s="22"/>
      <c r="U46" s="22"/>
      <c r="V46" s="22"/>
      <c r="W46" s="22"/>
      <c r="X46" s="22"/>
      <c r="Y46" s="22"/>
      <c r="Z46" s="22"/>
    </row>
    <row r="47" spans="1:26">
      <c r="A47" s="15" t="s">
        <v>36</v>
      </c>
      <c r="B47" s="15" t="s">
        <v>43</v>
      </c>
      <c r="C47" s="15" t="s">
        <v>82</v>
      </c>
      <c r="D47" s="15" t="s">
        <v>83</v>
      </c>
      <c r="E47" s="15" t="s">
        <v>164</v>
      </c>
      <c r="F47" s="15" t="s">
        <v>960</v>
      </c>
      <c r="G47" s="15" t="s">
        <v>280</v>
      </c>
      <c r="H47" s="22"/>
      <c r="I47" s="22"/>
      <c r="J47" s="22"/>
      <c r="K47" s="22"/>
      <c r="L47" s="22"/>
      <c r="M47" s="22"/>
      <c r="N47" s="22"/>
      <c r="O47" s="22"/>
      <c r="P47" s="22"/>
      <c r="Q47" s="22"/>
      <c r="R47" s="22"/>
      <c r="S47" s="22"/>
      <c r="T47" s="22"/>
      <c r="U47" s="22"/>
      <c r="V47" s="22"/>
      <c r="W47" s="22"/>
      <c r="X47" s="22"/>
      <c r="Y47" s="22"/>
      <c r="Z47" s="22"/>
    </row>
    <row r="48" spans="1:26">
      <c r="A48" s="15" t="s">
        <v>36</v>
      </c>
      <c r="B48" s="15" t="s">
        <v>43</v>
      </c>
      <c r="C48" s="15" t="s">
        <v>82</v>
      </c>
      <c r="D48" s="15" t="s">
        <v>83</v>
      </c>
      <c r="E48" s="15" t="s">
        <v>164</v>
      </c>
      <c r="F48" s="22"/>
      <c r="G48" s="22"/>
      <c r="H48" s="15">
        <v>1</v>
      </c>
      <c r="I48" s="15" t="s">
        <v>1201</v>
      </c>
      <c r="J48" s="15"/>
      <c r="K48" s="15"/>
      <c r="L48" s="15"/>
      <c r="M48" s="15"/>
      <c r="N48" s="15"/>
      <c r="O48" s="15"/>
      <c r="P48" s="15"/>
      <c r="Q48" s="15"/>
      <c r="R48" s="15"/>
      <c r="S48" s="15"/>
      <c r="T48" s="15"/>
      <c r="U48" s="15"/>
      <c r="V48" s="15" t="s">
        <v>992</v>
      </c>
      <c r="W48" s="15" t="s">
        <v>967</v>
      </c>
      <c r="X48" s="15" t="s">
        <v>244</v>
      </c>
      <c r="Y48" s="22"/>
      <c r="Z48" s="22"/>
    </row>
    <row r="49" spans="1:26">
      <c r="A49" s="15" t="s">
        <v>36</v>
      </c>
      <c r="B49" s="15" t="s">
        <v>45</v>
      </c>
      <c r="C49" s="15" t="s">
        <v>82</v>
      </c>
      <c r="D49" s="15" t="s">
        <v>83</v>
      </c>
      <c r="E49" s="15" t="s">
        <v>170</v>
      </c>
      <c r="F49" s="15" t="s">
        <v>683</v>
      </c>
      <c r="G49" s="15" t="s">
        <v>244</v>
      </c>
      <c r="H49" s="22"/>
      <c r="I49" s="22"/>
      <c r="J49" s="22"/>
      <c r="K49" s="22"/>
      <c r="L49" s="22"/>
      <c r="M49" s="22"/>
      <c r="N49" s="22"/>
      <c r="O49" s="22"/>
      <c r="P49" s="22"/>
      <c r="Q49" s="22"/>
      <c r="R49" s="22"/>
      <c r="S49" s="22"/>
      <c r="T49" s="22"/>
      <c r="U49" s="22"/>
      <c r="V49" s="22"/>
      <c r="W49" s="22"/>
      <c r="X49" s="22"/>
      <c r="Y49" s="22"/>
      <c r="Z49" s="22"/>
    </row>
    <row r="50" spans="1:26">
      <c r="A50" s="15" t="s">
        <v>47</v>
      </c>
      <c r="B50" s="15" t="s">
        <v>48</v>
      </c>
      <c r="C50" s="15" t="s">
        <v>82</v>
      </c>
      <c r="D50" s="15" t="s">
        <v>83</v>
      </c>
      <c r="E50" s="15" t="s">
        <v>175</v>
      </c>
      <c r="F50" s="15" t="s">
        <v>683</v>
      </c>
      <c r="G50" s="15" t="s">
        <v>244</v>
      </c>
      <c r="H50" s="22"/>
      <c r="I50" s="22"/>
      <c r="J50" s="22"/>
      <c r="K50" s="22"/>
      <c r="L50" s="22"/>
      <c r="M50" s="22"/>
      <c r="N50" s="22"/>
      <c r="O50" s="22"/>
      <c r="P50" s="22"/>
      <c r="Q50" s="22"/>
      <c r="R50" s="22"/>
      <c r="S50" s="22"/>
      <c r="T50" s="22"/>
      <c r="U50" s="22"/>
      <c r="V50" s="22"/>
      <c r="W50" s="22"/>
      <c r="X50" s="22"/>
      <c r="Y50" s="22"/>
      <c r="Z50" s="22"/>
    </row>
    <row r="51" spans="1:26">
      <c r="A51" s="15" t="s">
        <v>47</v>
      </c>
      <c r="B51" s="15" t="s">
        <v>50</v>
      </c>
      <c r="C51" s="15" t="s">
        <v>82</v>
      </c>
      <c r="D51" s="15" t="s">
        <v>83</v>
      </c>
      <c r="E51" s="15" t="s">
        <v>178</v>
      </c>
      <c r="F51" s="15" t="s">
        <v>960</v>
      </c>
      <c r="G51" s="15" t="s">
        <v>280</v>
      </c>
      <c r="H51" s="22"/>
      <c r="I51" s="22"/>
      <c r="J51" s="22"/>
      <c r="K51" s="22"/>
      <c r="L51" s="22"/>
      <c r="M51" s="22"/>
      <c r="N51" s="22"/>
      <c r="O51" s="22"/>
      <c r="P51" s="22"/>
      <c r="Q51" s="22"/>
      <c r="R51" s="22"/>
      <c r="S51" s="22"/>
      <c r="T51" s="22"/>
      <c r="U51" s="22"/>
      <c r="V51" s="22"/>
      <c r="W51" s="22"/>
      <c r="X51" s="22"/>
      <c r="Y51" s="22"/>
      <c r="Z51" s="22"/>
    </row>
    <row r="52" spans="1:26">
      <c r="A52" s="15" t="s">
        <v>47</v>
      </c>
      <c r="B52" s="15" t="s">
        <v>50</v>
      </c>
      <c r="C52" s="15" t="s">
        <v>82</v>
      </c>
      <c r="D52" s="15" t="s">
        <v>83</v>
      </c>
      <c r="E52" s="15" t="s">
        <v>178</v>
      </c>
      <c r="F52" s="22"/>
      <c r="G52" s="22"/>
      <c r="H52" s="15">
        <v>1</v>
      </c>
      <c r="I52" s="15" t="s">
        <v>1202</v>
      </c>
      <c r="J52" s="15"/>
      <c r="K52" s="15"/>
      <c r="L52" s="15"/>
      <c r="M52" s="15"/>
      <c r="N52" s="15"/>
      <c r="O52" s="15"/>
      <c r="P52" s="15"/>
      <c r="Q52" s="15"/>
      <c r="R52" s="15"/>
      <c r="S52" s="15"/>
      <c r="T52" s="15"/>
      <c r="U52" s="15"/>
      <c r="V52" s="15" t="s">
        <v>1203</v>
      </c>
      <c r="W52" s="15" t="s">
        <v>1166</v>
      </c>
      <c r="X52" s="15" t="s">
        <v>280</v>
      </c>
      <c r="Y52" s="15" t="s">
        <v>279</v>
      </c>
      <c r="Z52" s="15" t="s">
        <v>244</v>
      </c>
    </row>
    <row r="53" spans="1:26">
      <c r="A53" s="15" t="s">
        <v>47</v>
      </c>
      <c r="B53" s="15" t="s">
        <v>50</v>
      </c>
      <c r="C53" s="15" t="s">
        <v>82</v>
      </c>
      <c r="D53" s="15" t="s">
        <v>83</v>
      </c>
      <c r="E53" s="15" t="s">
        <v>178</v>
      </c>
      <c r="F53" s="22"/>
      <c r="G53" s="22"/>
      <c r="H53" s="15">
        <v>2</v>
      </c>
      <c r="I53" s="15" t="s">
        <v>1204</v>
      </c>
      <c r="J53" s="15"/>
      <c r="K53" s="15"/>
      <c r="L53" s="15"/>
      <c r="M53" s="15"/>
      <c r="N53" s="15"/>
      <c r="O53" s="15"/>
      <c r="P53" s="15"/>
      <c r="Q53" s="15"/>
      <c r="R53" s="15"/>
      <c r="S53" s="15"/>
      <c r="T53" s="15"/>
      <c r="U53" s="15"/>
      <c r="V53" s="15" t="s">
        <v>1205</v>
      </c>
      <c r="W53" s="15" t="s">
        <v>967</v>
      </c>
      <c r="X53" s="15" t="s">
        <v>244</v>
      </c>
      <c r="Y53" s="22"/>
      <c r="Z53" s="22"/>
    </row>
    <row r="54" spans="1:26">
      <c r="A54" s="15" t="s">
        <v>47</v>
      </c>
      <c r="B54" s="15" t="s">
        <v>49</v>
      </c>
      <c r="C54" s="15" t="s">
        <v>82</v>
      </c>
      <c r="D54" s="15" t="s">
        <v>83</v>
      </c>
      <c r="E54" s="15" t="s">
        <v>178</v>
      </c>
      <c r="F54" s="15" t="s">
        <v>683</v>
      </c>
      <c r="G54" s="15" t="s">
        <v>244</v>
      </c>
      <c r="H54" s="22"/>
      <c r="I54" s="22"/>
      <c r="J54" s="22"/>
      <c r="K54" s="22"/>
      <c r="L54" s="22"/>
      <c r="M54" s="22"/>
      <c r="N54" s="22"/>
      <c r="O54" s="22"/>
      <c r="P54" s="22"/>
      <c r="Q54" s="22"/>
      <c r="R54" s="22"/>
      <c r="S54" s="22"/>
      <c r="T54" s="22"/>
      <c r="U54" s="22"/>
      <c r="V54" s="22"/>
      <c r="W54" s="22"/>
      <c r="X54" s="22"/>
      <c r="Y54" s="22"/>
      <c r="Z54" s="22"/>
    </row>
    <row r="55" spans="1:26">
      <c r="A55" s="15" t="s">
        <v>47</v>
      </c>
      <c r="B55" s="15" t="s">
        <v>51</v>
      </c>
      <c r="C55" s="15" t="s">
        <v>82</v>
      </c>
      <c r="D55" s="15" t="s">
        <v>83</v>
      </c>
      <c r="E55" s="15" t="s">
        <v>186</v>
      </c>
      <c r="F55" s="15" t="s">
        <v>683</v>
      </c>
      <c r="G55" s="15" t="s">
        <v>244</v>
      </c>
      <c r="H55" s="22"/>
      <c r="I55" s="22"/>
      <c r="J55" s="22"/>
      <c r="K55" s="22"/>
      <c r="L55" s="22"/>
      <c r="M55" s="22"/>
      <c r="N55" s="22"/>
      <c r="O55" s="22"/>
      <c r="P55" s="22"/>
      <c r="Q55" s="22"/>
      <c r="R55" s="22"/>
      <c r="S55" s="22"/>
      <c r="T55" s="22"/>
      <c r="U55" s="22"/>
      <c r="V55" s="22"/>
      <c r="W55" s="22"/>
      <c r="X55" s="22"/>
      <c r="Y55" s="22"/>
      <c r="Z55" s="22"/>
    </row>
    <row r="56" spans="1:26">
      <c r="A56" s="15" t="s">
        <v>53</v>
      </c>
      <c r="B56" s="15" t="s">
        <v>55</v>
      </c>
      <c r="C56" s="15" t="s">
        <v>82</v>
      </c>
      <c r="D56" s="15" t="s">
        <v>83</v>
      </c>
      <c r="E56" s="15" t="s">
        <v>191</v>
      </c>
      <c r="F56" s="15" t="s">
        <v>683</v>
      </c>
      <c r="G56" s="15" t="s">
        <v>244</v>
      </c>
      <c r="H56" s="22"/>
      <c r="I56" s="22"/>
      <c r="J56" s="22"/>
      <c r="K56" s="22"/>
      <c r="L56" s="22"/>
      <c r="M56" s="22"/>
      <c r="N56" s="22"/>
      <c r="O56" s="22"/>
      <c r="P56" s="22"/>
      <c r="Q56" s="22"/>
      <c r="R56" s="22"/>
      <c r="S56" s="22"/>
      <c r="T56" s="22"/>
      <c r="U56" s="22"/>
      <c r="V56" s="22"/>
      <c r="W56" s="22"/>
      <c r="X56" s="22"/>
      <c r="Y56" s="22"/>
      <c r="Z56" s="22"/>
    </row>
    <row r="57" spans="1:26">
      <c r="A57" s="15" t="s">
        <v>53</v>
      </c>
      <c r="B57" s="15" t="s">
        <v>56</v>
      </c>
      <c r="C57" s="15" t="s">
        <v>82</v>
      </c>
      <c r="D57" s="15" t="s">
        <v>83</v>
      </c>
      <c r="E57" s="15" t="s">
        <v>191</v>
      </c>
      <c r="F57" s="15" t="s">
        <v>960</v>
      </c>
      <c r="G57" s="15" t="s">
        <v>280</v>
      </c>
      <c r="H57" s="22"/>
      <c r="I57" s="22"/>
      <c r="J57" s="22"/>
      <c r="K57" s="22"/>
      <c r="L57" s="22"/>
      <c r="M57" s="22"/>
      <c r="N57" s="22"/>
      <c r="O57" s="22"/>
      <c r="P57" s="22"/>
      <c r="Q57" s="22"/>
      <c r="R57" s="22"/>
      <c r="S57" s="22"/>
      <c r="T57" s="22"/>
      <c r="U57" s="22"/>
      <c r="V57" s="22"/>
      <c r="W57" s="22"/>
      <c r="X57" s="22"/>
      <c r="Y57" s="22"/>
      <c r="Z57" s="22"/>
    </row>
    <row r="58" spans="1:26">
      <c r="A58" s="15" t="s">
        <v>53</v>
      </c>
      <c r="B58" s="15" t="s">
        <v>56</v>
      </c>
      <c r="C58" s="15" t="s">
        <v>82</v>
      </c>
      <c r="D58" s="15" t="s">
        <v>83</v>
      </c>
      <c r="E58" s="15" t="s">
        <v>191</v>
      </c>
      <c r="F58" s="22"/>
      <c r="G58" s="22"/>
      <c r="H58" s="15">
        <v>1</v>
      </c>
      <c r="I58" s="15" t="s">
        <v>1206</v>
      </c>
      <c r="J58" s="15"/>
      <c r="K58" s="15"/>
      <c r="L58" s="15"/>
      <c r="M58" s="15"/>
      <c r="N58" s="15"/>
      <c r="O58" s="15"/>
      <c r="P58" s="15"/>
      <c r="Q58" s="15"/>
      <c r="R58" s="15"/>
      <c r="S58" s="15"/>
      <c r="T58" s="15"/>
      <c r="U58" s="15"/>
      <c r="V58" s="15" t="s">
        <v>1015</v>
      </c>
      <c r="W58" s="15" t="s">
        <v>967</v>
      </c>
      <c r="X58" s="15" t="s">
        <v>244</v>
      </c>
      <c r="Y58" s="22"/>
      <c r="Z58" s="22"/>
    </row>
    <row r="59" spans="1:26">
      <c r="A59" s="15" t="s">
        <v>53</v>
      </c>
      <c r="B59" s="15" t="s">
        <v>58</v>
      </c>
      <c r="C59" s="15" t="s">
        <v>82</v>
      </c>
      <c r="D59" s="15" t="s">
        <v>83</v>
      </c>
      <c r="E59" s="15" t="s">
        <v>196</v>
      </c>
      <c r="F59" s="15" t="s">
        <v>683</v>
      </c>
      <c r="G59" s="15" t="s">
        <v>244</v>
      </c>
      <c r="H59" s="22"/>
      <c r="I59" s="22"/>
      <c r="J59" s="22"/>
      <c r="K59" s="22"/>
      <c r="L59" s="22"/>
      <c r="M59" s="22"/>
      <c r="N59" s="22"/>
      <c r="O59" s="22"/>
      <c r="P59" s="22"/>
      <c r="Q59" s="22"/>
      <c r="R59" s="22"/>
      <c r="S59" s="22"/>
      <c r="T59" s="22"/>
      <c r="U59" s="22"/>
      <c r="V59" s="22"/>
      <c r="W59" s="22"/>
      <c r="X59" s="22"/>
      <c r="Y59" s="22"/>
      <c r="Z59" s="22"/>
    </row>
    <row r="60" spans="1:26">
      <c r="A60" s="15" t="s">
        <v>53</v>
      </c>
      <c r="B60" s="15" t="s">
        <v>59</v>
      </c>
      <c r="C60" s="15" t="s">
        <v>82</v>
      </c>
      <c r="D60" s="15" t="s">
        <v>83</v>
      </c>
      <c r="E60" s="15" t="s">
        <v>201</v>
      </c>
      <c r="F60" s="15" t="s">
        <v>960</v>
      </c>
      <c r="G60" s="15" t="s">
        <v>280</v>
      </c>
      <c r="H60" s="22"/>
      <c r="I60" s="22"/>
      <c r="J60" s="22"/>
      <c r="K60" s="22"/>
      <c r="L60" s="22"/>
      <c r="M60" s="22"/>
      <c r="N60" s="22"/>
      <c r="O60" s="22"/>
      <c r="P60" s="22"/>
      <c r="Q60" s="22"/>
      <c r="R60" s="22"/>
      <c r="S60" s="22"/>
      <c r="T60" s="22"/>
      <c r="U60" s="22"/>
      <c r="V60" s="22"/>
      <c r="W60" s="22"/>
      <c r="X60" s="22"/>
      <c r="Y60" s="22"/>
      <c r="Z60" s="22"/>
    </row>
    <row r="61" spans="1:26">
      <c r="A61" s="15" t="s">
        <v>53</v>
      </c>
      <c r="B61" s="15" t="s">
        <v>59</v>
      </c>
      <c r="C61" s="15" t="s">
        <v>82</v>
      </c>
      <c r="D61" s="15" t="s">
        <v>83</v>
      </c>
      <c r="E61" s="15" t="s">
        <v>201</v>
      </c>
      <c r="F61" s="22"/>
      <c r="G61" s="22"/>
      <c r="H61" s="15">
        <v>1</v>
      </c>
      <c r="I61" s="15" t="s">
        <v>1207</v>
      </c>
      <c r="J61" s="15"/>
      <c r="K61" s="15"/>
      <c r="L61" s="15"/>
      <c r="M61" s="15"/>
      <c r="N61" s="15"/>
      <c r="O61" s="15"/>
      <c r="P61" s="15"/>
      <c r="Q61" s="15"/>
      <c r="R61" s="15"/>
      <c r="S61" s="15"/>
      <c r="T61" s="15"/>
      <c r="U61" s="15"/>
      <c r="V61" s="15" t="s">
        <v>1208</v>
      </c>
      <c r="W61" s="15" t="s">
        <v>967</v>
      </c>
      <c r="X61" s="15" t="s">
        <v>244</v>
      </c>
      <c r="Y61" s="22"/>
      <c r="Z61" s="22"/>
    </row>
    <row r="62" spans="1:26">
      <c r="A62" s="15" t="s">
        <v>53</v>
      </c>
      <c r="B62" s="15" t="s">
        <v>59</v>
      </c>
      <c r="C62" s="15" t="s">
        <v>82</v>
      </c>
      <c r="D62" s="15" t="s">
        <v>83</v>
      </c>
      <c r="E62" s="15" t="s">
        <v>201</v>
      </c>
      <c r="F62" s="22"/>
      <c r="G62" s="22"/>
      <c r="H62" s="15">
        <v>2</v>
      </c>
      <c r="I62" s="15" t="s">
        <v>1209</v>
      </c>
      <c r="J62" s="15"/>
      <c r="K62" s="15"/>
      <c r="L62" s="15"/>
      <c r="M62" s="15"/>
      <c r="N62" s="15"/>
      <c r="O62" s="15"/>
      <c r="P62" s="15"/>
      <c r="Q62" s="15"/>
      <c r="R62" s="15"/>
      <c r="S62" s="15"/>
      <c r="T62" s="15"/>
      <c r="U62" s="15"/>
      <c r="V62" s="15" t="s">
        <v>1025</v>
      </c>
      <c r="W62" s="15" t="s">
        <v>1166</v>
      </c>
      <c r="X62" s="15" t="s">
        <v>280</v>
      </c>
      <c r="Y62" s="15" t="s">
        <v>279</v>
      </c>
      <c r="Z62" s="15" t="s">
        <v>244</v>
      </c>
    </row>
    <row r="63" spans="1:26">
      <c r="A63" s="15" t="s">
        <v>53</v>
      </c>
      <c r="B63" s="15" t="s">
        <v>59</v>
      </c>
      <c r="C63" s="15" t="s">
        <v>82</v>
      </c>
      <c r="D63" s="15" t="s">
        <v>83</v>
      </c>
      <c r="E63" s="15" t="s">
        <v>201</v>
      </c>
      <c r="F63" s="22"/>
      <c r="G63" s="22"/>
      <c r="H63" s="15">
        <v>3</v>
      </c>
      <c r="I63" s="15" t="s">
        <v>1210</v>
      </c>
      <c r="J63" s="15"/>
      <c r="K63" s="15"/>
      <c r="L63" s="15"/>
      <c r="M63" s="15"/>
      <c r="N63" s="15"/>
      <c r="O63" s="15"/>
      <c r="P63" s="15"/>
      <c r="Q63" s="15"/>
      <c r="R63" s="15"/>
      <c r="S63" s="15"/>
      <c r="T63" s="15"/>
      <c r="U63" s="15"/>
      <c r="V63" s="15" t="s">
        <v>1015</v>
      </c>
      <c r="W63" s="15" t="s">
        <v>967</v>
      </c>
      <c r="X63" s="15" t="s">
        <v>244</v>
      </c>
      <c r="Y63" s="22"/>
      <c r="Z63" s="22"/>
    </row>
    <row r="64" spans="1:26">
      <c r="A64" s="15" t="s">
        <v>53</v>
      </c>
      <c r="B64" s="15" t="s">
        <v>61</v>
      </c>
      <c r="C64" s="15" t="s">
        <v>82</v>
      </c>
      <c r="D64" s="15" t="s">
        <v>83</v>
      </c>
      <c r="E64" s="15" t="s">
        <v>205</v>
      </c>
      <c r="F64" s="15" t="s">
        <v>960</v>
      </c>
      <c r="G64" s="15" t="s">
        <v>280</v>
      </c>
      <c r="H64" s="22"/>
      <c r="I64" s="22"/>
      <c r="J64" s="22"/>
      <c r="K64" s="22"/>
      <c r="L64" s="22"/>
      <c r="M64" s="22"/>
      <c r="N64" s="22"/>
      <c r="O64" s="22"/>
      <c r="P64" s="22"/>
      <c r="Q64" s="22"/>
      <c r="R64" s="22"/>
      <c r="S64" s="22"/>
      <c r="T64" s="22"/>
      <c r="U64" s="22"/>
      <c r="V64" s="22"/>
      <c r="W64" s="22"/>
      <c r="X64" s="22"/>
      <c r="Y64" s="22"/>
      <c r="Z64" s="22"/>
    </row>
    <row r="65" spans="1:26">
      <c r="A65" s="15" t="s">
        <v>53</v>
      </c>
      <c r="B65" s="15" t="s">
        <v>61</v>
      </c>
      <c r="C65" s="15" t="s">
        <v>82</v>
      </c>
      <c r="D65" s="15" t="s">
        <v>83</v>
      </c>
      <c r="E65" s="15" t="s">
        <v>205</v>
      </c>
      <c r="F65" s="22"/>
      <c r="G65" s="22"/>
      <c r="H65" s="15">
        <v>1</v>
      </c>
      <c r="I65" s="15" t="s">
        <v>1211</v>
      </c>
      <c r="J65" s="15"/>
      <c r="K65" s="15"/>
      <c r="L65" s="15"/>
      <c r="M65" s="15"/>
      <c r="N65" s="15"/>
      <c r="O65" s="15"/>
      <c r="P65" s="15"/>
      <c r="Q65" s="15"/>
      <c r="R65" s="15"/>
      <c r="S65" s="15"/>
      <c r="T65" s="15"/>
      <c r="U65" s="15"/>
      <c r="V65" s="15" t="s">
        <v>1212</v>
      </c>
      <c r="W65" s="15" t="s">
        <v>967</v>
      </c>
      <c r="X65" s="15" t="s">
        <v>244</v>
      </c>
      <c r="Y65" s="22"/>
      <c r="Z65" s="22"/>
    </row>
    <row r="66" spans="1:26">
      <c r="A66" s="15" t="s">
        <v>53</v>
      </c>
      <c r="B66" s="15" t="s">
        <v>62</v>
      </c>
      <c r="C66" s="15" t="s">
        <v>82</v>
      </c>
      <c r="D66" s="15" t="s">
        <v>83</v>
      </c>
      <c r="E66" s="15" t="s">
        <v>205</v>
      </c>
      <c r="F66" s="15" t="s">
        <v>960</v>
      </c>
      <c r="G66" s="15" t="s">
        <v>280</v>
      </c>
      <c r="H66" s="22"/>
      <c r="I66" s="22"/>
      <c r="J66" s="22"/>
      <c r="K66" s="22"/>
      <c r="L66" s="22"/>
      <c r="M66" s="22"/>
      <c r="N66" s="22"/>
      <c r="O66" s="22"/>
      <c r="P66" s="22"/>
      <c r="Q66" s="22"/>
      <c r="R66" s="22"/>
      <c r="S66" s="22"/>
      <c r="T66" s="22"/>
      <c r="U66" s="22"/>
      <c r="V66" s="22"/>
      <c r="W66" s="22"/>
      <c r="X66" s="22"/>
      <c r="Y66" s="22"/>
      <c r="Z66" s="22"/>
    </row>
    <row r="67" spans="1:26">
      <c r="A67" s="15" t="s">
        <v>53</v>
      </c>
      <c r="B67" s="15" t="s">
        <v>62</v>
      </c>
      <c r="C67" s="15" t="s">
        <v>82</v>
      </c>
      <c r="D67" s="15" t="s">
        <v>83</v>
      </c>
      <c r="E67" s="15" t="s">
        <v>205</v>
      </c>
      <c r="F67" s="22"/>
      <c r="G67" s="22"/>
      <c r="H67" s="15">
        <v>1</v>
      </c>
      <c r="I67" s="15" t="s">
        <v>1213</v>
      </c>
      <c r="J67" s="15"/>
      <c r="K67" s="15"/>
      <c r="L67" s="15"/>
      <c r="M67" s="15"/>
      <c r="N67" s="15"/>
      <c r="O67" s="15"/>
      <c r="P67" s="15"/>
      <c r="Q67" s="15"/>
      <c r="R67" s="15"/>
      <c r="S67" s="15"/>
      <c r="T67" s="15"/>
      <c r="U67" s="15"/>
      <c r="V67" s="15" t="s">
        <v>1004</v>
      </c>
      <c r="W67" s="15" t="s">
        <v>1166</v>
      </c>
      <c r="X67" s="15" t="s">
        <v>280</v>
      </c>
      <c r="Y67" s="15" t="s">
        <v>279</v>
      </c>
      <c r="Z67" s="15" t="s">
        <v>244</v>
      </c>
    </row>
    <row r="68" spans="1:26">
      <c r="A68" s="15" t="s">
        <v>53</v>
      </c>
      <c r="B68" s="15" t="s">
        <v>62</v>
      </c>
      <c r="C68" s="15" t="s">
        <v>82</v>
      </c>
      <c r="D68" s="15" t="s">
        <v>83</v>
      </c>
      <c r="E68" s="15" t="s">
        <v>205</v>
      </c>
      <c r="F68" s="22"/>
      <c r="G68" s="22"/>
      <c r="H68" s="15">
        <v>2</v>
      </c>
      <c r="I68" s="15" t="s">
        <v>1214</v>
      </c>
      <c r="J68" s="15"/>
      <c r="K68" s="15"/>
      <c r="L68" s="15"/>
      <c r="M68" s="15"/>
      <c r="N68" s="15"/>
      <c r="O68" s="15"/>
      <c r="P68" s="15"/>
      <c r="Q68" s="15"/>
      <c r="R68" s="15"/>
      <c r="S68" s="15"/>
      <c r="T68" s="15"/>
      <c r="U68" s="15"/>
      <c r="V68" s="15" t="s">
        <v>1015</v>
      </c>
      <c r="W68" s="15" t="s">
        <v>1166</v>
      </c>
      <c r="X68" s="15" t="s">
        <v>280</v>
      </c>
      <c r="Y68" s="15" t="s">
        <v>243</v>
      </c>
      <c r="Z68" s="15" t="s">
        <v>280</v>
      </c>
    </row>
    <row r="69" spans="1:26">
      <c r="A69" s="15" t="s">
        <v>53</v>
      </c>
      <c r="B69" s="15" t="s">
        <v>63</v>
      </c>
      <c r="C69" s="15" t="s">
        <v>82</v>
      </c>
      <c r="D69" s="15" t="s">
        <v>83</v>
      </c>
      <c r="E69" s="15" t="s">
        <v>205</v>
      </c>
      <c r="F69" s="15" t="s">
        <v>683</v>
      </c>
      <c r="G69" s="15" t="s">
        <v>244</v>
      </c>
      <c r="H69" s="22"/>
      <c r="I69" s="22"/>
      <c r="J69" s="22"/>
      <c r="K69" s="22"/>
      <c r="L69" s="22"/>
      <c r="M69" s="22"/>
      <c r="N69" s="22"/>
      <c r="O69" s="22"/>
      <c r="P69" s="22"/>
      <c r="Q69" s="22"/>
      <c r="R69" s="22"/>
      <c r="S69" s="22"/>
      <c r="T69" s="22"/>
      <c r="U69" s="22"/>
      <c r="V69" s="22"/>
      <c r="W69" s="22"/>
      <c r="X69" s="22"/>
      <c r="Y69" s="22"/>
      <c r="Z69" s="22"/>
    </row>
    <row r="70" spans="1:26">
      <c r="A70" s="15" t="s">
        <v>53</v>
      </c>
      <c r="B70" s="15" t="s">
        <v>64</v>
      </c>
      <c r="C70" s="15" t="s">
        <v>82</v>
      </c>
      <c r="D70" s="15" t="s">
        <v>83</v>
      </c>
      <c r="E70" s="15" t="s">
        <v>212</v>
      </c>
      <c r="F70" s="15" t="s">
        <v>683</v>
      </c>
      <c r="G70" s="15" t="s">
        <v>244</v>
      </c>
      <c r="H70" s="22"/>
      <c r="I70" s="22"/>
      <c r="J70" s="22"/>
      <c r="K70" s="22"/>
      <c r="L70" s="22"/>
      <c r="M70" s="22"/>
      <c r="N70" s="22"/>
      <c r="O70" s="22"/>
      <c r="P70" s="22"/>
      <c r="Q70" s="22"/>
      <c r="R70" s="22"/>
      <c r="S70" s="22"/>
      <c r="T70" s="22"/>
      <c r="U70" s="22"/>
      <c r="V70" s="22"/>
      <c r="W70" s="22"/>
      <c r="X70" s="22"/>
      <c r="Y70" s="22"/>
      <c r="Z70" s="22"/>
    </row>
    <row r="71" spans="1:26">
      <c r="A71" s="15" t="s">
        <v>53</v>
      </c>
      <c r="B71" s="15" t="s">
        <v>66</v>
      </c>
      <c r="C71" s="15" t="s">
        <v>82</v>
      </c>
      <c r="D71" s="15" t="s">
        <v>83</v>
      </c>
      <c r="E71" s="15" t="s">
        <v>167</v>
      </c>
      <c r="F71" s="15" t="s">
        <v>683</v>
      </c>
      <c r="G71" s="15" t="s">
        <v>244</v>
      </c>
      <c r="H71" s="22"/>
      <c r="I71" s="22"/>
      <c r="J71" s="22"/>
      <c r="K71" s="22"/>
      <c r="L71" s="22"/>
      <c r="M71" s="22"/>
      <c r="N71" s="22"/>
      <c r="O71" s="22"/>
      <c r="P71" s="22"/>
      <c r="Q71" s="22"/>
      <c r="R71" s="22"/>
      <c r="S71" s="22"/>
      <c r="T71" s="22"/>
      <c r="U71" s="22"/>
      <c r="V71" s="22"/>
      <c r="W71" s="22"/>
      <c r="X71" s="22"/>
      <c r="Y71" s="22"/>
      <c r="Z71" s="22"/>
    </row>
    <row r="72" spans="1:26">
      <c r="A72" s="15" t="s">
        <v>53</v>
      </c>
      <c r="B72" s="15" t="s">
        <v>68</v>
      </c>
      <c r="C72" s="15" t="s">
        <v>82</v>
      </c>
      <c r="D72" s="15" t="s">
        <v>83</v>
      </c>
      <c r="E72" s="15" t="s">
        <v>222</v>
      </c>
      <c r="F72" s="15" t="s">
        <v>960</v>
      </c>
      <c r="G72" s="15" t="s">
        <v>280</v>
      </c>
      <c r="H72" s="22"/>
      <c r="I72" s="22"/>
      <c r="J72" s="22"/>
      <c r="K72" s="22"/>
      <c r="L72" s="22"/>
      <c r="M72" s="22"/>
      <c r="N72" s="22"/>
      <c r="O72" s="22"/>
      <c r="P72" s="22"/>
      <c r="Q72" s="22"/>
      <c r="R72" s="22"/>
      <c r="S72" s="22"/>
      <c r="T72" s="22"/>
      <c r="U72" s="22"/>
      <c r="V72" s="22"/>
      <c r="W72" s="22"/>
      <c r="X72" s="22"/>
      <c r="Y72" s="22"/>
      <c r="Z72" s="22"/>
    </row>
    <row r="73" spans="1:26">
      <c r="A73" s="15" t="s">
        <v>53</v>
      </c>
      <c r="B73" s="15" t="s">
        <v>68</v>
      </c>
      <c r="C73" s="15" t="s">
        <v>82</v>
      </c>
      <c r="D73" s="15" t="s">
        <v>83</v>
      </c>
      <c r="E73" s="15" t="s">
        <v>222</v>
      </c>
      <c r="F73" s="22"/>
      <c r="G73" s="22"/>
      <c r="H73" s="15">
        <v>1</v>
      </c>
      <c r="I73" s="15" t="s">
        <v>1215</v>
      </c>
      <c r="J73" s="15"/>
      <c r="K73" s="15"/>
      <c r="L73" s="15"/>
      <c r="M73" s="15"/>
      <c r="N73" s="15"/>
      <c r="O73" s="15"/>
      <c r="P73" s="15"/>
      <c r="Q73" s="15"/>
      <c r="R73" s="15"/>
      <c r="S73" s="15"/>
      <c r="T73" s="15"/>
      <c r="U73" s="15"/>
      <c r="V73" s="15" t="s">
        <v>1212</v>
      </c>
      <c r="W73" s="15" t="s">
        <v>967</v>
      </c>
      <c r="X73" s="15" t="s">
        <v>244</v>
      </c>
      <c r="Y73" s="22"/>
      <c r="Z73" s="22"/>
    </row>
    <row r="74" spans="1:26">
      <c r="A74" s="15" t="s">
        <v>53</v>
      </c>
      <c r="B74" s="15" t="s">
        <v>68</v>
      </c>
      <c r="C74" s="15" t="s">
        <v>82</v>
      </c>
      <c r="D74" s="15" t="s">
        <v>83</v>
      </c>
      <c r="E74" s="15" t="s">
        <v>222</v>
      </c>
      <c r="F74" s="22"/>
      <c r="G74" s="22"/>
      <c r="H74" s="15">
        <v>2</v>
      </c>
      <c r="I74" s="15" t="s">
        <v>1216</v>
      </c>
      <c r="J74" s="15"/>
      <c r="K74" s="15"/>
      <c r="L74" s="15"/>
      <c r="M74" s="15"/>
      <c r="N74" s="15"/>
      <c r="O74" s="15"/>
      <c r="P74" s="15"/>
      <c r="Q74" s="15"/>
      <c r="R74" s="15"/>
      <c r="S74" s="15"/>
      <c r="T74" s="15"/>
      <c r="U74" s="15"/>
      <c r="V74" s="15" t="s">
        <v>1212</v>
      </c>
      <c r="W74" s="15" t="s">
        <v>967</v>
      </c>
      <c r="X74" s="15" t="s">
        <v>244</v>
      </c>
      <c r="Y74" s="22"/>
      <c r="Z74" s="22"/>
    </row>
    <row r="75" spans="1:26" ht="47.4" customHeight="1">
      <c r="A75" s="38" t="s">
        <v>3419</v>
      </c>
      <c r="B75" s="193" t="s">
        <v>3599</v>
      </c>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5"/>
    </row>
  </sheetData>
  <mergeCells count="1">
    <mergeCell ref="B75:Z75"/>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3"/>
  <sheetViews>
    <sheetView zoomScale="70" zoomScaleNormal="70" workbookViewId="0">
      <selection activeCell="B33" sqref="B33:AL33"/>
    </sheetView>
  </sheetViews>
  <sheetFormatPr defaultRowHeight="13.8"/>
  <cols>
    <col min="1" max="1" width="7.44140625" customWidth="1"/>
    <col min="2" max="2" width="24.109375" bestFit="1" customWidth="1"/>
    <col min="5" max="6" width="14.6640625" customWidth="1"/>
    <col min="7" max="7" width="7.44140625" bestFit="1" customWidth="1"/>
    <col min="9" max="20" width="14.6640625" hidden="1" customWidth="1"/>
    <col min="21" max="24" width="14.6640625" customWidth="1"/>
    <col min="25" max="30" width="9.44140625" customWidth="1"/>
    <col min="31" max="31" width="10.44140625" bestFit="1" customWidth="1"/>
    <col min="32" max="32" width="8.44140625" customWidth="1"/>
    <col min="33" max="33" width="8" customWidth="1"/>
    <col min="34" max="34" width="11" customWidth="1"/>
    <col min="35" max="36" width="9.44140625" customWidth="1"/>
    <col min="37" max="38" width="11" customWidth="1"/>
  </cols>
  <sheetData>
    <row r="1" spans="1:38" s="37" customFormat="1" ht="39.6">
      <c r="A1" s="34" t="s">
        <v>0</v>
      </c>
      <c r="B1" s="34" t="s">
        <v>1</v>
      </c>
      <c r="C1" s="34" t="s">
        <v>72</v>
      </c>
      <c r="D1" s="34" t="s">
        <v>73</v>
      </c>
      <c r="E1" s="34" t="s">
        <v>2964</v>
      </c>
      <c r="F1" s="34" t="s">
        <v>2965</v>
      </c>
      <c r="G1" s="34" t="s">
        <v>924</v>
      </c>
      <c r="H1" s="34" t="s">
        <v>2931</v>
      </c>
      <c r="I1" s="34" t="s">
        <v>1133</v>
      </c>
      <c r="J1" s="34" t="s">
        <v>1134</v>
      </c>
      <c r="K1" s="34" t="s">
        <v>1135</v>
      </c>
      <c r="L1" s="34" t="s">
        <v>1136</v>
      </c>
      <c r="M1" s="34" t="s">
        <v>1137</v>
      </c>
      <c r="N1" s="34" t="s">
        <v>1138</v>
      </c>
      <c r="O1" s="34" t="s">
        <v>1139</v>
      </c>
      <c r="P1" s="34" t="s">
        <v>1140</v>
      </c>
      <c r="Q1" s="34" t="s">
        <v>1141</v>
      </c>
      <c r="R1" s="34" t="s">
        <v>1142</v>
      </c>
      <c r="S1" s="34" t="s">
        <v>1143</v>
      </c>
      <c r="T1" s="34" t="s">
        <v>1100</v>
      </c>
      <c r="U1" s="34" t="s">
        <v>2926</v>
      </c>
      <c r="V1" s="34" t="s">
        <v>2966</v>
      </c>
      <c r="W1" s="34" t="s">
        <v>2929</v>
      </c>
      <c r="X1" s="34" t="s">
        <v>2967</v>
      </c>
      <c r="Y1" s="34" t="s">
        <v>2968</v>
      </c>
      <c r="Z1" s="34" t="s">
        <v>2969</v>
      </c>
      <c r="AA1" s="34" t="s">
        <v>2970</v>
      </c>
      <c r="AB1" s="34" t="s">
        <v>2971</v>
      </c>
      <c r="AC1" s="34" t="s">
        <v>2972</v>
      </c>
      <c r="AD1" s="34" t="s">
        <v>2973</v>
      </c>
      <c r="AE1" s="34" t="s">
        <v>2974</v>
      </c>
      <c r="AF1" s="34" t="s">
        <v>2975</v>
      </c>
      <c r="AG1" s="34" t="s">
        <v>2976</v>
      </c>
      <c r="AH1" s="34" t="s">
        <v>2977</v>
      </c>
      <c r="AI1" s="34" t="s">
        <v>2978</v>
      </c>
      <c r="AJ1" s="34" t="s">
        <v>2979</v>
      </c>
      <c r="AK1" s="34" t="s">
        <v>2980</v>
      </c>
      <c r="AL1" s="34" t="s">
        <v>2981</v>
      </c>
    </row>
    <row r="2" spans="1:38">
      <c r="A2" s="14" t="s">
        <v>3</v>
      </c>
      <c r="B2" s="14" t="s">
        <v>4</v>
      </c>
      <c r="C2" s="14" t="s">
        <v>77</v>
      </c>
      <c r="D2" s="14" t="s">
        <v>78</v>
      </c>
      <c r="E2" s="14" t="s">
        <v>2982</v>
      </c>
      <c r="F2" s="14" t="s">
        <v>2983</v>
      </c>
      <c r="G2" s="14" t="s">
        <v>2984</v>
      </c>
      <c r="H2" s="14" t="s">
        <v>2985</v>
      </c>
      <c r="I2" s="14" t="s">
        <v>1149</v>
      </c>
      <c r="J2" s="14" t="s">
        <v>1150</v>
      </c>
      <c r="K2" s="14" t="s">
        <v>1151</v>
      </c>
      <c r="L2" s="14" t="s">
        <v>1152</v>
      </c>
      <c r="M2" s="14" t="s">
        <v>1153</v>
      </c>
      <c r="N2" s="14" t="s">
        <v>1154</v>
      </c>
      <c r="O2" s="14" t="s">
        <v>1155</v>
      </c>
      <c r="P2" s="14" t="s">
        <v>1156</v>
      </c>
      <c r="Q2" s="14" t="s">
        <v>1157</v>
      </c>
      <c r="R2" s="14" t="s">
        <v>1158</v>
      </c>
      <c r="S2" s="14" t="s">
        <v>1159</v>
      </c>
      <c r="T2" s="14" t="s">
        <v>1160</v>
      </c>
      <c r="U2" s="14" t="s">
        <v>2986</v>
      </c>
      <c r="V2" s="14" t="s">
        <v>2987</v>
      </c>
      <c r="W2" s="14" t="s">
        <v>2988</v>
      </c>
      <c r="X2" s="14" t="s">
        <v>2989</v>
      </c>
      <c r="Y2" s="14" t="s">
        <v>2990</v>
      </c>
      <c r="Z2" s="14" t="s">
        <v>2991</v>
      </c>
      <c r="AA2" s="14" t="s">
        <v>2992</v>
      </c>
      <c r="AB2" s="14" t="s">
        <v>2993</v>
      </c>
      <c r="AC2" s="14" t="s">
        <v>2994</v>
      </c>
      <c r="AD2" s="14" t="s">
        <v>2995</v>
      </c>
      <c r="AE2" s="14" t="s">
        <v>2996</v>
      </c>
      <c r="AF2" s="14" t="s">
        <v>2997</v>
      </c>
      <c r="AG2" s="14" t="s">
        <v>2998</v>
      </c>
      <c r="AH2" s="14" t="s">
        <v>2999</v>
      </c>
      <c r="AI2" s="14" t="s">
        <v>3000</v>
      </c>
      <c r="AJ2" s="14" t="s">
        <v>3001</v>
      </c>
      <c r="AK2" s="14" t="s">
        <v>3002</v>
      </c>
      <c r="AL2" s="14" t="s">
        <v>3003</v>
      </c>
    </row>
    <row r="3" spans="1:38">
      <c r="A3" s="15" t="s">
        <v>6</v>
      </c>
      <c r="B3" s="15" t="s">
        <v>15</v>
      </c>
      <c r="C3" s="15" t="s">
        <v>1563</v>
      </c>
      <c r="D3" s="15" t="s">
        <v>2940</v>
      </c>
      <c r="E3" s="15" t="s">
        <v>683</v>
      </c>
      <c r="F3" s="15" t="s">
        <v>244</v>
      </c>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row>
    <row r="4" spans="1:38">
      <c r="A4" s="15" t="s">
        <v>6</v>
      </c>
      <c r="B4" s="15" t="s">
        <v>9</v>
      </c>
      <c r="C4" s="15" t="s">
        <v>1563</v>
      </c>
      <c r="D4" s="15" t="s">
        <v>2940</v>
      </c>
      <c r="E4" s="15" t="s">
        <v>960</v>
      </c>
      <c r="F4" s="15" t="s">
        <v>280</v>
      </c>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row>
    <row r="5" spans="1:38">
      <c r="A5" s="15" t="s">
        <v>6</v>
      </c>
      <c r="B5" s="15" t="s">
        <v>9</v>
      </c>
      <c r="C5" s="15" t="s">
        <v>1563</v>
      </c>
      <c r="D5" s="15" t="s">
        <v>2940</v>
      </c>
      <c r="E5" s="22"/>
      <c r="F5" s="22"/>
      <c r="G5" s="15">
        <v>1</v>
      </c>
      <c r="H5" s="15" t="s">
        <v>3004</v>
      </c>
      <c r="I5" s="15"/>
      <c r="J5" s="15"/>
      <c r="K5" s="15"/>
      <c r="L5" s="15"/>
      <c r="M5" s="15"/>
      <c r="N5" s="15"/>
      <c r="O5" s="15"/>
      <c r="P5" s="15"/>
      <c r="Q5" s="15"/>
      <c r="R5" s="15"/>
      <c r="S5" s="15"/>
      <c r="T5" s="15"/>
      <c r="U5" s="15" t="s">
        <v>3005</v>
      </c>
      <c r="V5" s="15" t="s">
        <v>3006</v>
      </c>
      <c r="W5" s="15" t="s">
        <v>833</v>
      </c>
      <c r="X5" s="15" t="s">
        <v>3006</v>
      </c>
      <c r="Y5" s="15" t="s">
        <v>3007</v>
      </c>
      <c r="Z5" s="15" t="s">
        <v>244</v>
      </c>
      <c r="AA5" s="45" t="s">
        <v>3008</v>
      </c>
      <c r="AB5" s="15" t="s">
        <v>820</v>
      </c>
      <c r="AC5" s="15" t="s">
        <v>279</v>
      </c>
      <c r="AD5" s="15" t="s">
        <v>244</v>
      </c>
      <c r="AE5" s="15" t="s">
        <v>3009</v>
      </c>
      <c r="AF5" s="15" t="s">
        <v>244</v>
      </c>
      <c r="AG5" s="22"/>
      <c r="AH5" s="15" t="s">
        <v>3010</v>
      </c>
      <c r="AI5" s="15" t="s">
        <v>244</v>
      </c>
      <c r="AJ5" s="22"/>
      <c r="AK5" s="15" t="s">
        <v>279</v>
      </c>
      <c r="AL5" s="15" t="s">
        <v>280</v>
      </c>
    </row>
    <row r="6" spans="1:38">
      <c r="A6" s="15" t="s">
        <v>6</v>
      </c>
      <c r="B6" s="15" t="s">
        <v>10</v>
      </c>
      <c r="C6" s="15" t="s">
        <v>1563</v>
      </c>
      <c r="D6" s="15" t="s">
        <v>2940</v>
      </c>
      <c r="E6" s="15" t="s">
        <v>683</v>
      </c>
      <c r="F6" s="15" t="s">
        <v>244</v>
      </c>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row>
    <row r="7" spans="1:38">
      <c r="A7" s="15" t="s">
        <v>6</v>
      </c>
      <c r="B7" s="15" t="s">
        <v>18</v>
      </c>
      <c r="C7" s="15" t="s">
        <v>1563</v>
      </c>
      <c r="D7" s="15" t="s">
        <v>2940</v>
      </c>
      <c r="E7" s="15" t="s">
        <v>683</v>
      </c>
      <c r="F7" s="15" t="s">
        <v>244</v>
      </c>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row>
    <row r="8" spans="1:38">
      <c r="A8" s="15" t="s">
        <v>6</v>
      </c>
      <c r="B8" s="15" t="s">
        <v>20</v>
      </c>
      <c r="C8" s="15" t="s">
        <v>1563</v>
      </c>
      <c r="D8" s="15" t="s">
        <v>2940</v>
      </c>
      <c r="E8" s="15" t="s">
        <v>960</v>
      </c>
      <c r="F8" s="15" t="s">
        <v>280</v>
      </c>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row>
    <row r="9" spans="1:38">
      <c r="A9" s="15" t="s">
        <v>6</v>
      </c>
      <c r="B9" s="15" t="s">
        <v>20</v>
      </c>
      <c r="C9" s="15" t="s">
        <v>1563</v>
      </c>
      <c r="D9" s="15" t="s">
        <v>2940</v>
      </c>
      <c r="E9" s="22"/>
      <c r="F9" s="22"/>
      <c r="G9" s="15">
        <v>1</v>
      </c>
      <c r="H9" s="15" t="s">
        <v>1175</v>
      </c>
      <c r="I9" s="15"/>
      <c r="J9" s="15"/>
      <c r="K9" s="15"/>
      <c r="L9" s="15"/>
      <c r="M9" s="15"/>
      <c r="N9" s="15"/>
      <c r="O9" s="15"/>
      <c r="P9" s="15"/>
      <c r="Q9" s="15"/>
      <c r="R9" s="15"/>
      <c r="S9" s="15"/>
      <c r="T9" s="15"/>
      <c r="U9" s="15" t="s">
        <v>1278</v>
      </c>
      <c r="V9" s="15" t="s">
        <v>3006</v>
      </c>
      <c r="W9" s="15" t="s">
        <v>845</v>
      </c>
      <c r="X9" s="15" t="s">
        <v>3006</v>
      </c>
      <c r="Y9" s="15" t="s">
        <v>1738</v>
      </c>
      <c r="Z9" s="15" t="s">
        <v>280</v>
      </c>
      <c r="AA9" s="15" t="s">
        <v>3011</v>
      </c>
      <c r="AB9" s="15" t="s">
        <v>846</v>
      </c>
      <c r="AC9" s="15" t="s">
        <v>279</v>
      </c>
      <c r="AD9" s="15" t="s">
        <v>244</v>
      </c>
      <c r="AE9" s="15" t="s">
        <v>2939</v>
      </c>
      <c r="AF9" s="15" t="s">
        <v>846</v>
      </c>
      <c r="AG9" s="22"/>
      <c r="AH9" s="15" t="s">
        <v>3010</v>
      </c>
      <c r="AI9" s="15" t="s">
        <v>244</v>
      </c>
      <c r="AJ9" s="22"/>
      <c r="AK9" s="15" t="s">
        <v>279</v>
      </c>
      <c r="AL9" s="15" t="s">
        <v>280</v>
      </c>
    </row>
    <row r="10" spans="1:38">
      <c r="A10" s="15" t="s">
        <v>6</v>
      </c>
      <c r="B10" s="15" t="s">
        <v>20</v>
      </c>
      <c r="C10" s="15" t="s">
        <v>1563</v>
      </c>
      <c r="D10" s="15" t="s">
        <v>2940</v>
      </c>
      <c r="E10" s="22"/>
      <c r="F10" s="22"/>
      <c r="G10" s="15">
        <v>2</v>
      </c>
      <c r="H10" s="15" t="s">
        <v>2942</v>
      </c>
      <c r="I10" s="15"/>
      <c r="J10" s="15"/>
      <c r="K10" s="15"/>
      <c r="L10" s="15"/>
      <c r="M10" s="15"/>
      <c r="N10" s="15"/>
      <c r="O10" s="15"/>
      <c r="P10" s="15"/>
      <c r="Q10" s="15"/>
      <c r="R10" s="15"/>
      <c r="S10" s="15"/>
      <c r="T10" s="15"/>
      <c r="U10" s="15" t="s">
        <v>1278</v>
      </c>
      <c r="V10" s="15" t="s">
        <v>3006</v>
      </c>
      <c r="W10" s="15" t="s">
        <v>845</v>
      </c>
      <c r="X10" s="15" t="s">
        <v>3006</v>
      </c>
      <c r="Y10" s="15" t="s">
        <v>1738</v>
      </c>
      <c r="Z10" s="15" t="s">
        <v>280</v>
      </c>
      <c r="AA10" s="15" t="s">
        <v>3011</v>
      </c>
      <c r="AB10" s="15" t="s">
        <v>846</v>
      </c>
      <c r="AC10" s="15" t="s">
        <v>279</v>
      </c>
      <c r="AD10" s="15" t="s">
        <v>244</v>
      </c>
      <c r="AE10" s="15" t="s">
        <v>2939</v>
      </c>
      <c r="AF10" s="15" t="s">
        <v>846</v>
      </c>
      <c r="AG10" s="22"/>
      <c r="AH10" s="15" t="s">
        <v>3010</v>
      </c>
      <c r="AI10" s="15" t="s">
        <v>244</v>
      </c>
      <c r="AJ10" s="22"/>
      <c r="AK10" s="15" t="s">
        <v>279</v>
      </c>
      <c r="AL10" s="15" t="s">
        <v>280</v>
      </c>
    </row>
    <row r="11" spans="1:38">
      <c r="A11" s="15" t="s">
        <v>6</v>
      </c>
      <c r="B11" s="15" t="s">
        <v>20</v>
      </c>
      <c r="C11" s="15" t="s">
        <v>1563</v>
      </c>
      <c r="D11" s="15" t="s">
        <v>2940</v>
      </c>
      <c r="E11" s="22"/>
      <c r="F11" s="22"/>
      <c r="G11" s="15">
        <v>3</v>
      </c>
      <c r="H11" s="15" t="s">
        <v>1167</v>
      </c>
      <c r="I11" s="15"/>
      <c r="J11" s="15"/>
      <c r="K11" s="15"/>
      <c r="L11" s="15"/>
      <c r="M11" s="15"/>
      <c r="N11" s="15"/>
      <c r="O11" s="15"/>
      <c r="P11" s="15"/>
      <c r="Q11" s="15"/>
      <c r="R11" s="15"/>
      <c r="S11" s="15"/>
      <c r="T11" s="15"/>
      <c r="U11" s="15" t="s">
        <v>866</v>
      </c>
      <c r="V11" s="15" t="s">
        <v>3006</v>
      </c>
      <c r="W11" s="15" t="s">
        <v>866</v>
      </c>
      <c r="X11" s="15" t="s">
        <v>3006</v>
      </c>
      <c r="Y11" s="15" t="s">
        <v>3007</v>
      </c>
      <c r="Z11" s="15" t="s">
        <v>244</v>
      </c>
      <c r="AA11" s="15" t="s">
        <v>3011</v>
      </c>
      <c r="AB11" s="15" t="s">
        <v>846</v>
      </c>
      <c r="AC11" s="15" t="s">
        <v>279</v>
      </c>
      <c r="AD11" s="15" t="s">
        <v>244</v>
      </c>
      <c r="AE11" s="15" t="s">
        <v>3009</v>
      </c>
      <c r="AF11" s="15" t="s">
        <v>244</v>
      </c>
      <c r="AG11" s="22"/>
      <c r="AH11" s="15" t="s">
        <v>3010</v>
      </c>
      <c r="AI11" s="15" t="s">
        <v>244</v>
      </c>
      <c r="AJ11" s="22"/>
      <c r="AK11" s="15" t="s">
        <v>279</v>
      </c>
      <c r="AL11" s="15" t="s">
        <v>280</v>
      </c>
    </row>
    <row r="12" spans="1:38">
      <c r="A12" s="15" t="s">
        <v>6</v>
      </c>
      <c r="B12" s="15" t="s">
        <v>20</v>
      </c>
      <c r="C12" s="15" t="s">
        <v>1563</v>
      </c>
      <c r="D12" s="15" t="s">
        <v>2940</v>
      </c>
      <c r="E12" s="22"/>
      <c r="F12" s="22"/>
      <c r="G12" s="15">
        <v>4</v>
      </c>
      <c r="H12" s="15" t="s">
        <v>3012</v>
      </c>
      <c r="I12" s="15"/>
      <c r="J12" s="15"/>
      <c r="K12" s="15"/>
      <c r="L12" s="15"/>
      <c r="M12" s="15"/>
      <c r="N12" s="15"/>
      <c r="O12" s="15"/>
      <c r="P12" s="15"/>
      <c r="Q12" s="15"/>
      <c r="R12" s="15"/>
      <c r="S12" s="15"/>
      <c r="T12" s="15"/>
      <c r="U12" s="15" t="s">
        <v>866</v>
      </c>
      <c r="V12" s="15" t="s">
        <v>3006</v>
      </c>
      <c r="W12" s="15" t="s">
        <v>866</v>
      </c>
      <c r="X12" s="15" t="s">
        <v>3006</v>
      </c>
      <c r="Y12" s="15" t="s">
        <v>3007</v>
      </c>
      <c r="Z12" s="15" t="s">
        <v>244</v>
      </c>
      <c r="AA12" s="15" t="s">
        <v>3011</v>
      </c>
      <c r="AB12" s="15" t="s">
        <v>846</v>
      </c>
      <c r="AC12" s="15" t="s">
        <v>279</v>
      </c>
      <c r="AD12" s="15" t="s">
        <v>244</v>
      </c>
      <c r="AE12" s="15" t="s">
        <v>3009</v>
      </c>
      <c r="AF12" s="15" t="s">
        <v>244</v>
      </c>
      <c r="AG12" s="22"/>
      <c r="AH12" s="15" t="s">
        <v>3010</v>
      </c>
      <c r="AI12" s="15" t="s">
        <v>244</v>
      </c>
      <c r="AJ12" s="22"/>
      <c r="AK12" s="15" t="s">
        <v>279</v>
      </c>
      <c r="AL12" s="15" t="s">
        <v>280</v>
      </c>
    </row>
    <row r="13" spans="1:38">
      <c r="A13" s="15" t="s">
        <v>6</v>
      </c>
      <c r="B13" s="15" t="s">
        <v>24</v>
      </c>
      <c r="C13" s="15" t="s">
        <v>1563</v>
      </c>
      <c r="D13" s="15" t="s">
        <v>2940</v>
      </c>
      <c r="E13" s="15" t="s">
        <v>683</v>
      </c>
      <c r="F13" s="15" t="s">
        <v>244</v>
      </c>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row>
    <row r="14" spans="1:38">
      <c r="A14" s="15" t="s">
        <v>6</v>
      </c>
      <c r="B14" s="15" t="s">
        <v>25</v>
      </c>
      <c r="C14" s="15" t="s">
        <v>1563</v>
      </c>
      <c r="D14" s="15" t="s">
        <v>2940</v>
      </c>
      <c r="E14" s="15" t="s">
        <v>683</v>
      </c>
      <c r="F14" s="15" t="s">
        <v>244</v>
      </c>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row>
    <row r="15" spans="1:38">
      <c r="A15" s="15" t="s">
        <v>36</v>
      </c>
      <c r="B15" s="15" t="s">
        <v>40</v>
      </c>
      <c r="C15" s="15" t="s">
        <v>1563</v>
      </c>
      <c r="D15" s="15" t="s">
        <v>2940</v>
      </c>
      <c r="E15" s="15" t="s">
        <v>960</v>
      </c>
      <c r="F15" s="15" t="s">
        <v>280</v>
      </c>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row>
    <row r="16" spans="1:38" s="44" customFormat="1">
      <c r="A16" s="30" t="s">
        <v>36</v>
      </c>
      <c r="B16" s="30" t="s">
        <v>40</v>
      </c>
      <c r="C16" s="30" t="s">
        <v>1563</v>
      </c>
      <c r="D16" s="30" t="s">
        <v>2940</v>
      </c>
      <c r="E16" s="43"/>
      <c r="F16" s="43"/>
      <c r="G16" s="30">
        <v>1</v>
      </c>
      <c r="H16" s="30" t="s">
        <v>3013</v>
      </c>
      <c r="I16" s="30"/>
      <c r="J16" s="30"/>
      <c r="K16" s="30"/>
      <c r="L16" s="30"/>
      <c r="M16" s="30"/>
      <c r="N16" s="30"/>
      <c r="O16" s="30"/>
      <c r="P16" s="30"/>
      <c r="Q16" s="30"/>
      <c r="R16" s="30"/>
      <c r="S16" s="30"/>
      <c r="T16" s="30"/>
      <c r="U16" s="30" t="s">
        <v>289</v>
      </c>
      <c r="V16" s="30" t="s">
        <v>3014</v>
      </c>
      <c r="W16" s="30" t="s">
        <v>290</v>
      </c>
      <c r="X16" s="30" t="s">
        <v>3015</v>
      </c>
      <c r="Y16" s="30" t="s">
        <v>3007</v>
      </c>
      <c r="Z16" s="30" t="s">
        <v>244</v>
      </c>
      <c r="AA16" s="30" t="s">
        <v>3011</v>
      </c>
      <c r="AB16" s="30" t="s">
        <v>846</v>
      </c>
      <c r="AC16" s="30" t="s">
        <v>279</v>
      </c>
      <c r="AD16" s="30" t="s">
        <v>244</v>
      </c>
      <c r="AE16" s="30" t="s">
        <v>3009</v>
      </c>
      <c r="AF16" s="30" t="s">
        <v>244</v>
      </c>
      <c r="AG16" s="43"/>
      <c r="AH16" s="30" t="s">
        <v>3010</v>
      </c>
      <c r="AI16" s="30" t="s">
        <v>244</v>
      </c>
      <c r="AJ16" s="43"/>
      <c r="AK16" s="30" t="s">
        <v>279</v>
      </c>
      <c r="AL16" s="30" t="s">
        <v>280</v>
      </c>
    </row>
    <row r="17" spans="1:38">
      <c r="A17" s="15" t="s">
        <v>47</v>
      </c>
      <c r="B17" s="15" t="s">
        <v>48</v>
      </c>
      <c r="C17" s="15" t="s">
        <v>1563</v>
      </c>
      <c r="D17" s="15" t="s">
        <v>2940</v>
      </c>
      <c r="E17" s="15" t="s">
        <v>960</v>
      </c>
      <c r="F17" s="15" t="s">
        <v>280</v>
      </c>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row>
    <row r="18" spans="1:38">
      <c r="A18" s="15" t="s">
        <v>47</v>
      </c>
      <c r="B18" s="15" t="s">
        <v>48</v>
      </c>
      <c r="C18" s="15" t="s">
        <v>1563</v>
      </c>
      <c r="D18" s="15" t="s">
        <v>2940</v>
      </c>
      <c r="E18" s="22"/>
      <c r="F18" s="22"/>
      <c r="G18" s="15">
        <v>1</v>
      </c>
      <c r="H18" s="15" t="s">
        <v>3016</v>
      </c>
      <c r="I18" s="15"/>
      <c r="J18" s="15"/>
      <c r="K18" s="15"/>
      <c r="L18" s="15"/>
      <c r="M18" s="15"/>
      <c r="N18" s="15"/>
      <c r="O18" s="15"/>
      <c r="P18" s="15"/>
      <c r="Q18" s="15"/>
      <c r="R18" s="15"/>
      <c r="S18" s="15"/>
      <c r="T18" s="15"/>
      <c r="U18" s="15" t="s">
        <v>891</v>
      </c>
      <c r="V18" s="15" t="s">
        <v>3006</v>
      </c>
      <c r="W18" s="15" t="s">
        <v>3017</v>
      </c>
      <c r="X18" s="15" t="s">
        <v>3006</v>
      </c>
      <c r="Y18" s="15" t="s">
        <v>3007</v>
      </c>
      <c r="Z18" s="15" t="s">
        <v>244</v>
      </c>
      <c r="AA18" s="15" t="s">
        <v>3011</v>
      </c>
      <c r="AB18" s="15" t="s">
        <v>846</v>
      </c>
      <c r="AC18" s="15" t="s">
        <v>279</v>
      </c>
      <c r="AD18" s="15" t="s">
        <v>244</v>
      </c>
      <c r="AE18" s="15" t="s">
        <v>3009</v>
      </c>
      <c r="AF18" s="15" t="s">
        <v>244</v>
      </c>
      <c r="AG18" s="22"/>
      <c r="AH18" s="15" t="s">
        <v>3010</v>
      </c>
      <c r="AI18" s="15" t="s">
        <v>244</v>
      </c>
      <c r="AJ18" s="22"/>
      <c r="AK18" s="15" t="s">
        <v>279</v>
      </c>
      <c r="AL18" s="15" t="s">
        <v>280</v>
      </c>
    </row>
    <row r="19" spans="1:38">
      <c r="A19" s="15" t="s">
        <v>47</v>
      </c>
      <c r="B19" s="15" t="s">
        <v>48</v>
      </c>
      <c r="C19" s="15" t="s">
        <v>1563</v>
      </c>
      <c r="D19" s="15" t="s">
        <v>2940</v>
      </c>
      <c r="E19" s="22"/>
      <c r="F19" s="22"/>
      <c r="G19" s="15">
        <v>2</v>
      </c>
      <c r="H19" s="15" t="s">
        <v>3018</v>
      </c>
      <c r="I19" s="15"/>
      <c r="J19" s="15"/>
      <c r="K19" s="15"/>
      <c r="L19" s="15"/>
      <c r="M19" s="15"/>
      <c r="N19" s="15"/>
      <c r="O19" s="15"/>
      <c r="P19" s="15"/>
      <c r="Q19" s="15"/>
      <c r="R19" s="15"/>
      <c r="S19" s="15"/>
      <c r="T19" s="15"/>
      <c r="U19" s="15" t="s">
        <v>1766</v>
      </c>
      <c r="V19" s="15" t="s">
        <v>3006</v>
      </c>
      <c r="W19" s="15" t="s">
        <v>167</v>
      </c>
      <c r="X19" s="15" t="s">
        <v>3006</v>
      </c>
      <c r="Y19" s="15" t="s">
        <v>3007</v>
      </c>
      <c r="Z19" s="15" t="s">
        <v>244</v>
      </c>
      <c r="AA19" s="15" t="s">
        <v>3011</v>
      </c>
      <c r="AB19" s="15" t="s">
        <v>846</v>
      </c>
      <c r="AC19" s="15" t="s">
        <v>279</v>
      </c>
      <c r="AD19" s="15" t="s">
        <v>244</v>
      </c>
      <c r="AE19" s="15" t="s">
        <v>3009</v>
      </c>
      <c r="AF19" s="15" t="s">
        <v>244</v>
      </c>
      <c r="AG19" s="22"/>
      <c r="AH19" s="15" t="s">
        <v>3010</v>
      </c>
      <c r="AI19" s="15" t="s">
        <v>244</v>
      </c>
      <c r="AJ19" s="22"/>
      <c r="AK19" s="15" t="s">
        <v>279</v>
      </c>
      <c r="AL19" s="15" t="s">
        <v>280</v>
      </c>
    </row>
    <row r="20" spans="1:38">
      <c r="A20" s="15" t="s">
        <v>47</v>
      </c>
      <c r="B20" s="15" t="s">
        <v>48</v>
      </c>
      <c r="C20" s="15" t="s">
        <v>1563</v>
      </c>
      <c r="D20" s="15" t="s">
        <v>2940</v>
      </c>
      <c r="E20" s="22"/>
      <c r="F20" s="22"/>
      <c r="G20" s="15">
        <v>3</v>
      </c>
      <c r="H20" s="15" t="s">
        <v>3018</v>
      </c>
      <c r="I20" s="15"/>
      <c r="J20" s="15"/>
      <c r="K20" s="15"/>
      <c r="L20" s="15"/>
      <c r="M20" s="15"/>
      <c r="N20" s="15"/>
      <c r="O20" s="15"/>
      <c r="P20" s="15"/>
      <c r="Q20" s="15"/>
      <c r="R20" s="15"/>
      <c r="S20" s="15"/>
      <c r="T20" s="15"/>
      <c r="U20" s="15" t="s">
        <v>222</v>
      </c>
      <c r="V20" s="15" t="s">
        <v>3006</v>
      </c>
      <c r="W20" s="15" t="s">
        <v>276</v>
      </c>
      <c r="X20" s="15" t="s">
        <v>3006</v>
      </c>
      <c r="Y20" s="15" t="s">
        <v>3007</v>
      </c>
      <c r="Z20" s="15" t="s">
        <v>244</v>
      </c>
      <c r="AA20" s="15" t="s">
        <v>3011</v>
      </c>
      <c r="AB20" s="15" t="s">
        <v>846</v>
      </c>
      <c r="AC20" s="15" t="s">
        <v>279</v>
      </c>
      <c r="AD20" s="15" t="s">
        <v>244</v>
      </c>
      <c r="AE20" s="15" t="s">
        <v>3009</v>
      </c>
      <c r="AF20" s="15" t="s">
        <v>244</v>
      </c>
      <c r="AG20" s="22"/>
      <c r="AH20" s="15" t="s">
        <v>3010</v>
      </c>
      <c r="AI20" s="15" t="s">
        <v>244</v>
      </c>
      <c r="AJ20" s="22"/>
      <c r="AK20" s="15" t="s">
        <v>279</v>
      </c>
      <c r="AL20" s="15" t="s">
        <v>280</v>
      </c>
    </row>
    <row r="21" spans="1:38">
      <c r="A21" s="15" t="s">
        <v>53</v>
      </c>
      <c r="B21" s="15" t="s">
        <v>56</v>
      </c>
      <c r="C21" s="15" t="s">
        <v>1563</v>
      </c>
      <c r="D21" s="15" t="s">
        <v>2940</v>
      </c>
      <c r="E21" s="15" t="s">
        <v>960</v>
      </c>
      <c r="F21" s="15" t="s">
        <v>280</v>
      </c>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row>
    <row r="22" spans="1:38">
      <c r="A22" s="15" t="s">
        <v>53</v>
      </c>
      <c r="B22" s="15" t="s">
        <v>56</v>
      </c>
      <c r="C22" s="15" t="s">
        <v>1563</v>
      </c>
      <c r="D22" s="15" t="s">
        <v>2940</v>
      </c>
      <c r="E22" s="22"/>
      <c r="F22" s="22"/>
      <c r="G22" s="15">
        <v>1</v>
      </c>
      <c r="H22" s="15" t="s">
        <v>2946</v>
      </c>
      <c r="I22" s="15"/>
      <c r="J22" s="15"/>
      <c r="K22" s="15"/>
      <c r="L22" s="15"/>
      <c r="M22" s="15"/>
      <c r="N22" s="15"/>
      <c r="O22" s="15"/>
      <c r="P22" s="15"/>
      <c r="Q22" s="15"/>
      <c r="R22" s="15"/>
      <c r="S22" s="15"/>
      <c r="T22" s="15"/>
      <c r="U22" s="15" t="s">
        <v>2945</v>
      </c>
      <c r="V22" s="15" t="s">
        <v>3006</v>
      </c>
      <c r="W22" s="15" t="s">
        <v>293</v>
      </c>
      <c r="X22" s="15" t="s">
        <v>3006</v>
      </c>
      <c r="Y22" s="15" t="s">
        <v>3007</v>
      </c>
      <c r="Z22" s="15" t="s">
        <v>244</v>
      </c>
      <c r="AA22" s="15" t="s">
        <v>3011</v>
      </c>
      <c r="AB22" s="15" t="s">
        <v>846</v>
      </c>
      <c r="AC22" s="15" t="s">
        <v>279</v>
      </c>
      <c r="AD22" s="15" t="s">
        <v>244</v>
      </c>
      <c r="AE22" s="21" t="s">
        <v>1803</v>
      </c>
      <c r="AF22" s="21" t="s">
        <v>818</v>
      </c>
      <c r="AG22" s="22"/>
      <c r="AH22" s="15" t="s">
        <v>3010</v>
      </c>
      <c r="AI22" s="15" t="s">
        <v>244</v>
      </c>
      <c r="AJ22" s="22"/>
      <c r="AK22" s="15" t="s">
        <v>279</v>
      </c>
      <c r="AL22" s="15" t="s">
        <v>280</v>
      </c>
    </row>
    <row r="23" spans="1:38">
      <c r="A23" s="15" t="s">
        <v>53</v>
      </c>
      <c r="B23" s="15" t="s">
        <v>62</v>
      </c>
      <c r="C23" s="15" t="s">
        <v>1563</v>
      </c>
      <c r="D23" s="15" t="s">
        <v>2940</v>
      </c>
      <c r="E23" s="15" t="s">
        <v>960</v>
      </c>
      <c r="F23" s="15" t="s">
        <v>280</v>
      </c>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row>
    <row r="24" spans="1:38">
      <c r="A24" s="15" t="s">
        <v>53</v>
      </c>
      <c r="B24" s="15" t="s">
        <v>62</v>
      </c>
      <c r="C24" s="15" t="s">
        <v>1563</v>
      </c>
      <c r="D24" s="15" t="s">
        <v>2940</v>
      </c>
      <c r="E24" s="22"/>
      <c r="F24" s="22"/>
      <c r="G24" s="15">
        <v>1</v>
      </c>
      <c r="H24" s="15" t="s">
        <v>3019</v>
      </c>
      <c r="I24" s="15"/>
      <c r="J24" s="15"/>
      <c r="K24" s="15"/>
      <c r="L24" s="15"/>
      <c r="M24" s="15"/>
      <c r="N24" s="15"/>
      <c r="O24" s="15"/>
      <c r="P24" s="15"/>
      <c r="Q24" s="15"/>
      <c r="R24" s="15"/>
      <c r="S24" s="15"/>
      <c r="T24" s="15"/>
      <c r="U24" s="15" t="s">
        <v>365</v>
      </c>
      <c r="V24" s="15" t="s">
        <v>3006</v>
      </c>
      <c r="W24" s="15" t="s">
        <v>902</v>
      </c>
      <c r="X24" s="15" t="s">
        <v>3006</v>
      </c>
      <c r="Y24" s="15" t="s">
        <v>3007</v>
      </c>
      <c r="Z24" s="15" t="s">
        <v>244</v>
      </c>
      <c r="AA24" s="15" t="s">
        <v>3011</v>
      </c>
      <c r="AB24" s="15" t="s">
        <v>846</v>
      </c>
      <c r="AC24" s="15" t="s">
        <v>279</v>
      </c>
      <c r="AD24" s="15" t="s">
        <v>244</v>
      </c>
      <c r="AE24" s="15" t="s">
        <v>3009</v>
      </c>
      <c r="AF24" s="15" t="s">
        <v>244</v>
      </c>
      <c r="AG24" s="22"/>
      <c r="AH24" s="15" t="s">
        <v>3010</v>
      </c>
      <c r="AI24" s="15" t="s">
        <v>244</v>
      </c>
      <c r="AJ24" s="22"/>
      <c r="AK24" s="15" t="s">
        <v>279</v>
      </c>
      <c r="AL24" s="15" t="s">
        <v>280</v>
      </c>
    </row>
    <row r="25" spans="1:38">
      <c r="A25" s="15" t="s">
        <v>53</v>
      </c>
      <c r="B25" s="15" t="s">
        <v>62</v>
      </c>
      <c r="C25" s="15" t="s">
        <v>1563</v>
      </c>
      <c r="D25" s="15" t="s">
        <v>2940</v>
      </c>
      <c r="E25" s="22"/>
      <c r="F25" s="22"/>
      <c r="G25" s="15">
        <v>2</v>
      </c>
      <c r="H25" s="15" t="s">
        <v>3019</v>
      </c>
      <c r="I25" s="15"/>
      <c r="J25" s="15"/>
      <c r="K25" s="15"/>
      <c r="L25" s="15"/>
      <c r="M25" s="15"/>
      <c r="N25" s="15"/>
      <c r="O25" s="15"/>
      <c r="P25" s="15"/>
      <c r="Q25" s="15"/>
      <c r="R25" s="15"/>
      <c r="S25" s="15"/>
      <c r="T25" s="15"/>
      <c r="U25" s="15" t="s">
        <v>252</v>
      </c>
      <c r="V25" s="15" t="s">
        <v>3006</v>
      </c>
      <c r="W25" s="15" t="s">
        <v>361</v>
      </c>
      <c r="X25" s="15" t="s">
        <v>3006</v>
      </c>
      <c r="Y25" s="15" t="s">
        <v>3007</v>
      </c>
      <c r="Z25" s="15" t="s">
        <v>244</v>
      </c>
      <c r="AA25" s="15" t="s">
        <v>3011</v>
      </c>
      <c r="AB25" s="15" t="s">
        <v>846</v>
      </c>
      <c r="AC25" s="15" t="s">
        <v>279</v>
      </c>
      <c r="AD25" s="15" t="s">
        <v>244</v>
      </c>
      <c r="AE25" s="15" t="s">
        <v>3009</v>
      </c>
      <c r="AF25" s="15" t="s">
        <v>244</v>
      </c>
      <c r="AG25" s="22"/>
      <c r="AH25" s="15" t="s">
        <v>3010</v>
      </c>
      <c r="AI25" s="15" t="s">
        <v>244</v>
      </c>
      <c r="AJ25" s="22"/>
      <c r="AK25" s="15" t="s">
        <v>279</v>
      </c>
      <c r="AL25" s="15" t="s">
        <v>280</v>
      </c>
    </row>
    <row r="26" spans="1:38">
      <c r="A26" s="15" t="s">
        <v>53</v>
      </c>
      <c r="B26" s="15" t="s">
        <v>62</v>
      </c>
      <c r="C26" s="15" t="s">
        <v>1563</v>
      </c>
      <c r="D26" s="15" t="s">
        <v>2940</v>
      </c>
      <c r="E26" s="22"/>
      <c r="F26" s="22"/>
      <c r="G26" s="15">
        <v>3</v>
      </c>
      <c r="H26" s="15" t="s">
        <v>3020</v>
      </c>
      <c r="I26" s="15"/>
      <c r="J26" s="15"/>
      <c r="K26" s="15"/>
      <c r="L26" s="15"/>
      <c r="M26" s="15"/>
      <c r="N26" s="15"/>
      <c r="O26" s="15"/>
      <c r="P26" s="15"/>
      <c r="Q26" s="15"/>
      <c r="R26" s="15"/>
      <c r="S26" s="15"/>
      <c r="T26" s="15"/>
      <c r="U26" s="15" t="s">
        <v>231</v>
      </c>
      <c r="V26" s="15" t="s">
        <v>3006</v>
      </c>
      <c r="W26" s="15" t="s">
        <v>170</v>
      </c>
      <c r="X26" s="15" t="s">
        <v>3006</v>
      </c>
      <c r="Y26" s="15" t="s">
        <v>3007</v>
      </c>
      <c r="Z26" s="15" t="s">
        <v>244</v>
      </c>
      <c r="AA26" s="15" t="s">
        <v>3011</v>
      </c>
      <c r="AB26" s="15" t="s">
        <v>846</v>
      </c>
      <c r="AC26" s="15" t="s">
        <v>279</v>
      </c>
      <c r="AD26" s="15" t="s">
        <v>244</v>
      </c>
      <c r="AE26" s="15" t="s">
        <v>3009</v>
      </c>
      <c r="AF26" s="15" t="s">
        <v>244</v>
      </c>
      <c r="AG26" s="22"/>
      <c r="AH26" s="15" t="s">
        <v>3010</v>
      </c>
      <c r="AI26" s="15" t="s">
        <v>244</v>
      </c>
      <c r="AJ26" s="22"/>
      <c r="AK26" s="15" t="s">
        <v>279</v>
      </c>
      <c r="AL26" s="15" t="s">
        <v>280</v>
      </c>
    </row>
    <row r="27" spans="1:38">
      <c r="A27" s="15" t="s">
        <v>53</v>
      </c>
      <c r="B27" s="15" t="s">
        <v>63</v>
      </c>
      <c r="C27" s="15" t="s">
        <v>1563</v>
      </c>
      <c r="D27" s="15" t="s">
        <v>2940</v>
      </c>
      <c r="E27" s="15" t="s">
        <v>960</v>
      </c>
      <c r="F27" s="15" t="s">
        <v>280</v>
      </c>
      <c r="G27" s="22"/>
      <c r="H27" s="22"/>
      <c r="I27" s="22"/>
      <c r="J27" s="22"/>
      <c r="K27" s="22"/>
      <c r="L27" s="22"/>
      <c r="M27" s="22"/>
      <c r="N27" s="22"/>
      <c r="O27" s="22"/>
      <c r="P27" s="22"/>
      <c r="Q27" s="22"/>
      <c r="R27" s="22"/>
      <c r="S27" s="22"/>
      <c r="T27" s="22"/>
      <c r="U27" s="22"/>
      <c r="V27" s="22"/>
      <c r="W27" s="22"/>
      <c r="X27" s="22"/>
      <c r="Y27" s="22"/>
      <c r="Z27" s="22"/>
      <c r="AA27" s="22"/>
      <c r="AB27" s="22"/>
      <c r="AC27" s="22"/>
      <c r="AD27" s="43"/>
      <c r="AE27" s="43"/>
      <c r="AF27" s="43"/>
      <c r="AG27" s="43"/>
      <c r="AH27" s="22"/>
      <c r="AI27" s="22"/>
      <c r="AJ27" s="22"/>
      <c r="AK27" s="22"/>
      <c r="AL27" s="22"/>
    </row>
    <row r="28" spans="1:38">
      <c r="A28" s="15" t="s">
        <v>53</v>
      </c>
      <c r="B28" s="15" t="s">
        <v>63</v>
      </c>
      <c r="C28" s="15" t="s">
        <v>1563</v>
      </c>
      <c r="D28" s="15" t="s">
        <v>2940</v>
      </c>
      <c r="E28" s="22"/>
      <c r="F28" s="22"/>
      <c r="G28" s="15">
        <v>1</v>
      </c>
      <c r="H28" s="15" t="s">
        <v>2950</v>
      </c>
      <c r="I28" s="15"/>
      <c r="J28" s="15"/>
      <c r="K28" s="15"/>
      <c r="L28" s="15"/>
      <c r="M28" s="15"/>
      <c r="N28" s="15"/>
      <c r="O28" s="15"/>
      <c r="P28" s="15"/>
      <c r="Q28" s="15"/>
      <c r="R28" s="15"/>
      <c r="S28" s="15"/>
      <c r="T28" s="15"/>
      <c r="U28" s="15" t="s">
        <v>2945</v>
      </c>
      <c r="V28" s="15" t="s">
        <v>3006</v>
      </c>
      <c r="W28" s="15" t="s">
        <v>293</v>
      </c>
      <c r="X28" s="15" t="s">
        <v>3006</v>
      </c>
      <c r="Y28" s="15" t="s">
        <v>3007</v>
      </c>
      <c r="Z28" s="15" t="s">
        <v>244</v>
      </c>
      <c r="AA28" s="15" t="s">
        <v>3011</v>
      </c>
      <c r="AB28" s="15" t="s">
        <v>846</v>
      </c>
      <c r="AC28" s="15" t="s">
        <v>279</v>
      </c>
      <c r="AD28" s="30" t="s">
        <v>244</v>
      </c>
      <c r="AE28" s="30" t="s">
        <v>1803</v>
      </c>
      <c r="AF28" s="30" t="s">
        <v>818</v>
      </c>
      <c r="AG28" s="43"/>
      <c r="AH28" s="15" t="s">
        <v>3010</v>
      </c>
      <c r="AI28" s="15" t="s">
        <v>244</v>
      </c>
      <c r="AJ28" s="22"/>
      <c r="AK28" s="15" t="s">
        <v>279</v>
      </c>
      <c r="AL28" s="15" t="s">
        <v>280</v>
      </c>
    </row>
    <row r="29" spans="1:38">
      <c r="A29" s="15" t="s">
        <v>53</v>
      </c>
      <c r="B29" s="15" t="s">
        <v>63</v>
      </c>
      <c r="C29" s="15" t="s">
        <v>1563</v>
      </c>
      <c r="D29" s="15" t="s">
        <v>2940</v>
      </c>
      <c r="E29" s="22"/>
      <c r="F29" s="22"/>
      <c r="G29" s="15">
        <v>2</v>
      </c>
      <c r="H29" s="15" t="s">
        <v>2954</v>
      </c>
      <c r="I29" s="15"/>
      <c r="J29" s="15"/>
      <c r="K29" s="15"/>
      <c r="L29" s="15"/>
      <c r="M29" s="15"/>
      <c r="N29" s="15"/>
      <c r="O29" s="15"/>
      <c r="P29" s="15"/>
      <c r="Q29" s="15"/>
      <c r="R29" s="15"/>
      <c r="S29" s="15"/>
      <c r="T29" s="15"/>
      <c r="U29" s="15" t="s">
        <v>2945</v>
      </c>
      <c r="V29" s="15" t="s">
        <v>3006</v>
      </c>
      <c r="W29" s="15" t="s">
        <v>917</v>
      </c>
      <c r="X29" s="15" t="s">
        <v>3006</v>
      </c>
      <c r="Y29" s="15" t="s">
        <v>3007</v>
      </c>
      <c r="Z29" s="15" t="s">
        <v>244</v>
      </c>
      <c r="AA29" s="15" t="s">
        <v>3011</v>
      </c>
      <c r="AB29" s="15" t="s">
        <v>846</v>
      </c>
      <c r="AC29" s="15" t="s">
        <v>279</v>
      </c>
      <c r="AD29" s="30" t="s">
        <v>244</v>
      </c>
      <c r="AE29" s="30" t="s">
        <v>1803</v>
      </c>
      <c r="AF29" s="30" t="s">
        <v>818</v>
      </c>
      <c r="AG29" s="43"/>
      <c r="AH29" s="15" t="s">
        <v>3010</v>
      </c>
      <c r="AI29" s="15" t="s">
        <v>244</v>
      </c>
      <c r="AJ29" s="22"/>
      <c r="AK29" s="15" t="s">
        <v>279</v>
      </c>
      <c r="AL29" s="15" t="s">
        <v>280</v>
      </c>
    </row>
    <row r="30" spans="1:38">
      <c r="A30" s="15" t="s">
        <v>53</v>
      </c>
      <c r="B30" s="15" t="s">
        <v>63</v>
      </c>
      <c r="C30" s="15" t="s">
        <v>1563</v>
      </c>
      <c r="D30" s="15" t="s">
        <v>2940</v>
      </c>
      <c r="E30" s="22"/>
      <c r="F30" s="22"/>
      <c r="G30" s="15">
        <v>3</v>
      </c>
      <c r="H30" s="15" t="s">
        <v>2956</v>
      </c>
      <c r="I30" s="15"/>
      <c r="J30" s="15"/>
      <c r="K30" s="15"/>
      <c r="L30" s="15"/>
      <c r="M30" s="15"/>
      <c r="N30" s="15"/>
      <c r="O30" s="15"/>
      <c r="P30" s="15"/>
      <c r="Q30" s="15"/>
      <c r="R30" s="15"/>
      <c r="S30" s="15"/>
      <c r="T30" s="15"/>
      <c r="U30" s="15" t="s">
        <v>2945</v>
      </c>
      <c r="V30" s="15" t="s">
        <v>3006</v>
      </c>
      <c r="W30" s="22"/>
      <c r="X30" s="22"/>
      <c r="Y30" s="15" t="s">
        <v>3007</v>
      </c>
      <c r="Z30" s="15" t="s">
        <v>244</v>
      </c>
      <c r="AA30" s="15" t="s">
        <v>3011</v>
      </c>
      <c r="AB30" s="15" t="s">
        <v>846</v>
      </c>
      <c r="AC30" s="15" t="s">
        <v>279</v>
      </c>
      <c r="AD30" s="30" t="s">
        <v>244</v>
      </c>
      <c r="AE30" s="30" t="s">
        <v>1803</v>
      </c>
      <c r="AF30" s="30" t="s">
        <v>818</v>
      </c>
      <c r="AG30" s="43"/>
      <c r="AH30" s="15" t="s">
        <v>3021</v>
      </c>
      <c r="AI30" s="15" t="s">
        <v>838</v>
      </c>
      <c r="AJ30" s="22"/>
      <c r="AK30" s="15" t="s">
        <v>279</v>
      </c>
      <c r="AL30" s="15" t="s">
        <v>280</v>
      </c>
    </row>
    <row r="31" spans="1:38">
      <c r="A31" s="15" t="s">
        <v>53</v>
      </c>
      <c r="B31" s="15" t="s">
        <v>63</v>
      </c>
      <c r="C31" s="15" t="s">
        <v>1563</v>
      </c>
      <c r="D31" s="15" t="s">
        <v>2940</v>
      </c>
      <c r="E31" s="22"/>
      <c r="F31" s="22"/>
      <c r="G31" s="15">
        <v>4</v>
      </c>
      <c r="H31" s="15" t="s">
        <v>2950</v>
      </c>
      <c r="I31" s="15"/>
      <c r="J31" s="15"/>
      <c r="K31" s="15"/>
      <c r="L31" s="15"/>
      <c r="M31" s="15"/>
      <c r="N31" s="15"/>
      <c r="O31" s="15"/>
      <c r="P31" s="15"/>
      <c r="Q31" s="15"/>
      <c r="R31" s="15"/>
      <c r="S31" s="15"/>
      <c r="T31" s="15"/>
      <c r="U31" s="15" t="s">
        <v>252</v>
      </c>
      <c r="V31" s="15" t="s">
        <v>3006</v>
      </c>
      <c r="W31" s="15" t="s">
        <v>143</v>
      </c>
      <c r="X31" s="15" t="s">
        <v>3006</v>
      </c>
      <c r="Y31" s="15" t="s">
        <v>1738</v>
      </c>
      <c r="Z31" s="15" t="s">
        <v>280</v>
      </c>
      <c r="AA31" s="15" t="s">
        <v>3011</v>
      </c>
      <c r="AB31" s="15" t="s">
        <v>846</v>
      </c>
      <c r="AC31" s="15" t="s">
        <v>279</v>
      </c>
      <c r="AD31" s="30" t="s">
        <v>244</v>
      </c>
      <c r="AE31" s="30" t="s">
        <v>3009</v>
      </c>
      <c r="AF31" s="30" t="s">
        <v>244</v>
      </c>
      <c r="AG31" s="43"/>
      <c r="AH31" s="15" t="s">
        <v>3010</v>
      </c>
      <c r="AI31" s="15" t="s">
        <v>244</v>
      </c>
      <c r="AJ31" s="22"/>
      <c r="AK31" s="15" t="s">
        <v>279</v>
      </c>
      <c r="AL31" s="15" t="s">
        <v>280</v>
      </c>
    </row>
    <row r="32" spans="1:38">
      <c r="A32" s="15" t="s">
        <v>53</v>
      </c>
      <c r="B32" s="15" t="s">
        <v>68</v>
      </c>
      <c r="C32" s="15" t="s">
        <v>1563</v>
      </c>
      <c r="D32" s="15" t="s">
        <v>2940</v>
      </c>
      <c r="E32" s="15" t="s">
        <v>683</v>
      </c>
      <c r="F32" s="15" t="s">
        <v>244</v>
      </c>
      <c r="G32" s="22"/>
      <c r="H32" s="22"/>
      <c r="I32" s="22"/>
      <c r="J32" s="22"/>
      <c r="K32" s="22"/>
      <c r="L32" s="22"/>
      <c r="M32" s="22"/>
      <c r="N32" s="22"/>
      <c r="O32" s="22"/>
      <c r="P32" s="22"/>
      <c r="Q32" s="22"/>
      <c r="R32" s="22"/>
      <c r="S32" s="22"/>
      <c r="T32" s="22"/>
      <c r="U32" s="22"/>
      <c r="V32" s="22"/>
      <c r="W32" s="22"/>
      <c r="X32" s="22"/>
      <c r="Y32" s="22"/>
      <c r="Z32" s="22"/>
      <c r="AA32" s="22"/>
      <c r="AB32" s="22"/>
      <c r="AC32" s="22"/>
      <c r="AD32" s="43"/>
      <c r="AE32" s="43"/>
      <c r="AF32" s="43"/>
      <c r="AG32" s="43"/>
      <c r="AH32" s="22"/>
      <c r="AI32" s="22"/>
      <c r="AJ32" s="22"/>
      <c r="AK32" s="22"/>
      <c r="AL32" s="22"/>
    </row>
    <row r="33" spans="1:38" ht="67.2" customHeight="1">
      <c r="A33" s="38" t="s">
        <v>3471</v>
      </c>
      <c r="B33" s="169" t="s">
        <v>3600</v>
      </c>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row>
  </sheetData>
  <mergeCells count="1">
    <mergeCell ref="B33:AL33"/>
  </mergeCells>
  <phoneticPr fontId="4" type="noConversion"/>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topLeftCell="B13" zoomScale="145" zoomScaleNormal="145" workbookViewId="0">
      <selection activeCell="B25" sqref="B25:W25"/>
    </sheetView>
  </sheetViews>
  <sheetFormatPr defaultRowHeight="13.8"/>
  <cols>
    <col min="1" max="1" width="7.44140625" customWidth="1"/>
    <col min="2" max="2" width="23.44140625" bestFit="1" customWidth="1"/>
    <col min="3" max="3" width="10.21875" bestFit="1" customWidth="1"/>
    <col min="5" max="5" width="12.44140625" bestFit="1" customWidth="1"/>
    <col min="6" max="6" width="16.88671875" bestFit="1" customWidth="1"/>
    <col min="7" max="7" width="8" bestFit="1" customWidth="1"/>
    <col min="8" max="8" width="18.33203125" bestFit="1" customWidth="1"/>
    <col min="9" max="9" width="10.44140625" bestFit="1" customWidth="1"/>
    <col min="10" max="10" width="13" bestFit="1" customWidth="1"/>
    <col min="11" max="11" width="12.44140625" bestFit="1" customWidth="1"/>
    <col min="12" max="12" width="9.33203125" bestFit="1" customWidth="1"/>
    <col min="13" max="13" width="9.6640625" bestFit="1" customWidth="1"/>
    <col min="14" max="14" width="11.88671875" bestFit="1" customWidth="1"/>
    <col min="15" max="15" width="11.109375" bestFit="1" customWidth="1"/>
    <col min="16" max="16" width="10.21875" bestFit="1" customWidth="1"/>
    <col min="17" max="17" width="13" bestFit="1" customWidth="1"/>
    <col min="18" max="18" width="11.109375" bestFit="1" customWidth="1"/>
    <col min="19" max="19" width="16.44140625" bestFit="1" customWidth="1"/>
    <col min="20" max="20" width="11.33203125" bestFit="1" customWidth="1"/>
    <col min="21" max="21" width="12.44140625" bestFit="1" customWidth="1"/>
    <col min="22" max="22" width="12.77734375" bestFit="1" customWidth="1"/>
    <col min="23" max="23" width="10.44140625" bestFit="1" customWidth="1"/>
  </cols>
  <sheetData>
    <row r="1" spans="1:23">
      <c r="A1" s="14" t="s">
        <v>0</v>
      </c>
      <c r="B1" s="14" t="s">
        <v>1</v>
      </c>
      <c r="C1" s="14" t="s">
        <v>72</v>
      </c>
      <c r="D1" s="14" t="s">
        <v>73</v>
      </c>
      <c r="E1" s="14" t="s">
        <v>2922</v>
      </c>
      <c r="F1" s="14" t="s">
        <v>2923</v>
      </c>
      <c r="G1" s="14" t="s">
        <v>924</v>
      </c>
      <c r="H1" s="14" t="s">
        <v>2924</v>
      </c>
      <c r="I1" s="14" t="s">
        <v>1047</v>
      </c>
      <c r="J1" s="14" t="s">
        <v>1220</v>
      </c>
      <c r="K1" s="14" t="s">
        <v>2925</v>
      </c>
      <c r="L1" s="14" t="s">
        <v>1044</v>
      </c>
      <c r="M1" s="14" t="s">
        <v>1045</v>
      </c>
      <c r="N1" s="14" t="s">
        <v>1046</v>
      </c>
      <c r="O1" s="14" t="s">
        <v>2926</v>
      </c>
      <c r="P1" s="14" t="s">
        <v>2927</v>
      </c>
      <c r="Q1" s="14" t="s">
        <v>2928</v>
      </c>
      <c r="R1" s="14" t="s">
        <v>2929</v>
      </c>
      <c r="S1" s="14" t="s">
        <v>1219</v>
      </c>
      <c r="T1" s="14" t="s">
        <v>2930</v>
      </c>
      <c r="U1" s="14" t="s">
        <v>2931</v>
      </c>
      <c r="V1" s="14" t="s">
        <v>1132</v>
      </c>
      <c r="W1" s="14" t="s">
        <v>2932</v>
      </c>
    </row>
    <row r="2" spans="1:23">
      <c r="A2" s="14" t="s">
        <v>3</v>
      </c>
      <c r="B2" s="14" t="s">
        <v>4</v>
      </c>
      <c r="C2" s="14" t="s">
        <v>77</v>
      </c>
      <c r="D2" s="14" t="s">
        <v>78</v>
      </c>
      <c r="E2" s="14" t="s">
        <v>2933</v>
      </c>
      <c r="F2" s="14" t="s">
        <v>2934</v>
      </c>
      <c r="G2" s="14" t="s">
        <v>1057</v>
      </c>
      <c r="H2" s="14" t="s">
        <v>1058</v>
      </c>
      <c r="I2" s="14" t="s">
        <v>1224</v>
      </c>
      <c r="J2" s="14" t="s">
        <v>1225</v>
      </c>
      <c r="K2" s="14" t="s">
        <v>1226</v>
      </c>
      <c r="L2" s="14" t="s">
        <v>1059</v>
      </c>
      <c r="M2" s="14" t="s">
        <v>1060</v>
      </c>
      <c r="N2" s="14" t="s">
        <v>1061</v>
      </c>
      <c r="O2" s="14" t="s">
        <v>1063</v>
      </c>
      <c r="P2" s="14" t="s">
        <v>1064</v>
      </c>
      <c r="Q2" s="14" t="s">
        <v>1065</v>
      </c>
      <c r="R2" s="14" t="s">
        <v>1066</v>
      </c>
      <c r="S2" s="14" t="s">
        <v>1062</v>
      </c>
      <c r="T2" s="14" t="s">
        <v>2935</v>
      </c>
      <c r="U2" s="14" t="s">
        <v>2936</v>
      </c>
      <c r="V2" s="14" t="s">
        <v>2937</v>
      </c>
      <c r="W2" s="14" t="s">
        <v>2938</v>
      </c>
    </row>
    <row r="3" spans="1:23">
      <c r="A3" s="15" t="s">
        <v>6</v>
      </c>
      <c r="B3" s="15" t="s">
        <v>15</v>
      </c>
      <c r="C3" s="15" t="s">
        <v>1941</v>
      </c>
      <c r="D3" s="15" t="s">
        <v>2939</v>
      </c>
      <c r="E3" s="15" t="s">
        <v>683</v>
      </c>
      <c r="F3" s="15" t="s">
        <v>244</v>
      </c>
      <c r="G3" s="22"/>
      <c r="H3" s="22"/>
      <c r="I3" s="22"/>
      <c r="J3" s="22"/>
      <c r="K3" s="22"/>
      <c r="L3" s="22"/>
      <c r="M3" s="22"/>
      <c r="N3" s="22"/>
      <c r="O3" s="22"/>
      <c r="P3" s="22"/>
      <c r="Q3" s="22"/>
      <c r="R3" s="22"/>
      <c r="S3" s="22"/>
      <c r="T3" s="22"/>
      <c r="U3" s="22"/>
      <c r="V3" s="22"/>
      <c r="W3" s="22"/>
    </row>
    <row r="4" spans="1:23">
      <c r="A4" s="15" t="s">
        <v>6</v>
      </c>
      <c r="B4" s="15" t="s">
        <v>9</v>
      </c>
      <c r="C4" s="15" t="s">
        <v>1941</v>
      </c>
      <c r="D4" s="15" t="s">
        <v>2939</v>
      </c>
      <c r="E4" s="15" t="s">
        <v>683</v>
      </c>
      <c r="F4" s="15" t="s">
        <v>244</v>
      </c>
      <c r="G4" s="22"/>
      <c r="H4" s="22"/>
      <c r="I4" s="22"/>
      <c r="J4" s="22"/>
      <c r="K4" s="22"/>
      <c r="L4" s="22"/>
      <c r="M4" s="22"/>
      <c r="N4" s="22"/>
      <c r="O4" s="22"/>
      <c r="P4" s="22"/>
      <c r="Q4" s="22"/>
      <c r="R4" s="22"/>
      <c r="S4" s="22"/>
      <c r="T4" s="22"/>
      <c r="U4" s="22"/>
      <c r="V4" s="22"/>
      <c r="W4" s="22"/>
    </row>
    <row r="5" spans="1:23">
      <c r="A5" s="15" t="s">
        <v>6</v>
      </c>
      <c r="B5" s="15" t="s">
        <v>10</v>
      </c>
      <c r="C5" s="15" t="s">
        <v>1941</v>
      </c>
      <c r="D5" s="15" t="s">
        <v>2939</v>
      </c>
      <c r="E5" s="15" t="s">
        <v>683</v>
      </c>
      <c r="F5" s="15" t="s">
        <v>244</v>
      </c>
      <c r="G5" s="22"/>
      <c r="H5" s="22"/>
      <c r="I5" s="22"/>
      <c r="J5" s="22"/>
      <c r="K5" s="22"/>
      <c r="L5" s="22"/>
      <c r="M5" s="22"/>
      <c r="N5" s="22"/>
      <c r="O5" s="22"/>
      <c r="P5" s="22"/>
      <c r="Q5" s="22"/>
      <c r="R5" s="22"/>
      <c r="S5" s="22"/>
      <c r="T5" s="22"/>
      <c r="U5" s="22"/>
      <c r="V5" s="22"/>
      <c r="W5" s="22"/>
    </row>
    <row r="6" spans="1:23">
      <c r="A6" s="15" t="s">
        <v>6</v>
      </c>
      <c r="B6" s="15" t="s">
        <v>18</v>
      </c>
      <c r="C6" s="15" t="s">
        <v>1941</v>
      </c>
      <c r="D6" s="15" t="s">
        <v>2939</v>
      </c>
      <c r="E6" s="15" t="s">
        <v>683</v>
      </c>
      <c r="F6" s="15" t="s">
        <v>244</v>
      </c>
      <c r="G6" s="22"/>
      <c r="H6" s="22"/>
      <c r="I6" s="22"/>
      <c r="J6" s="22"/>
      <c r="K6" s="22"/>
      <c r="L6" s="22"/>
      <c r="M6" s="22"/>
      <c r="N6" s="22"/>
      <c r="O6" s="22"/>
      <c r="P6" s="22"/>
      <c r="Q6" s="22"/>
      <c r="R6" s="22"/>
      <c r="S6" s="22"/>
      <c r="T6" s="22"/>
      <c r="U6" s="22"/>
      <c r="V6" s="22"/>
      <c r="W6" s="22"/>
    </row>
    <row r="7" spans="1:23">
      <c r="A7" s="15" t="s">
        <v>6</v>
      </c>
      <c r="B7" s="15" t="s">
        <v>20</v>
      </c>
      <c r="C7" s="15" t="s">
        <v>1941</v>
      </c>
      <c r="D7" s="15" t="s">
        <v>2939</v>
      </c>
      <c r="E7" s="15" t="s">
        <v>960</v>
      </c>
      <c r="F7" s="15" t="s">
        <v>280</v>
      </c>
      <c r="G7" s="22"/>
      <c r="H7" s="22"/>
      <c r="I7" s="22"/>
      <c r="J7" s="22"/>
      <c r="K7" s="22"/>
      <c r="L7" s="22"/>
      <c r="M7" s="22"/>
      <c r="N7" s="22"/>
      <c r="O7" s="22"/>
      <c r="P7" s="22"/>
      <c r="Q7" s="22"/>
      <c r="R7" s="22"/>
      <c r="S7" s="22"/>
      <c r="T7" s="22"/>
      <c r="U7" s="22"/>
      <c r="V7" s="22"/>
      <c r="W7" s="22"/>
    </row>
    <row r="8" spans="1:23">
      <c r="A8" s="15" t="s">
        <v>6</v>
      </c>
      <c r="B8" s="15" t="s">
        <v>20</v>
      </c>
      <c r="C8" s="15" t="s">
        <v>1941</v>
      </c>
      <c r="D8" s="15" t="s">
        <v>2939</v>
      </c>
      <c r="E8" s="22"/>
      <c r="F8" s="22"/>
      <c r="G8" s="15">
        <v>1</v>
      </c>
      <c r="H8" s="56" t="s">
        <v>3472</v>
      </c>
      <c r="I8" s="15" t="s">
        <v>1235</v>
      </c>
      <c r="J8" s="15" t="s">
        <v>244</v>
      </c>
      <c r="K8" s="22"/>
      <c r="L8" s="15" t="s">
        <v>280</v>
      </c>
      <c r="M8" s="15" t="s">
        <v>323</v>
      </c>
      <c r="N8" s="15" t="s">
        <v>1087</v>
      </c>
      <c r="O8" s="15" t="s">
        <v>1278</v>
      </c>
      <c r="P8" s="15" t="s">
        <v>279</v>
      </c>
      <c r="Q8" s="15" t="s">
        <v>280</v>
      </c>
      <c r="R8" s="15" t="s">
        <v>845</v>
      </c>
      <c r="S8" s="15" t="s">
        <v>2940</v>
      </c>
      <c r="T8" s="15" t="s">
        <v>244</v>
      </c>
      <c r="U8" s="15" t="s">
        <v>1175</v>
      </c>
      <c r="V8" s="22"/>
      <c r="W8" s="22"/>
    </row>
    <row r="9" spans="1:23">
      <c r="A9" s="15" t="s">
        <v>6</v>
      </c>
      <c r="B9" s="15" t="s">
        <v>20</v>
      </c>
      <c r="C9" s="15" t="s">
        <v>1941</v>
      </c>
      <c r="D9" s="15" t="s">
        <v>2939</v>
      </c>
      <c r="E9" s="22"/>
      <c r="F9" s="22"/>
      <c r="G9" s="15">
        <v>2</v>
      </c>
      <c r="H9" s="45" t="s">
        <v>2941</v>
      </c>
      <c r="I9" s="15" t="s">
        <v>1235</v>
      </c>
      <c r="J9" s="15" t="s">
        <v>244</v>
      </c>
      <c r="K9" s="22"/>
      <c r="L9" s="15" t="s">
        <v>1085</v>
      </c>
      <c r="M9" s="15" t="s">
        <v>1228</v>
      </c>
      <c r="N9" s="15" t="s">
        <v>1269</v>
      </c>
      <c r="O9" s="15" t="s">
        <v>1278</v>
      </c>
      <c r="P9" s="15" t="s">
        <v>279</v>
      </c>
      <c r="Q9" s="15" t="s">
        <v>280</v>
      </c>
      <c r="R9" s="15" t="s">
        <v>845</v>
      </c>
      <c r="S9" s="15" t="s">
        <v>2940</v>
      </c>
      <c r="T9" s="15" t="s">
        <v>244</v>
      </c>
      <c r="U9" s="15" t="s">
        <v>2942</v>
      </c>
      <c r="V9" s="22"/>
      <c r="W9" s="22"/>
    </row>
    <row r="10" spans="1:23">
      <c r="A10" s="15" t="s">
        <v>6</v>
      </c>
      <c r="B10" s="15" t="s">
        <v>20</v>
      </c>
      <c r="C10" s="15" t="s">
        <v>1941</v>
      </c>
      <c r="D10" s="15" t="s">
        <v>2939</v>
      </c>
      <c r="E10" s="22"/>
      <c r="F10" s="22"/>
      <c r="G10" s="15">
        <v>3</v>
      </c>
      <c r="H10" s="56" t="s">
        <v>3474</v>
      </c>
      <c r="I10" s="15" t="s">
        <v>1235</v>
      </c>
      <c r="J10" s="15" t="s">
        <v>244</v>
      </c>
      <c r="K10" s="22"/>
      <c r="L10" s="45" t="s">
        <v>244</v>
      </c>
      <c r="M10" s="45" t="s">
        <v>1290</v>
      </c>
      <c r="N10" s="15" t="s">
        <v>1244</v>
      </c>
      <c r="O10" s="15" t="s">
        <v>831</v>
      </c>
      <c r="P10" s="15" t="s">
        <v>279</v>
      </c>
      <c r="Q10" s="15" t="s">
        <v>280</v>
      </c>
      <c r="R10" s="15" t="s">
        <v>845</v>
      </c>
      <c r="S10" s="15" t="s">
        <v>2940</v>
      </c>
      <c r="T10" s="15" t="s">
        <v>244</v>
      </c>
      <c r="U10" s="15" t="s">
        <v>2942</v>
      </c>
      <c r="V10" s="22"/>
      <c r="W10" s="22"/>
    </row>
    <row r="11" spans="1:23">
      <c r="A11" s="15" t="s">
        <v>6</v>
      </c>
      <c r="B11" s="15" t="s">
        <v>20</v>
      </c>
      <c r="C11" s="15" t="s">
        <v>1941</v>
      </c>
      <c r="D11" s="15" t="s">
        <v>2939</v>
      </c>
      <c r="E11" s="22"/>
      <c r="F11" s="22"/>
      <c r="G11" s="15">
        <v>4</v>
      </c>
      <c r="H11" s="19" t="s">
        <v>3442</v>
      </c>
      <c r="I11" s="15" t="s">
        <v>1245</v>
      </c>
      <c r="J11" s="15" t="s">
        <v>821</v>
      </c>
      <c r="K11" s="15" t="s">
        <v>1272</v>
      </c>
      <c r="L11" s="15" t="s">
        <v>244</v>
      </c>
      <c r="M11" s="15" t="s">
        <v>1257</v>
      </c>
      <c r="N11" s="15" t="s">
        <v>2943</v>
      </c>
      <c r="O11" s="15" t="s">
        <v>104</v>
      </c>
      <c r="P11" s="15" t="s">
        <v>279</v>
      </c>
      <c r="Q11" s="15" t="s">
        <v>280</v>
      </c>
      <c r="R11" s="15" t="s">
        <v>864</v>
      </c>
      <c r="S11" s="15" t="s">
        <v>2944</v>
      </c>
      <c r="T11" s="15" t="s">
        <v>280</v>
      </c>
      <c r="U11" s="22"/>
      <c r="V11" s="15" t="s">
        <v>1174</v>
      </c>
      <c r="W11" s="22"/>
    </row>
    <row r="12" spans="1:23">
      <c r="A12" s="15" t="s">
        <v>6</v>
      </c>
      <c r="B12" s="15" t="s">
        <v>24</v>
      </c>
      <c r="C12" s="15" t="s">
        <v>1941</v>
      </c>
      <c r="D12" s="15" t="s">
        <v>2939</v>
      </c>
      <c r="E12" s="15" t="s">
        <v>683</v>
      </c>
      <c r="F12" s="15" t="s">
        <v>244</v>
      </c>
      <c r="G12" s="22"/>
      <c r="H12" s="22"/>
      <c r="I12" s="22"/>
      <c r="J12" s="22"/>
      <c r="K12" s="22"/>
      <c r="L12" s="22"/>
      <c r="M12" s="22"/>
      <c r="N12" s="22"/>
      <c r="O12" s="22"/>
      <c r="P12" s="22"/>
      <c r="Q12" s="22"/>
      <c r="R12" s="22"/>
      <c r="S12" s="22"/>
      <c r="T12" s="22"/>
      <c r="U12" s="22"/>
      <c r="V12" s="22"/>
      <c r="W12" s="22"/>
    </row>
    <row r="13" spans="1:23">
      <c r="A13" s="15" t="s">
        <v>6</v>
      </c>
      <c r="B13" s="15" t="s">
        <v>25</v>
      </c>
      <c r="C13" s="15" t="s">
        <v>1941</v>
      </c>
      <c r="D13" s="15" t="s">
        <v>2939</v>
      </c>
      <c r="E13" s="15" t="s">
        <v>683</v>
      </c>
      <c r="F13" s="15" t="s">
        <v>244</v>
      </c>
      <c r="G13" s="22"/>
      <c r="H13" s="22"/>
      <c r="I13" s="22"/>
      <c r="J13" s="22"/>
      <c r="K13" s="22"/>
      <c r="L13" s="22"/>
      <c r="M13" s="22"/>
      <c r="N13" s="22"/>
      <c r="O13" s="22"/>
      <c r="P13" s="22"/>
      <c r="Q13" s="22"/>
      <c r="R13" s="22"/>
      <c r="S13" s="22"/>
      <c r="T13" s="22"/>
      <c r="U13" s="22"/>
      <c r="V13" s="22"/>
      <c r="W13" s="22"/>
    </row>
    <row r="14" spans="1:23">
      <c r="A14" s="15" t="s">
        <v>36</v>
      </c>
      <c r="B14" s="15" t="s">
        <v>40</v>
      </c>
      <c r="C14" s="15" t="s">
        <v>1941</v>
      </c>
      <c r="D14" s="15" t="s">
        <v>2939</v>
      </c>
      <c r="E14" s="15" t="s">
        <v>683</v>
      </c>
      <c r="F14" s="15" t="s">
        <v>244</v>
      </c>
      <c r="G14" s="22"/>
      <c r="H14" s="22"/>
      <c r="I14" s="22"/>
      <c r="J14" s="22"/>
      <c r="K14" s="22"/>
      <c r="L14" s="22"/>
      <c r="M14" s="22"/>
      <c r="N14" s="22"/>
      <c r="O14" s="22"/>
      <c r="P14" s="22"/>
      <c r="Q14" s="22"/>
      <c r="R14" s="22"/>
      <c r="S14" s="22"/>
      <c r="T14" s="22"/>
      <c r="U14" s="22"/>
      <c r="V14" s="22"/>
      <c r="W14" s="22"/>
    </row>
    <row r="15" spans="1:23">
      <c r="A15" s="15" t="s">
        <v>53</v>
      </c>
      <c r="B15" s="15" t="s">
        <v>56</v>
      </c>
      <c r="C15" s="15" t="s">
        <v>1941</v>
      </c>
      <c r="D15" s="15" t="s">
        <v>2939</v>
      </c>
      <c r="E15" s="15" t="s">
        <v>960</v>
      </c>
      <c r="F15" s="15" t="s">
        <v>280</v>
      </c>
      <c r="G15" s="22"/>
      <c r="H15" s="22"/>
      <c r="I15" s="22"/>
      <c r="J15" s="22"/>
      <c r="K15" s="22"/>
      <c r="L15" s="22"/>
      <c r="M15" s="22"/>
      <c r="N15" s="22"/>
      <c r="O15" s="22"/>
      <c r="P15" s="22"/>
      <c r="Q15" s="22"/>
      <c r="R15" s="22"/>
      <c r="S15" s="22"/>
      <c r="T15" s="22"/>
      <c r="U15" s="22"/>
      <c r="V15" s="22"/>
      <c r="W15" s="22"/>
    </row>
    <row r="16" spans="1:23">
      <c r="A16" s="15" t="s">
        <v>53</v>
      </c>
      <c r="B16" s="15" t="s">
        <v>56</v>
      </c>
      <c r="C16" s="15" t="s">
        <v>1941</v>
      </c>
      <c r="D16" s="15" t="s">
        <v>2939</v>
      </c>
      <c r="E16" s="22"/>
      <c r="F16" s="22"/>
      <c r="G16" s="15">
        <v>1</v>
      </c>
      <c r="H16" s="15" t="s">
        <v>1071</v>
      </c>
      <c r="I16" s="15" t="s">
        <v>1235</v>
      </c>
      <c r="J16" s="15" t="s">
        <v>244</v>
      </c>
      <c r="K16" s="22"/>
      <c r="L16" s="15" t="s">
        <v>1861</v>
      </c>
      <c r="M16" s="15" t="s">
        <v>1233</v>
      </c>
      <c r="N16" s="15" t="s">
        <v>1244</v>
      </c>
      <c r="O16" s="15" t="s">
        <v>2945</v>
      </c>
      <c r="P16" s="15" t="s">
        <v>279</v>
      </c>
      <c r="Q16" s="15" t="s">
        <v>280</v>
      </c>
      <c r="R16" s="15" t="s">
        <v>293</v>
      </c>
      <c r="S16" s="45" t="s">
        <v>2940</v>
      </c>
      <c r="T16" s="45" t="s">
        <v>244</v>
      </c>
      <c r="U16" s="45" t="s">
        <v>2946</v>
      </c>
      <c r="V16" s="22"/>
      <c r="W16" s="22"/>
    </row>
    <row r="17" spans="1:23">
      <c r="A17" s="15" t="s">
        <v>53</v>
      </c>
      <c r="B17" s="15" t="s">
        <v>62</v>
      </c>
      <c r="C17" s="15" t="s">
        <v>1941</v>
      </c>
      <c r="D17" s="15" t="s">
        <v>2939</v>
      </c>
      <c r="E17" s="15" t="s">
        <v>683</v>
      </c>
      <c r="F17" s="15" t="s">
        <v>244</v>
      </c>
      <c r="G17" s="22"/>
      <c r="H17" s="22"/>
      <c r="I17" s="22"/>
      <c r="J17" s="22"/>
      <c r="K17" s="22"/>
      <c r="L17" s="22"/>
      <c r="M17" s="22"/>
      <c r="N17" s="22"/>
      <c r="O17" s="22"/>
      <c r="P17" s="22"/>
      <c r="Q17" s="22"/>
      <c r="R17" s="22"/>
      <c r="S17" s="22"/>
      <c r="T17" s="22"/>
      <c r="U17" s="22"/>
      <c r="V17" s="22"/>
      <c r="W17" s="22"/>
    </row>
    <row r="18" spans="1:23">
      <c r="A18" s="15" t="s">
        <v>53</v>
      </c>
      <c r="B18" s="15" t="s">
        <v>63</v>
      </c>
      <c r="C18" s="15" t="s">
        <v>1941</v>
      </c>
      <c r="D18" s="15" t="s">
        <v>2939</v>
      </c>
      <c r="E18" s="15" t="s">
        <v>960</v>
      </c>
      <c r="F18" s="15" t="s">
        <v>280</v>
      </c>
      <c r="G18" s="22"/>
      <c r="H18" s="22"/>
      <c r="I18" s="22"/>
      <c r="J18" s="22"/>
      <c r="K18" s="22"/>
      <c r="L18" s="22"/>
      <c r="M18" s="22"/>
      <c r="N18" s="22"/>
      <c r="O18" s="22"/>
      <c r="P18" s="22"/>
      <c r="Q18" s="22"/>
      <c r="R18" s="22"/>
      <c r="S18" s="22"/>
      <c r="T18" s="22"/>
      <c r="U18" s="22"/>
      <c r="V18" s="22"/>
      <c r="W18" s="22"/>
    </row>
    <row r="19" spans="1:23">
      <c r="A19" s="15" t="s">
        <v>53</v>
      </c>
      <c r="B19" s="15" t="s">
        <v>63</v>
      </c>
      <c r="C19" s="15" t="s">
        <v>1941</v>
      </c>
      <c r="D19" s="15" t="s">
        <v>2939</v>
      </c>
      <c r="E19" s="22"/>
      <c r="F19" s="22"/>
      <c r="G19" s="15">
        <v>1</v>
      </c>
      <c r="H19" s="15" t="s">
        <v>2947</v>
      </c>
      <c r="I19" s="15" t="s">
        <v>1245</v>
      </c>
      <c r="J19" s="15" t="s">
        <v>821</v>
      </c>
      <c r="K19" s="15" t="s">
        <v>1253</v>
      </c>
      <c r="L19" s="15" t="s">
        <v>244</v>
      </c>
      <c r="M19" s="15" t="s">
        <v>2948</v>
      </c>
      <c r="N19" s="15" t="s">
        <v>2949</v>
      </c>
      <c r="O19" s="15" t="s">
        <v>2945</v>
      </c>
      <c r="P19" s="15" t="s">
        <v>279</v>
      </c>
      <c r="Q19" s="15" t="s">
        <v>280</v>
      </c>
      <c r="R19" s="15" t="s">
        <v>293</v>
      </c>
      <c r="S19" s="15" t="s">
        <v>2940</v>
      </c>
      <c r="T19" s="15" t="s">
        <v>244</v>
      </c>
      <c r="U19" s="15" t="s">
        <v>2950</v>
      </c>
      <c r="V19" s="22"/>
      <c r="W19" s="22"/>
    </row>
    <row r="20" spans="1:23">
      <c r="A20" s="15" t="s">
        <v>53</v>
      </c>
      <c r="B20" s="15" t="s">
        <v>63</v>
      </c>
      <c r="C20" s="15" t="s">
        <v>1941</v>
      </c>
      <c r="D20" s="15" t="s">
        <v>2939</v>
      </c>
      <c r="E20" s="22"/>
      <c r="F20" s="22"/>
      <c r="G20" s="15">
        <v>2</v>
      </c>
      <c r="H20" s="15" t="s">
        <v>2951</v>
      </c>
      <c r="I20" s="15" t="s">
        <v>1245</v>
      </c>
      <c r="J20" s="15" t="s">
        <v>821</v>
      </c>
      <c r="K20" s="15" t="s">
        <v>1253</v>
      </c>
      <c r="L20" s="15" t="s">
        <v>244</v>
      </c>
      <c r="M20" s="15" t="s">
        <v>2948</v>
      </c>
      <c r="N20" s="15" t="s">
        <v>2949</v>
      </c>
      <c r="O20" s="15" t="s">
        <v>2945</v>
      </c>
      <c r="P20" s="15" t="s">
        <v>279</v>
      </c>
      <c r="Q20" s="15" t="s">
        <v>280</v>
      </c>
      <c r="R20" s="15" t="s">
        <v>293</v>
      </c>
      <c r="S20" s="15" t="s">
        <v>2940</v>
      </c>
      <c r="T20" s="15" t="s">
        <v>244</v>
      </c>
      <c r="U20" s="15" t="s">
        <v>2950</v>
      </c>
      <c r="V20" s="22"/>
      <c r="W20" s="22"/>
    </row>
    <row r="21" spans="1:23">
      <c r="A21" s="15" t="s">
        <v>53</v>
      </c>
      <c r="B21" s="15" t="s">
        <v>63</v>
      </c>
      <c r="C21" s="15" t="s">
        <v>1941</v>
      </c>
      <c r="D21" s="15" t="s">
        <v>2939</v>
      </c>
      <c r="E21" s="22"/>
      <c r="F21" s="22"/>
      <c r="G21" s="15">
        <v>3</v>
      </c>
      <c r="H21" s="15" t="s">
        <v>2952</v>
      </c>
      <c r="I21" s="15" t="s">
        <v>1235</v>
      </c>
      <c r="J21" s="15" t="s">
        <v>244</v>
      </c>
      <c r="K21" s="22"/>
      <c r="L21" s="15" t="s">
        <v>338</v>
      </c>
      <c r="M21" s="15" t="s">
        <v>1233</v>
      </c>
      <c r="N21" s="15" t="s">
        <v>2953</v>
      </c>
      <c r="O21" s="15" t="s">
        <v>2945</v>
      </c>
      <c r="P21" s="15" t="s">
        <v>279</v>
      </c>
      <c r="Q21" s="15" t="s">
        <v>280</v>
      </c>
      <c r="R21" s="15" t="s">
        <v>917</v>
      </c>
      <c r="S21" s="15" t="s">
        <v>2940</v>
      </c>
      <c r="T21" s="15" t="s">
        <v>244</v>
      </c>
      <c r="U21" s="15" t="s">
        <v>2954</v>
      </c>
      <c r="V21" s="22"/>
      <c r="W21" s="22"/>
    </row>
    <row r="22" spans="1:23">
      <c r="A22" s="15" t="s">
        <v>53</v>
      </c>
      <c r="B22" s="15" t="s">
        <v>63</v>
      </c>
      <c r="C22" s="15" t="s">
        <v>1941</v>
      </c>
      <c r="D22" s="15" t="s">
        <v>2939</v>
      </c>
      <c r="E22" s="22"/>
      <c r="F22" s="22"/>
      <c r="G22" s="15">
        <v>4</v>
      </c>
      <c r="H22" s="15" t="s">
        <v>2955</v>
      </c>
      <c r="I22" s="15" t="s">
        <v>1311</v>
      </c>
      <c r="J22" s="15" t="s">
        <v>1085</v>
      </c>
      <c r="K22" s="22"/>
      <c r="L22" s="15" t="s">
        <v>244</v>
      </c>
      <c r="M22" s="15" t="s">
        <v>1309</v>
      </c>
      <c r="N22" s="15" t="s">
        <v>1843</v>
      </c>
      <c r="O22" s="15" t="s">
        <v>2945</v>
      </c>
      <c r="P22" s="15" t="s">
        <v>243</v>
      </c>
      <c r="Q22" s="15" t="s">
        <v>244</v>
      </c>
      <c r="R22" s="22"/>
      <c r="S22" s="15" t="s">
        <v>2940</v>
      </c>
      <c r="T22" s="15" t="s">
        <v>244</v>
      </c>
      <c r="U22" s="15" t="s">
        <v>2956</v>
      </c>
      <c r="V22" s="22"/>
      <c r="W22" s="22"/>
    </row>
    <row r="23" spans="1:23">
      <c r="A23" s="15" t="s">
        <v>53</v>
      </c>
      <c r="B23" s="15" t="s">
        <v>63</v>
      </c>
      <c r="C23" s="15" t="s">
        <v>1941</v>
      </c>
      <c r="D23" s="15" t="s">
        <v>2939</v>
      </c>
      <c r="E23" s="22"/>
      <c r="F23" s="22"/>
      <c r="G23" s="15">
        <v>5</v>
      </c>
      <c r="H23" s="15" t="s">
        <v>2947</v>
      </c>
      <c r="I23" s="15" t="s">
        <v>1245</v>
      </c>
      <c r="J23" s="15" t="s">
        <v>821</v>
      </c>
      <c r="K23" s="15" t="s">
        <v>1253</v>
      </c>
      <c r="L23" s="15" t="s">
        <v>244</v>
      </c>
      <c r="M23" s="15" t="s">
        <v>2948</v>
      </c>
      <c r="N23" s="15" t="s">
        <v>2949</v>
      </c>
      <c r="O23" s="15" t="s">
        <v>252</v>
      </c>
      <c r="P23" s="15" t="s">
        <v>279</v>
      </c>
      <c r="Q23" s="15" t="s">
        <v>280</v>
      </c>
      <c r="R23" s="15" t="s">
        <v>143</v>
      </c>
      <c r="S23" s="15" t="s">
        <v>2940</v>
      </c>
      <c r="T23" s="15" t="s">
        <v>244</v>
      </c>
      <c r="U23" s="15" t="s">
        <v>2950</v>
      </c>
      <c r="V23" s="22"/>
      <c r="W23" s="22"/>
    </row>
    <row r="24" spans="1:23">
      <c r="A24" s="15" t="s">
        <v>53</v>
      </c>
      <c r="B24" s="15" t="s">
        <v>68</v>
      </c>
      <c r="C24" s="15" t="s">
        <v>1941</v>
      </c>
      <c r="D24" s="15" t="s">
        <v>2939</v>
      </c>
      <c r="E24" s="15" t="s">
        <v>683</v>
      </c>
      <c r="F24" s="15" t="s">
        <v>244</v>
      </c>
      <c r="G24" s="22"/>
      <c r="H24" s="22"/>
      <c r="I24" s="22"/>
      <c r="J24" s="22"/>
      <c r="K24" s="22"/>
      <c r="L24" s="22"/>
      <c r="M24" s="22"/>
      <c r="N24" s="22"/>
      <c r="O24" s="22"/>
      <c r="P24" s="22"/>
      <c r="Q24" s="22"/>
      <c r="R24" s="22"/>
      <c r="S24" s="22"/>
      <c r="T24" s="22"/>
      <c r="U24" s="22"/>
      <c r="V24" s="22"/>
      <c r="W24" s="22"/>
    </row>
    <row r="25" spans="1:23" ht="65.400000000000006" customHeight="1">
      <c r="A25" s="38" t="s">
        <v>3473</v>
      </c>
      <c r="B25" s="196" t="s">
        <v>3475</v>
      </c>
      <c r="C25" s="197"/>
      <c r="D25" s="197"/>
      <c r="E25" s="197"/>
      <c r="F25" s="197"/>
      <c r="G25" s="197"/>
      <c r="H25" s="197"/>
      <c r="I25" s="197"/>
      <c r="J25" s="197"/>
      <c r="K25" s="197"/>
      <c r="L25" s="197"/>
      <c r="M25" s="197"/>
      <c r="N25" s="197"/>
      <c r="O25" s="197"/>
      <c r="P25" s="197"/>
      <c r="Q25" s="197"/>
      <c r="R25" s="197"/>
      <c r="S25" s="197"/>
      <c r="T25" s="197"/>
      <c r="U25" s="197"/>
      <c r="V25" s="197"/>
      <c r="W25" s="197"/>
    </row>
  </sheetData>
  <mergeCells count="1">
    <mergeCell ref="B25:W25"/>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
  <sheetViews>
    <sheetView topLeftCell="E1" zoomScale="85" zoomScaleNormal="85" workbookViewId="0">
      <selection activeCell="S3" sqref="S3"/>
    </sheetView>
  </sheetViews>
  <sheetFormatPr defaultRowHeight="13.8"/>
  <cols>
    <col min="5" max="5" width="14.6640625" customWidth="1"/>
    <col min="6" max="6" width="14.6640625" hidden="1" customWidth="1"/>
    <col min="7" max="7" width="14.6640625" customWidth="1"/>
    <col min="8" max="9" width="14.6640625" hidden="1" customWidth="1"/>
    <col min="10" max="11" width="14.6640625" customWidth="1"/>
    <col min="12" max="13" width="14.6640625" hidden="1" customWidth="1"/>
    <col min="14" max="16" width="14.6640625" customWidth="1"/>
    <col min="17" max="18" width="14.6640625" hidden="1" customWidth="1"/>
    <col min="19" max="20" width="14.6640625" customWidth="1"/>
    <col min="21" max="21" width="14.6640625" hidden="1" customWidth="1"/>
    <col min="22" max="23" width="14.6640625" customWidth="1"/>
    <col min="24" max="25" width="14.6640625" hidden="1" customWidth="1"/>
    <col min="26" max="26" width="14.6640625" customWidth="1"/>
    <col min="27" max="27" width="14.6640625" hidden="1" customWidth="1"/>
    <col min="28" max="28" width="14.6640625" customWidth="1"/>
    <col min="29" max="31" width="14.6640625" hidden="1" customWidth="1"/>
    <col min="32" max="33" width="14.6640625" customWidth="1"/>
    <col min="34" max="34" width="14.6640625" hidden="1" customWidth="1"/>
    <col min="35" max="35" width="14.109375" style="70" customWidth="1"/>
    <col min="36" max="36" width="10.77734375" style="70" customWidth="1"/>
    <col min="37" max="37" width="9.21875" style="65" customWidth="1"/>
  </cols>
  <sheetData>
    <row r="1" spans="1:37" s="37" customFormat="1" ht="39.6">
      <c r="A1" s="34" t="s">
        <v>0</v>
      </c>
      <c r="B1" s="34" t="s">
        <v>1</v>
      </c>
      <c r="C1" s="34" t="s">
        <v>72</v>
      </c>
      <c r="D1" s="34" t="s">
        <v>73</v>
      </c>
      <c r="E1" s="34" t="s">
        <v>3082</v>
      </c>
      <c r="F1" s="34" t="s">
        <v>3083</v>
      </c>
      <c r="G1" s="34" t="s">
        <v>3084</v>
      </c>
      <c r="H1" s="34" t="s">
        <v>3085</v>
      </c>
      <c r="I1" s="34" t="s">
        <v>3086</v>
      </c>
      <c r="J1" s="34" t="s">
        <v>3087</v>
      </c>
      <c r="K1" s="34" t="s">
        <v>3088</v>
      </c>
      <c r="L1" s="34" t="s">
        <v>3089</v>
      </c>
      <c r="M1" s="34" t="s">
        <v>3090</v>
      </c>
      <c r="N1" s="34" t="s">
        <v>3091</v>
      </c>
      <c r="O1" s="41" t="s">
        <v>3480</v>
      </c>
      <c r="P1" s="34" t="s">
        <v>3092</v>
      </c>
      <c r="Q1" s="34" t="s">
        <v>3093</v>
      </c>
      <c r="R1" s="34" t="s">
        <v>3094</v>
      </c>
      <c r="S1" s="34" t="s">
        <v>3095</v>
      </c>
      <c r="T1" s="34" t="s">
        <v>3096</v>
      </c>
      <c r="U1" s="34" t="s">
        <v>3097</v>
      </c>
      <c r="V1" s="34" t="s">
        <v>3098</v>
      </c>
      <c r="W1" s="34" t="s">
        <v>3099</v>
      </c>
      <c r="X1" s="34" t="s">
        <v>3100</v>
      </c>
      <c r="Y1" s="34" t="s">
        <v>3101</v>
      </c>
      <c r="Z1" s="34" t="s">
        <v>3102</v>
      </c>
      <c r="AA1" s="34" t="s">
        <v>3103</v>
      </c>
      <c r="AB1" s="34" t="s">
        <v>3104</v>
      </c>
      <c r="AC1" s="34" t="s">
        <v>3105</v>
      </c>
      <c r="AD1" s="34" t="s">
        <v>3106</v>
      </c>
      <c r="AE1" s="34" t="s">
        <v>3107</v>
      </c>
      <c r="AF1" s="34" t="s">
        <v>3108</v>
      </c>
      <c r="AG1" s="34" t="s">
        <v>3109</v>
      </c>
      <c r="AH1" s="34" t="s">
        <v>3110</v>
      </c>
      <c r="AI1" s="41" t="s">
        <v>3476</v>
      </c>
      <c r="AJ1" s="41" t="s">
        <v>3477</v>
      </c>
      <c r="AK1" s="41" t="s">
        <v>3478</v>
      </c>
    </row>
    <row r="2" spans="1:37">
      <c r="A2" s="14" t="s">
        <v>3</v>
      </c>
      <c r="B2" s="14" t="s">
        <v>4</v>
      </c>
      <c r="C2" s="14" t="s">
        <v>77</v>
      </c>
      <c r="D2" s="14" t="s">
        <v>78</v>
      </c>
      <c r="E2" s="14" t="s">
        <v>3111</v>
      </c>
      <c r="F2" s="14" t="s">
        <v>3112</v>
      </c>
      <c r="G2" s="14" t="s">
        <v>3113</v>
      </c>
      <c r="H2" s="14" t="s">
        <v>3114</v>
      </c>
      <c r="I2" s="14" t="s">
        <v>3115</v>
      </c>
      <c r="J2" s="14" t="s">
        <v>3116</v>
      </c>
      <c r="K2" s="14" t="s">
        <v>3117</v>
      </c>
      <c r="L2" s="14" t="s">
        <v>3118</v>
      </c>
      <c r="M2" s="14" t="s">
        <v>3119</v>
      </c>
      <c r="N2" s="14" t="s">
        <v>3120</v>
      </c>
      <c r="O2" s="30"/>
      <c r="P2" s="14" t="s">
        <v>3121</v>
      </c>
      <c r="Q2" s="14" t="s">
        <v>3122</v>
      </c>
      <c r="R2" s="14" t="s">
        <v>3123</v>
      </c>
      <c r="S2" s="14" t="s">
        <v>3124</v>
      </c>
      <c r="T2" s="14" t="s">
        <v>3125</v>
      </c>
      <c r="U2" s="14" t="s">
        <v>3126</v>
      </c>
      <c r="V2" s="14" t="s">
        <v>3127</v>
      </c>
      <c r="W2" s="14" t="s">
        <v>3128</v>
      </c>
      <c r="X2" s="14" t="s">
        <v>3129</v>
      </c>
      <c r="Y2" s="14" t="s">
        <v>3130</v>
      </c>
      <c r="Z2" s="14" t="s">
        <v>3131</v>
      </c>
      <c r="AA2" s="14" t="s">
        <v>3132</v>
      </c>
      <c r="AB2" s="14" t="s">
        <v>3133</v>
      </c>
      <c r="AC2" s="14" t="s">
        <v>3134</v>
      </c>
      <c r="AD2" s="14" t="s">
        <v>3135</v>
      </c>
      <c r="AE2" s="14" t="s">
        <v>3136</v>
      </c>
      <c r="AF2" s="14" t="s">
        <v>3137</v>
      </c>
      <c r="AG2" s="14" t="s">
        <v>3138</v>
      </c>
      <c r="AH2" s="14" t="s">
        <v>3139</v>
      </c>
      <c r="AI2" s="73"/>
      <c r="AJ2" s="73"/>
      <c r="AK2" s="74"/>
    </row>
    <row r="3" spans="1:37">
      <c r="A3" s="15" t="s">
        <v>6</v>
      </c>
      <c r="B3" s="15" t="s">
        <v>9</v>
      </c>
      <c r="C3" s="15" t="s">
        <v>353</v>
      </c>
      <c r="D3" s="15" t="s">
        <v>3140</v>
      </c>
      <c r="E3" s="15" t="s">
        <v>3141</v>
      </c>
      <c r="F3" s="15">
        <v>2208</v>
      </c>
      <c r="G3" s="15" t="s">
        <v>323</v>
      </c>
      <c r="H3" s="15" t="s">
        <v>244</v>
      </c>
      <c r="I3" s="15" t="s">
        <v>3142</v>
      </c>
      <c r="J3" s="15">
        <v>2520</v>
      </c>
      <c r="K3" s="15" t="s">
        <v>323</v>
      </c>
      <c r="L3" s="15" t="s">
        <v>244</v>
      </c>
      <c r="M3" s="15" t="s">
        <v>3143</v>
      </c>
      <c r="N3" s="15">
        <v>87.62</v>
      </c>
      <c r="O3" s="30">
        <f>J3-E3-S3</f>
        <v>0</v>
      </c>
      <c r="P3" s="15" t="s">
        <v>324</v>
      </c>
      <c r="Q3" s="15" t="s">
        <v>244</v>
      </c>
      <c r="R3" s="15" t="s">
        <v>366</v>
      </c>
      <c r="S3" s="15">
        <v>312</v>
      </c>
      <c r="T3" s="15" t="s">
        <v>323</v>
      </c>
      <c r="U3" s="15" t="s">
        <v>244</v>
      </c>
      <c r="V3" s="15" t="s">
        <v>279</v>
      </c>
      <c r="W3" s="15" t="s">
        <v>244</v>
      </c>
      <c r="X3" s="22"/>
      <c r="Y3" s="22"/>
      <c r="Z3" s="15" t="s">
        <v>243</v>
      </c>
      <c r="AA3" s="15" t="s">
        <v>280</v>
      </c>
      <c r="AB3" s="15" t="s">
        <v>276</v>
      </c>
      <c r="AC3" s="22"/>
      <c r="AD3" s="22"/>
      <c r="AE3" s="22"/>
      <c r="AF3" s="15" t="s">
        <v>265</v>
      </c>
      <c r="AG3" s="15" t="s">
        <v>191</v>
      </c>
      <c r="AH3" s="22"/>
      <c r="AI3" s="42">
        <f>31+31+29+31+16-31+1</f>
        <v>108</v>
      </c>
      <c r="AJ3" s="42">
        <f>AI3*24</f>
        <v>2592</v>
      </c>
      <c r="AK3" s="69">
        <f>E3/AJ3</f>
        <v>0.85185185185185186</v>
      </c>
    </row>
    <row r="4" spans="1:37">
      <c r="A4" s="15" t="s">
        <v>6</v>
      </c>
      <c r="B4" s="15" t="s">
        <v>10</v>
      </c>
      <c r="C4" s="15" t="s">
        <v>353</v>
      </c>
      <c r="D4" s="15" t="s">
        <v>3140</v>
      </c>
      <c r="E4" s="15" t="s">
        <v>3144</v>
      </c>
      <c r="F4" s="15">
        <v>1544</v>
      </c>
      <c r="G4" s="15" t="s">
        <v>323</v>
      </c>
      <c r="H4" s="15" t="s">
        <v>244</v>
      </c>
      <c r="I4" s="15" t="s">
        <v>3142</v>
      </c>
      <c r="J4" s="15">
        <v>2520</v>
      </c>
      <c r="K4" s="15" t="s">
        <v>323</v>
      </c>
      <c r="L4" s="15" t="s">
        <v>244</v>
      </c>
      <c r="M4" s="45" t="s">
        <v>3145</v>
      </c>
      <c r="N4" s="45">
        <v>257.33</v>
      </c>
      <c r="O4" s="29">
        <f>J4-E4-S4</f>
        <v>27</v>
      </c>
      <c r="P4" s="15" t="s">
        <v>324</v>
      </c>
      <c r="Q4" s="15" t="s">
        <v>244</v>
      </c>
      <c r="R4" s="15" t="s">
        <v>3146</v>
      </c>
      <c r="S4" s="45">
        <v>949</v>
      </c>
      <c r="T4" s="15" t="s">
        <v>323</v>
      </c>
      <c r="U4" s="15" t="s">
        <v>244</v>
      </c>
      <c r="V4" s="15" t="s">
        <v>279</v>
      </c>
      <c r="W4" s="15" t="s">
        <v>244</v>
      </c>
      <c r="X4" s="22"/>
      <c r="Y4" s="22"/>
      <c r="Z4" s="15" t="s">
        <v>243</v>
      </c>
      <c r="AA4" s="15" t="s">
        <v>280</v>
      </c>
      <c r="AB4" s="15" t="s">
        <v>283</v>
      </c>
      <c r="AC4" s="22"/>
      <c r="AD4" s="22"/>
      <c r="AE4" s="22"/>
      <c r="AF4" s="21" t="s">
        <v>330</v>
      </c>
      <c r="AG4" s="21" t="s">
        <v>159</v>
      </c>
      <c r="AH4" s="22"/>
      <c r="AI4" s="42">
        <f>31+31+29+12-10+1</f>
        <v>94</v>
      </c>
      <c r="AJ4" s="42">
        <f>AI4*24</f>
        <v>2256</v>
      </c>
      <c r="AK4" s="77">
        <f>E4/AJ4</f>
        <v>0.68439716312056742</v>
      </c>
    </row>
    <row r="5" spans="1:37">
      <c r="A5" s="15" t="s">
        <v>36</v>
      </c>
      <c r="B5" s="15" t="s">
        <v>37</v>
      </c>
      <c r="C5" s="15" t="s">
        <v>353</v>
      </c>
      <c r="D5" s="15" t="s">
        <v>3140</v>
      </c>
      <c r="E5" s="22"/>
      <c r="F5" s="22"/>
      <c r="G5" s="22"/>
      <c r="H5" s="22"/>
      <c r="I5" s="15" t="s">
        <v>329</v>
      </c>
      <c r="J5" s="15">
        <v>0</v>
      </c>
      <c r="K5" s="15" t="s">
        <v>323</v>
      </c>
      <c r="L5" s="15" t="s">
        <v>244</v>
      </c>
      <c r="M5" s="22"/>
      <c r="N5" s="22"/>
      <c r="O5" s="30"/>
      <c r="P5" s="22"/>
      <c r="Q5" s="22"/>
      <c r="R5" s="22"/>
      <c r="S5" s="22"/>
      <c r="T5" s="22"/>
      <c r="U5" s="22"/>
      <c r="V5" s="22"/>
      <c r="W5" s="22"/>
      <c r="X5" s="22"/>
      <c r="Y5" s="22"/>
      <c r="Z5" s="22"/>
      <c r="AA5" s="22"/>
      <c r="AB5" s="22"/>
      <c r="AC5" s="22"/>
      <c r="AD5" s="22"/>
      <c r="AE5" s="22"/>
      <c r="AF5" s="22"/>
      <c r="AG5" s="22"/>
      <c r="AH5" s="22"/>
      <c r="AI5" s="73"/>
      <c r="AJ5" s="73"/>
      <c r="AK5" s="74"/>
    </row>
    <row r="6" spans="1:37">
      <c r="A6" s="15" t="s">
        <v>36</v>
      </c>
      <c r="B6" s="15" t="s">
        <v>38</v>
      </c>
      <c r="C6" s="15" t="s">
        <v>353</v>
      </c>
      <c r="D6" s="15" t="s">
        <v>3140</v>
      </c>
      <c r="E6" s="15" t="s">
        <v>3147</v>
      </c>
      <c r="F6" s="15">
        <v>2104</v>
      </c>
      <c r="G6" s="15" t="s">
        <v>323</v>
      </c>
      <c r="H6" s="15" t="s">
        <v>244</v>
      </c>
      <c r="I6" s="15" t="s">
        <v>3142</v>
      </c>
      <c r="J6" s="15">
        <v>2520</v>
      </c>
      <c r="K6" s="15" t="s">
        <v>323</v>
      </c>
      <c r="L6" s="15" t="s">
        <v>244</v>
      </c>
      <c r="M6" s="15" t="s">
        <v>3148</v>
      </c>
      <c r="N6" s="15">
        <v>96.34</v>
      </c>
      <c r="O6" s="29">
        <f>J6-E6-S6</f>
        <v>8</v>
      </c>
      <c r="P6" s="15" t="s">
        <v>324</v>
      </c>
      <c r="Q6" s="15" t="s">
        <v>244</v>
      </c>
      <c r="R6" s="15" t="s">
        <v>349</v>
      </c>
      <c r="S6" s="45">
        <v>408</v>
      </c>
      <c r="T6" s="15" t="s">
        <v>323</v>
      </c>
      <c r="U6" s="15" t="s">
        <v>244</v>
      </c>
      <c r="V6" s="15" t="s">
        <v>279</v>
      </c>
      <c r="W6" s="15" t="s">
        <v>244</v>
      </c>
      <c r="X6" s="22"/>
      <c r="Y6" s="22"/>
      <c r="Z6" s="15" t="s">
        <v>243</v>
      </c>
      <c r="AA6" s="15" t="s">
        <v>280</v>
      </c>
      <c r="AB6" s="15" t="s">
        <v>186</v>
      </c>
      <c r="AC6" s="22"/>
      <c r="AD6" s="22"/>
      <c r="AE6" s="22"/>
      <c r="AF6" s="15" t="s">
        <v>256</v>
      </c>
      <c r="AG6" s="15" t="s">
        <v>340</v>
      </c>
      <c r="AH6" s="22"/>
      <c r="AI6" s="75">
        <f>31+29+31+15-16+1</f>
        <v>91</v>
      </c>
      <c r="AJ6" s="73">
        <f>AI6*24</f>
        <v>2184</v>
      </c>
      <c r="AK6" s="74">
        <f>E6/AJ6</f>
        <v>0.96336996336996339</v>
      </c>
    </row>
    <row r="7" spans="1:37">
      <c r="A7" s="15" t="s">
        <v>36</v>
      </c>
      <c r="B7" s="15" t="s">
        <v>39</v>
      </c>
      <c r="C7" s="15" t="s">
        <v>353</v>
      </c>
      <c r="D7" s="15" t="s">
        <v>3140</v>
      </c>
      <c r="E7" s="22"/>
      <c r="F7" s="22"/>
      <c r="G7" s="22"/>
      <c r="H7" s="22"/>
      <c r="I7" s="15" t="s">
        <v>329</v>
      </c>
      <c r="J7" s="15">
        <v>0</v>
      </c>
      <c r="K7" s="15" t="s">
        <v>323</v>
      </c>
      <c r="L7" s="15" t="s">
        <v>244</v>
      </c>
      <c r="M7" s="22"/>
      <c r="N7" s="22"/>
      <c r="O7" s="30"/>
      <c r="P7" s="22"/>
      <c r="Q7" s="22"/>
      <c r="R7" s="22"/>
      <c r="S7" s="22"/>
      <c r="T7" s="22"/>
      <c r="U7" s="22"/>
      <c r="V7" s="22"/>
      <c r="W7" s="22"/>
      <c r="X7" s="22"/>
      <c r="Y7" s="22"/>
      <c r="Z7" s="22"/>
      <c r="AA7" s="22"/>
      <c r="AB7" s="22"/>
      <c r="AC7" s="22"/>
      <c r="AD7" s="22"/>
      <c r="AE7" s="22"/>
      <c r="AF7" s="22"/>
      <c r="AG7" s="22"/>
      <c r="AH7" s="22"/>
      <c r="AI7" s="73"/>
      <c r="AJ7" s="73"/>
      <c r="AK7" s="74"/>
    </row>
    <row r="8" spans="1:37">
      <c r="A8" s="15" t="s">
        <v>36</v>
      </c>
      <c r="B8" s="15" t="s">
        <v>40</v>
      </c>
      <c r="C8" s="15" t="s">
        <v>353</v>
      </c>
      <c r="D8" s="15" t="s">
        <v>3140</v>
      </c>
      <c r="E8" s="15" t="s">
        <v>3149</v>
      </c>
      <c r="F8" s="15">
        <v>1608</v>
      </c>
      <c r="G8" s="15" t="s">
        <v>323</v>
      </c>
      <c r="H8" s="15" t="s">
        <v>244</v>
      </c>
      <c r="I8" s="15" t="s">
        <v>3142</v>
      </c>
      <c r="J8" s="15">
        <v>2520</v>
      </c>
      <c r="K8" s="15" t="s">
        <v>323</v>
      </c>
      <c r="L8" s="15" t="s">
        <v>244</v>
      </c>
      <c r="M8" s="15" t="s">
        <v>3150</v>
      </c>
      <c r="N8" s="15">
        <v>98.53</v>
      </c>
      <c r="O8" s="30">
        <f>J8-E8-S8</f>
        <v>0</v>
      </c>
      <c r="P8" s="15" t="s">
        <v>324</v>
      </c>
      <c r="Q8" s="15" t="s">
        <v>244</v>
      </c>
      <c r="R8" s="15" t="s">
        <v>3151</v>
      </c>
      <c r="S8" s="15">
        <v>912</v>
      </c>
      <c r="T8" s="15" t="s">
        <v>323</v>
      </c>
      <c r="U8" s="15" t="s">
        <v>244</v>
      </c>
      <c r="V8" s="15" t="s">
        <v>279</v>
      </c>
      <c r="W8" s="15" t="s">
        <v>244</v>
      </c>
      <c r="X8" s="22"/>
      <c r="Y8" s="22"/>
      <c r="Z8" s="15" t="s">
        <v>243</v>
      </c>
      <c r="AA8" s="15" t="s">
        <v>280</v>
      </c>
      <c r="AB8" s="15" t="s">
        <v>201</v>
      </c>
      <c r="AC8" s="22"/>
      <c r="AD8" s="22"/>
      <c r="AE8" s="22"/>
      <c r="AF8" s="15" t="s">
        <v>553</v>
      </c>
      <c r="AG8" s="15" t="s">
        <v>3152</v>
      </c>
      <c r="AH8" s="22"/>
      <c r="AI8" s="75">
        <f>31+29+29-22+1</f>
        <v>68</v>
      </c>
      <c r="AJ8" s="73">
        <f>AI8*24</f>
        <v>1632</v>
      </c>
      <c r="AK8" s="74">
        <f>E8/AJ8</f>
        <v>0.98529411764705888</v>
      </c>
    </row>
    <row r="9" spans="1:37">
      <c r="A9" s="15" t="s">
        <v>36</v>
      </c>
      <c r="B9" s="15" t="s">
        <v>43</v>
      </c>
      <c r="C9" s="15" t="s">
        <v>353</v>
      </c>
      <c r="D9" s="15" t="s">
        <v>3140</v>
      </c>
      <c r="E9" s="22"/>
      <c r="F9" s="22"/>
      <c r="G9" s="22"/>
      <c r="H9" s="22"/>
      <c r="I9" s="15" t="s">
        <v>3153</v>
      </c>
      <c r="J9" s="15">
        <v>1680</v>
      </c>
      <c r="K9" s="15" t="s">
        <v>323</v>
      </c>
      <c r="L9" s="15" t="s">
        <v>244</v>
      </c>
      <c r="M9" s="22"/>
      <c r="N9" s="22"/>
      <c r="O9" s="43"/>
      <c r="P9" s="22"/>
      <c r="Q9" s="22"/>
      <c r="R9" s="15" t="s">
        <v>345</v>
      </c>
      <c r="S9" s="15">
        <v>136</v>
      </c>
      <c r="T9" s="15" t="s">
        <v>323</v>
      </c>
      <c r="U9" s="15" t="s">
        <v>244</v>
      </c>
      <c r="V9" s="22"/>
      <c r="W9" s="22"/>
      <c r="X9" s="22"/>
      <c r="Y9" s="22"/>
      <c r="Z9" s="22"/>
      <c r="AA9" s="22"/>
      <c r="AB9" s="22"/>
      <c r="AC9" s="22"/>
      <c r="AD9" s="22"/>
      <c r="AE9" s="22"/>
      <c r="AF9" s="22"/>
      <c r="AG9" s="22"/>
      <c r="AH9" s="22"/>
      <c r="AI9" s="73"/>
      <c r="AJ9" s="73"/>
      <c r="AK9" s="74"/>
    </row>
    <row r="10" spans="1:37">
      <c r="A10" s="15" t="s">
        <v>47</v>
      </c>
      <c r="B10" s="15" t="s">
        <v>48</v>
      </c>
      <c r="C10" s="15" t="s">
        <v>353</v>
      </c>
      <c r="D10" s="15" t="s">
        <v>3140</v>
      </c>
      <c r="E10" s="22"/>
      <c r="F10" s="22"/>
      <c r="G10" s="22"/>
      <c r="H10" s="22"/>
      <c r="I10" s="15" t="s">
        <v>329</v>
      </c>
      <c r="J10" s="15">
        <v>0</v>
      </c>
      <c r="K10" s="15" t="s">
        <v>323</v>
      </c>
      <c r="L10" s="15" t="s">
        <v>244</v>
      </c>
      <c r="M10" s="22"/>
      <c r="N10" s="22"/>
      <c r="O10" s="22"/>
      <c r="P10" s="22"/>
      <c r="Q10" s="22"/>
      <c r="R10" s="22"/>
      <c r="S10" s="22"/>
      <c r="T10" s="22"/>
      <c r="U10" s="22"/>
      <c r="V10" s="22"/>
      <c r="W10" s="22"/>
      <c r="X10" s="22"/>
      <c r="Y10" s="22"/>
      <c r="Z10" s="22"/>
      <c r="AA10" s="22"/>
      <c r="AB10" s="22"/>
      <c r="AC10" s="22"/>
      <c r="AD10" s="22"/>
      <c r="AE10" s="22"/>
      <c r="AF10" s="22"/>
      <c r="AG10" s="22"/>
      <c r="AH10" s="22"/>
      <c r="AI10" s="73"/>
      <c r="AJ10" s="73"/>
      <c r="AK10" s="74"/>
    </row>
    <row r="11" spans="1:37">
      <c r="A11" s="15" t="s">
        <v>47</v>
      </c>
      <c r="B11" s="15" t="s">
        <v>50</v>
      </c>
      <c r="C11" s="15" t="s">
        <v>353</v>
      </c>
      <c r="D11" s="15" t="s">
        <v>3140</v>
      </c>
      <c r="E11" s="22"/>
      <c r="F11" s="22"/>
      <c r="G11" s="22"/>
      <c r="H11" s="22"/>
      <c r="I11" s="15" t="s">
        <v>329</v>
      </c>
      <c r="J11" s="15">
        <v>0</v>
      </c>
      <c r="K11" s="15" t="s">
        <v>323</v>
      </c>
      <c r="L11" s="15" t="s">
        <v>244</v>
      </c>
      <c r="M11" s="22"/>
      <c r="N11" s="22"/>
      <c r="O11" s="22"/>
      <c r="P11" s="22"/>
      <c r="Q11" s="22"/>
      <c r="R11" s="22"/>
      <c r="S11" s="22"/>
      <c r="T11" s="22"/>
      <c r="U11" s="22"/>
      <c r="V11" s="22"/>
      <c r="W11" s="22"/>
      <c r="X11" s="22"/>
      <c r="Y11" s="22"/>
      <c r="Z11" s="22"/>
      <c r="AA11" s="22"/>
      <c r="AB11" s="22"/>
      <c r="AC11" s="22"/>
      <c r="AD11" s="22"/>
      <c r="AE11" s="22"/>
      <c r="AF11" s="22"/>
      <c r="AG11" s="22"/>
      <c r="AH11" s="22"/>
      <c r="AI11" s="73"/>
      <c r="AJ11" s="73"/>
      <c r="AK11" s="74"/>
    </row>
    <row r="12" spans="1:37">
      <c r="A12" s="15" t="s">
        <v>47</v>
      </c>
      <c r="B12" s="15" t="s">
        <v>49</v>
      </c>
      <c r="C12" s="15" t="s">
        <v>353</v>
      </c>
      <c r="D12" s="15" t="s">
        <v>3140</v>
      </c>
      <c r="E12" s="22"/>
      <c r="F12" s="22"/>
      <c r="G12" s="22"/>
      <c r="H12" s="22"/>
      <c r="I12" s="15" t="s">
        <v>3153</v>
      </c>
      <c r="J12" s="15">
        <v>1680</v>
      </c>
      <c r="K12" s="15" t="s">
        <v>323</v>
      </c>
      <c r="L12" s="15" t="s">
        <v>244</v>
      </c>
      <c r="M12" s="22"/>
      <c r="N12" s="22"/>
      <c r="O12" s="22"/>
      <c r="P12" s="22"/>
      <c r="Q12" s="22"/>
      <c r="R12" s="15" t="s">
        <v>358</v>
      </c>
      <c r="S12" s="15">
        <v>80</v>
      </c>
      <c r="T12" s="15" t="s">
        <v>323</v>
      </c>
      <c r="U12" s="15" t="s">
        <v>244</v>
      </c>
      <c r="V12" s="22"/>
      <c r="W12" s="22"/>
      <c r="X12" s="22"/>
      <c r="Y12" s="22"/>
      <c r="Z12" s="22"/>
      <c r="AA12" s="22"/>
      <c r="AB12" s="22"/>
      <c r="AC12" s="22"/>
      <c r="AD12" s="22"/>
      <c r="AE12" s="22"/>
      <c r="AF12" s="22"/>
      <c r="AG12" s="22"/>
      <c r="AH12" s="22"/>
      <c r="AI12" s="22"/>
      <c r="AJ12" s="22"/>
      <c r="AK12" s="22"/>
    </row>
    <row r="13" spans="1:37">
      <c r="A13" s="15" t="s">
        <v>47</v>
      </c>
      <c r="B13" s="15" t="s">
        <v>51</v>
      </c>
      <c r="C13" s="15" t="s">
        <v>353</v>
      </c>
      <c r="D13" s="15" t="s">
        <v>3140</v>
      </c>
      <c r="E13" s="22"/>
      <c r="F13" s="22"/>
      <c r="G13" s="22"/>
      <c r="H13" s="22"/>
      <c r="I13" s="15" t="s">
        <v>328</v>
      </c>
      <c r="J13" s="15">
        <v>840</v>
      </c>
      <c r="K13" s="15" t="s">
        <v>323</v>
      </c>
      <c r="L13" s="15" t="s">
        <v>244</v>
      </c>
      <c r="M13" s="22"/>
      <c r="N13" s="22"/>
      <c r="O13" s="22"/>
      <c r="P13" s="22"/>
      <c r="Q13" s="22"/>
      <c r="R13" s="22"/>
      <c r="S13" s="22"/>
      <c r="T13" s="22"/>
      <c r="U13" s="22"/>
      <c r="V13" s="22"/>
      <c r="W13" s="22"/>
      <c r="X13" s="22"/>
      <c r="Y13" s="22"/>
      <c r="Z13" s="22"/>
      <c r="AA13" s="22"/>
      <c r="AB13" s="22"/>
      <c r="AC13" s="22"/>
      <c r="AD13" s="22"/>
      <c r="AE13" s="22"/>
      <c r="AF13" s="22"/>
      <c r="AG13" s="22"/>
      <c r="AH13" s="22"/>
      <c r="AI13" s="71"/>
      <c r="AJ13" s="71"/>
      <c r="AK13" s="72"/>
    </row>
    <row r="14" spans="1:37">
      <c r="A14" s="15" t="s">
        <v>53</v>
      </c>
      <c r="B14" s="15" t="s">
        <v>55</v>
      </c>
      <c r="C14" s="15" t="s">
        <v>353</v>
      </c>
      <c r="D14" s="15" t="s">
        <v>3140</v>
      </c>
      <c r="E14" s="22"/>
      <c r="F14" s="22"/>
      <c r="G14" s="22"/>
      <c r="H14" s="22"/>
      <c r="I14" s="15" t="s">
        <v>328</v>
      </c>
      <c r="J14" s="15">
        <v>840</v>
      </c>
      <c r="K14" s="15" t="s">
        <v>323</v>
      </c>
      <c r="L14" s="15" t="s">
        <v>244</v>
      </c>
      <c r="M14" s="22"/>
      <c r="N14" s="22"/>
      <c r="O14" s="22"/>
      <c r="P14" s="22"/>
      <c r="Q14" s="22"/>
      <c r="R14" s="22"/>
      <c r="S14" s="22"/>
      <c r="T14" s="22"/>
      <c r="U14" s="22"/>
      <c r="V14" s="22"/>
      <c r="W14" s="22"/>
      <c r="X14" s="22"/>
      <c r="Y14" s="22"/>
      <c r="Z14" s="22"/>
      <c r="AA14" s="22"/>
      <c r="AB14" s="22"/>
      <c r="AC14" s="22"/>
      <c r="AD14" s="22"/>
      <c r="AE14" s="22"/>
      <c r="AF14" s="22"/>
      <c r="AG14" s="22"/>
      <c r="AH14" s="22"/>
      <c r="AI14" s="71"/>
      <c r="AJ14" s="71"/>
      <c r="AK14" s="72"/>
    </row>
    <row r="15" spans="1:37">
      <c r="A15" s="15" t="s">
        <v>53</v>
      </c>
      <c r="B15" s="15" t="s">
        <v>56</v>
      </c>
      <c r="C15" s="15" t="s">
        <v>353</v>
      </c>
      <c r="D15" s="15" t="s">
        <v>3140</v>
      </c>
      <c r="E15" s="22"/>
      <c r="F15" s="22"/>
      <c r="G15" s="22"/>
      <c r="H15" s="22"/>
      <c r="I15" s="15" t="s">
        <v>328</v>
      </c>
      <c r="J15" s="15">
        <v>840</v>
      </c>
      <c r="K15" s="15" t="s">
        <v>323</v>
      </c>
      <c r="L15" s="15" t="s">
        <v>244</v>
      </c>
      <c r="M15" s="22"/>
      <c r="N15" s="22"/>
      <c r="O15" s="22"/>
      <c r="P15" s="22"/>
      <c r="Q15" s="22"/>
      <c r="R15" s="22"/>
      <c r="S15" s="22"/>
      <c r="T15" s="22"/>
      <c r="U15" s="22"/>
      <c r="V15" s="22"/>
      <c r="W15" s="22"/>
      <c r="X15" s="22"/>
      <c r="Y15" s="22"/>
      <c r="Z15" s="22"/>
      <c r="AA15" s="22"/>
      <c r="AB15" s="22"/>
      <c r="AC15" s="22"/>
      <c r="AD15" s="22"/>
      <c r="AE15" s="22"/>
      <c r="AF15" s="22"/>
      <c r="AG15" s="22"/>
      <c r="AH15" s="22"/>
      <c r="AI15" s="71"/>
      <c r="AJ15" s="71"/>
      <c r="AK15" s="72"/>
    </row>
    <row r="16" spans="1:37">
      <c r="A16" s="15" t="s">
        <v>53</v>
      </c>
      <c r="B16" s="15" t="s">
        <v>58</v>
      </c>
      <c r="C16" s="15" t="s">
        <v>353</v>
      </c>
      <c r="D16" s="15" t="s">
        <v>3140</v>
      </c>
      <c r="E16" s="22"/>
      <c r="F16" s="22"/>
      <c r="G16" s="22"/>
      <c r="H16" s="22"/>
      <c r="I16" s="15" t="s">
        <v>328</v>
      </c>
      <c r="J16" s="15">
        <v>840</v>
      </c>
      <c r="K16" s="15" t="s">
        <v>323</v>
      </c>
      <c r="L16" s="15" t="s">
        <v>244</v>
      </c>
      <c r="M16" s="22"/>
      <c r="N16" s="22"/>
      <c r="O16" s="22"/>
      <c r="P16" s="22"/>
      <c r="Q16" s="22"/>
      <c r="R16" s="22"/>
      <c r="S16" s="22"/>
      <c r="T16" s="22"/>
      <c r="U16" s="22"/>
      <c r="V16" s="22"/>
      <c r="W16" s="22"/>
      <c r="X16" s="22"/>
      <c r="Y16" s="22"/>
      <c r="Z16" s="22"/>
      <c r="AA16" s="22"/>
      <c r="AB16" s="22"/>
      <c r="AC16" s="22"/>
      <c r="AD16" s="22"/>
      <c r="AE16" s="22"/>
      <c r="AF16" s="22"/>
      <c r="AG16" s="22"/>
      <c r="AH16" s="22"/>
      <c r="AI16" s="71"/>
      <c r="AJ16" s="71"/>
      <c r="AK16" s="72"/>
    </row>
    <row r="17" spans="1:37">
      <c r="A17" s="15" t="s">
        <v>53</v>
      </c>
      <c r="B17" s="15" t="s">
        <v>59</v>
      </c>
      <c r="C17" s="15" t="s">
        <v>353</v>
      </c>
      <c r="D17" s="15" t="s">
        <v>3140</v>
      </c>
      <c r="E17" s="22"/>
      <c r="F17" s="22"/>
      <c r="G17" s="22"/>
      <c r="H17" s="22"/>
      <c r="I17" s="15" t="s">
        <v>329</v>
      </c>
      <c r="J17" s="15">
        <v>0</v>
      </c>
      <c r="K17" s="15" t="s">
        <v>323</v>
      </c>
      <c r="L17" s="15" t="s">
        <v>244</v>
      </c>
      <c r="M17" s="22"/>
      <c r="N17" s="22"/>
      <c r="O17" s="22"/>
      <c r="P17" s="22"/>
      <c r="Q17" s="22"/>
      <c r="R17" s="22"/>
      <c r="S17" s="22"/>
      <c r="T17" s="22"/>
      <c r="U17" s="22"/>
      <c r="V17" s="22"/>
      <c r="W17" s="22"/>
      <c r="X17" s="22"/>
      <c r="Y17" s="22"/>
      <c r="Z17" s="22"/>
      <c r="AA17" s="22"/>
      <c r="AB17" s="22"/>
      <c r="AC17" s="22"/>
      <c r="AD17" s="22"/>
      <c r="AE17" s="22"/>
      <c r="AF17" s="22"/>
      <c r="AG17" s="22"/>
      <c r="AH17" s="22"/>
      <c r="AI17" s="71"/>
      <c r="AJ17" s="71"/>
      <c r="AK17" s="72"/>
    </row>
    <row r="18" spans="1:37">
      <c r="A18" s="15" t="s">
        <v>53</v>
      </c>
      <c r="B18" s="15" t="s">
        <v>61</v>
      </c>
      <c r="C18" s="15" t="s">
        <v>353</v>
      </c>
      <c r="D18" s="15" t="s">
        <v>3140</v>
      </c>
      <c r="E18" s="22"/>
      <c r="F18" s="22"/>
      <c r="G18" s="22"/>
      <c r="H18" s="22"/>
      <c r="I18" s="15" t="s">
        <v>3153</v>
      </c>
      <c r="J18" s="15">
        <v>1680</v>
      </c>
      <c r="K18" s="15" t="s">
        <v>323</v>
      </c>
      <c r="L18" s="15" t="s">
        <v>244</v>
      </c>
      <c r="M18" s="22"/>
      <c r="N18" s="22"/>
      <c r="O18" s="22"/>
      <c r="P18" s="22"/>
      <c r="Q18" s="22"/>
      <c r="R18" s="15" t="s">
        <v>355</v>
      </c>
      <c r="S18" s="15">
        <v>192</v>
      </c>
      <c r="T18" s="15" t="s">
        <v>323</v>
      </c>
      <c r="U18" s="15" t="s">
        <v>244</v>
      </c>
      <c r="V18" s="22"/>
      <c r="W18" s="22"/>
      <c r="X18" s="22"/>
      <c r="Y18" s="22"/>
      <c r="Z18" s="22"/>
      <c r="AA18" s="22"/>
      <c r="AB18" s="22"/>
      <c r="AC18" s="22"/>
      <c r="AD18" s="22"/>
      <c r="AE18" s="22"/>
      <c r="AF18" s="22"/>
      <c r="AG18" s="22"/>
      <c r="AH18" s="22"/>
      <c r="AI18" s="71"/>
      <c r="AJ18" s="71"/>
      <c r="AK18" s="72"/>
    </row>
    <row r="19" spans="1:37">
      <c r="A19" s="15" t="s">
        <v>53</v>
      </c>
      <c r="B19" s="15" t="s">
        <v>64</v>
      </c>
      <c r="C19" s="15" t="s">
        <v>353</v>
      </c>
      <c r="D19" s="15" t="s">
        <v>3140</v>
      </c>
      <c r="E19" s="22"/>
      <c r="F19" s="22"/>
      <c r="G19" s="22"/>
      <c r="H19" s="22"/>
      <c r="I19" s="15" t="s">
        <v>328</v>
      </c>
      <c r="J19" s="15">
        <v>840</v>
      </c>
      <c r="K19" s="15" t="s">
        <v>323</v>
      </c>
      <c r="L19" s="15" t="s">
        <v>244</v>
      </c>
      <c r="M19" s="22"/>
      <c r="N19" s="22"/>
      <c r="O19" s="22"/>
      <c r="P19" s="22"/>
      <c r="Q19" s="22"/>
      <c r="R19" s="22"/>
      <c r="S19" s="22"/>
      <c r="T19" s="22"/>
      <c r="U19" s="22"/>
      <c r="V19" s="22"/>
      <c r="W19" s="22"/>
      <c r="X19" s="22"/>
      <c r="Y19" s="22"/>
      <c r="Z19" s="22"/>
      <c r="AA19" s="22"/>
      <c r="AB19" s="22"/>
      <c r="AC19" s="22"/>
      <c r="AD19" s="22"/>
      <c r="AE19" s="22"/>
      <c r="AF19" s="22"/>
      <c r="AG19" s="22"/>
      <c r="AH19" s="22"/>
      <c r="AI19" s="71"/>
      <c r="AJ19" s="71"/>
      <c r="AK19" s="72"/>
    </row>
    <row r="20" spans="1:37">
      <c r="A20" s="15" t="s">
        <v>53</v>
      </c>
      <c r="B20" s="15" t="s">
        <v>66</v>
      </c>
      <c r="C20" s="15" t="s">
        <v>353</v>
      </c>
      <c r="D20" s="15" t="s">
        <v>3140</v>
      </c>
      <c r="E20" s="22"/>
      <c r="F20" s="22"/>
      <c r="G20" s="22"/>
      <c r="H20" s="22"/>
      <c r="I20" s="15" t="s">
        <v>328</v>
      </c>
      <c r="J20" s="15">
        <v>840</v>
      </c>
      <c r="K20" s="15" t="s">
        <v>323</v>
      </c>
      <c r="L20" s="15" t="s">
        <v>244</v>
      </c>
      <c r="M20" s="22"/>
      <c r="N20" s="22"/>
      <c r="O20" s="22"/>
      <c r="P20" s="22"/>
      <c r="Q20" s="22"/>
      <c r="R20" s="22"/>
      <c r="S20" s="22"/>
      <c r="T20" s="22"/>
      <c r="U20" s="22"/>
      <c r="V20" s="22"/>
      <c r="W20" s="22"/>
      <c r="X20" s="22"/>
      <c r="Y20" s="22"/>
      <c r="Z20" s="22"/>
      <c r="AA20" s="22"/>
      <c r="AB20" s="22"/>
      <c r="AC20" s="22"/>
      <c r="AD20" s="22"/>
      <c r="AE20" s="22"/>
      <c r="AF20" s="22"/>
      <c r="AG20" s="22"/>
      <c r="AH20" s="22"/>
      <c r="AI20" s="71"/>
      <c r="AJ20" s="71"/>
      <c r="AK20" s="72"/>
    </row>
    <row r="21" spans="1:37">
      <c r="A21" s="15" t="s">
        <v>53</v>
      </c>
      <c r="B21" s="15" t="s">
        <v>67</v>
      </c>
      <c r="C21" s="15" t="s">
        <v>353</v>
      </c>
      <c r="D21" s="15" t="s">
        <v>3140</v>
      </c>
      <c r="E21" s="22"/>
      <c r="F21" s="22"/>
      <c r="G21" s="22"/>
      <c r="H21" s="22"/>
      <c r="I21" s="15" t="s">
        <v>328</v>
      </c>
      <c r="J21" s="15">
        <v>840</v>
      </c>
      <c r="K21" s="15" t="s">
        <v>323</v>
      </c>
      <c r="L21" s="15" t="s">
        <v>244</v>
      </c>
      <c r="M21" s="22"/>
      <c r="N21" s="22"/>
      <c r="O21" s="22"/>
      <c r="P21" s="22"/>
      <c r="Q21" s="22"/>
      <c r="R21" s="22"/>
      <c r="S21" s="22"/>
      <c r="T21" s="22"/>
      <c r="U21" s="22"/>
      <c r="V21" s="22"/>
      <c r="W21" s="22"/>
      <c r="X21" s="22"/>
      <c r="Y21" s="22"/>
      <c r="Z21" s="22"/>
      <c r="AA21" s="22"/>
      <c r="AB21" s="22"/>
      <c r="AC21" s="22"/>
      <c r="AD21" s="22"/>
      <c r="AE21" s="22"/>
      <c r="AF21" s="22"/>
      <c r="AG21" s="22"/>
      <c r="AH21" s="22"/>
      <c r="AI21" s="71"/>
      <c r="AJ21" s="71"/>
      <c r="AK21" s="72"/>
    </row>
    <row r="22" spans="1:37" ht="64.5" customHeight="1">
      <c r="A22" s="38" t="s">
        <v>3464</v>
      </c>
      <c r="B22" s="169" t="s">
        <v>3479</v>
      </c>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row>
  </sheetData>
  <mergeCells count="1">
    <mergeCell ref="B22:AK22"/>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C7" zoomScaleNormal="100" workbookViewId="0">
      <selection activeCell="L17" sqref="L17"/>
    </sheetView>
  </sheetViews>
  <sheetFormatPr defaultColWidth="8.88671875" defaultRowHeight="13.8"/>
  <cols>
    <col min="1" max="1" width="10.109375" style="37" bestFit="1" customWidth="1"/>
    <col min="2" max="2" width="22.44140625" style="37" bestFit="1" customWidth="1"/>
    <col min="3" max="3" width="12" style="37" bestFit="1" customWidth="1"/>
    <col min="4" max="4" width="9.88671875" style="37" bestFit="1" customWidth="1"/>
    <col min="5" max="5" width="17.88671875" style="37" bestFit="1" customWidth="1"/>
    <col min="6" max="6" width="22.33203125" style="37" hidden="1" customWidth="1"/>
    <col min="7" max="7" width="9.109375" style="37" bestFit="1" customWidth="1"/>
    <col min="8" max="8" width="12.44140625" style="37" bestFit="1" customWidth="1"/>
    <col min="9" max="9" width="23.21875" style="37" customWidth="1"/>
    <col min="10" max="10" width="27.88671875" style="37" customWidth="1"/>
    <col min="11" max="11" width="21.88671875" style="37" customWidth="1"/>
    <col min="12" max="12" width="13.44140625" style="37" bestFit="1" customWidth="1"/>
    <col min="13" max="13" width="16.109375" style="37" bestFit="1" customWidth="1"/>
    <col min="14" max="14" width="8.88671875" style="37" bestFit="1" customWidth="1"/>
    <col min="15" max="15" width="20.33203125" style="37" bestFit="1" customWidth="1"/>
    <col min="16" max="16" width="36.33203125" style="37" customWidth="1"/>
    <col min="17" max="16384" width="8.88671875" style="37"/>
  </cols>
  <sheetData>
    <row r="1" spans="1:16">
      <c r="A1" s="34" t="s">
        <v>0</v>
      </c>
      <c r="B1" s="34" t="s">
        <v>1</v>
      </c>
      <c r="C1" s="34" t="s">
        <v>72</v>
      </c>
      <c r="D1" s="34" t="s">
        <v>73</v>
      </c>
      <c r="E1" s="34" t="s">
        <v>3154</v>
      </c>
      <c r="F1" s="34" t="s">
        <v>3155</v>
      </c>
      <c r="G1" s="34" t="s">
        <v>924</v>
      </c>
      <c r="H1" s="34" t="s">
        <v>3156</v>
      </c>
      <c r="I1" s="34" t="s">
        <v>3157</v>
      </c>
      <c r="J1" s="34" t="s">
        <v>3158</v>
      </c>
      <c r="K1" s="34" t="s">
        <v>3159</v>
      </c>
      <c r="L1" s="34" t="s">
        <v>1833</v>
      </c>
      <c r="M1" s="34" t="s">
        <v>1834</v>
      </c>
      <c r="N1" s="34" t="s">
        <v>1100</v>
      </c>
      <c r="O1" s="34" t="s">
        <v>1045</v>
      </c>
      <c r="P1" s="54"/>
    </row>
    <row r="2" spans="1:16">
      <c r="A2" s="34" t="s">
        <v>3</v>
      </c>
      <c r="B2" s="34" t="s">
        <v>4</v>
      </c>
      <c r="C2" s="34" t="s">
        <v>77</v>
      </c>
      <c r="D2" s="34" t="s">
        <v>78</v>
      </c>
      <c r="E2" s="34" t="s">
        <v>3160</v>
      </c>
      <c r="F2" s="34" t="s">
        <v>3161</v>
      </c>
      <c r="G2" s="34" t="s">
        <v>3162</v>
      </c>
      <c r="H2" s="34" t="s">
        <v>3163</v>
      </c>
      <c r="I2" s="34" t="s">
        <v>3164</v>
      </c>
      <c r="J2" s="34" t="s">
        <v>3165</v>
      </c>
      <c r="K2" s="34" t="s">
        <v>3166</v>
      </c>
      <c r="L2" s="34" t="s">
        <v>3167</v>
      </c>
      <c r="M2" s="34" t="s">
        <v>3168</v>
      </c>
      <c r="N2" s="34" t="s">
        <v>3169</v>
      </c>
      <c r="O2" s="34" t="s">
        <v>3170</v>
      </c>
      <c r="P2" s="54"/>
    </row>
    <row r="3" spans="1:16">
      <c r="A3" s="36" t="s">
        <v>6</v>
      </c>
      <c r="B3" s="36" t="s">
        <v>15</v>
      </c>
      <c r="C3" s="36" t="s">
        <v>3171</v>
      </c>
      <c r="D3" s="36" t="s">
        <v>3172</v>
      </c>
      <c r="E3" s="36" t="s">
        <v>683</v>
      </c>
      <c r="F3" s="36" t="s">
        <v>244</v>
      </c>
      <c r="G3" s="54"/>
      <c r="H3" s="54"/>
      <c r="I3" s="54"/>
      <c r="J3" s="54"/>
      <c r="K3" s="54"/>
      <c r="L3" s="54"/>
      <c r="M3" s="54"/>
      <c r="N3" s="54"/>
      <c r="O3" s="54"/>
    </row>
    <row r="4" spans="1:16">
      <c r="A4" s="36" t="s">
        <v>6</v>
      </c>
      <c r="B4" s="36" t="s">
        <v>9</v>
      </c>
      <c r="C4" s="36" t="s">
        <v>3171</v>
      </c>
      <c r="D4" s="36" t="s">
        <v>3172</v>
      </c>
      <c r="E4" s="36" t="s">
        <v>960</v>
      </c>
      <c r="F4" s="36" t="s">
        <v>280</v>
      </c>
      <c r="G4" s="54"/>
      <c r="H4" s="54"/>
      <c r="I4" s="54"/>
      <c r="J4" s="54"/>
      <c r="K4" s="54"/>
      <c r="L4" s="54"/>
      <c r="M4" s="54"/>
      <c r="N4" s="54"/>
      <c r="O4" s="54"/>
      <c r="P4" s="54"/>
    </row>
    <row r="5" spans="1:16" ht="69">
      <c r="A5" s="36" t="s">
        <v>6</v>
      </c>
      <c r="B5" s="36" t="s">
        <v>9</v>
      </c>
      <c r="C5" s="36" t="s">
        <v>3171</v>
      </c>
      <c r="D5" s="36" t="s">
        <v>3172</v>
      </c>
      <c r="E5" s="54"/>
      <c r="F5" s="54"/>
      <c r="G5" s="36">
        <v>1</v>
      </c>
      <c r="H5" s="36" t="s">
        <v>276</v>
      </c>
      <c r="I5" s="67" t="s">
        <v>3486</v>
      </c>
      <c r="J5" s="67" t="s">
        <v>3482</v>
      </c>
      <c r="K5" s="59" t="s">
        <v>3173</v>
      </c>
      <c r="L5" s="36" t="s">
        <v>1809</v>
      </c>
      <c r="M5" s="36" t="s">
        <v>244</v>
      </c>
      <c r="N5" s="54"/>
      <c r="O5" s="54"/>
      <c r="P5" s="55" t="s">
        <v>3492</v>
      </c>
    </row>
    <row r="6" spans="1:16">
      <c r="A6" s="36" t="s">
        <v>6</v>
      </c>
      <c r="B6" s="36" t="s">
        <v>10</v>
      </c>
      <c r="C6" s="36" t="s">
        <v>3171</v>
      </c>
      <c r="D6" s="36" t="s">
        <v>3172</v>
      </c>
      <c r="E6" s="36" t="s">
        <v>960</v>
      </c>
      <c r="F6" s="36" t="s">
        <v>280</v>
      </c>
      <c r="G6" s="54"/>
      <c r="H6" s="54"/>
      <c r="I6" s="54"/>
      <c r="J6" s="54"/>
      <c r="K6" s="54"/>
      <c r="L6" s="54"/>
      <c r="M6" s="54"/>
      <c r="N6" s="54"/>
      <c r="O6" s="54"/>
      <c r="P6" s="55"/>
    </row>
    <row r="7" spans="1:16" ht="26.4">
      <c r="A7" s="36" t="s">
        <v>6</v>
      </c>
      <c r="B7" s="36" t="s">
        <v>10</v>
      </c>
      <c r="C7" s="36" t="s">
        <v>3171</v>
      </c>
      <c r="D7" s="36" t="s">
        <v>3172</v>
      </c>
      <c r="E7" s="54"/>
      <c r="F7" s="54"/>
      <c r="G7" s="36">
        <v>1</v>
      </c>
      <c r="H7" s="36" t="s">
        <v>330</v>
      </c>
      <c r="I7" s="59" t="s">
        <v>3174</v>
      </c>
      <c r="J7" s="59" t="s">
        <v>3175</v>
      </c>
      <c r="K7" s="59" t="s">
        <v>3176</v>
      </c>
      <c r="L7" s="36" t="s">
        <v>1809</v>
      </c>
      <c r="M7" s="36" t="s">
        <v>244</v>
      </c>
      <c r="N7" s="54"/>
      <c r="O7" s="54"/>
      <c r="P7" s="55" t="s">
        <v>3483</v>
      </c>
    </row>
    <row r="8" spans="1:16">
      <c r="A8" s="36" t="s">
        <v>6</v>
      </c>
      <c r="B8" s="36" t="s">
        <v>18</v>
      </c>
      <c r="C8" s="36" t="s">
        <v>3171</v>
      </c>
      <c r="D8" s="36" t="s">
        <v>3172</v>
      </c>
      <c r="E8" s="36" t="s">
        <v>683</v>
      </c>
      <c r="F8" s="36" t="s">
        <v>244</v>
      </c>
      <c r="G8" s="54"/>
      <c r="H8" s="54"/>
      <c r="I8" s="54"/>
      <c r="J8" s="54"/>
      <c r="K8" s="54"/>
      <c r="L8" s="54"/>
      <c r="M8" s="54"/>
      <c r="N8" s="54"/>
      <c r="O8" s="54"/>
    </row>
    <row r="9" spans="1:16">
      <c r="A9" s="36" t="s">
        <v>6</v>
      </c>
      <c r="B9" s="36" t="s">
        <v>19</v>
      </c>
      <c r="C9" s="36" t="s">
        <v>3171</v>
      </c>
      <c r="D9" s="36" t="s">
        <v>3172</v>
      </c>
      <c r="E9" s="36" t="s">
        <v>960</v>
      </c>
      <c r="F9" s="36" t="s">
        <v>280</v>
      </c>
      <c r="G9" s="54"/>
      <c r="H9" s="54"/>
      <c r="I9" s="54"/>
      <c r="J9" s="54"/>
      <c r="K9" s="54"/>
      <c r="L9" s="54"/>
      <c r="M9" s="54"/>
      <c r="N9" s="54"/>
      <c r="O9" s="54"/>
      <c r="P9" s="55"/>
    </row>
    <row r="10" spans="1:16" ht="26.4">
      <c r="A10" s="36" t="s">
        <v>6</v>
      </c>
      <c r="B10" s="36" t="s">
        <v>19</v>
      </c>
      <c r="C10" s="36" t="s">
        <v>3171</v>
      </c>
      <c r="D10" s="36" t="s">
        <v>3172</v>
      </c>
      <c r="E10" s="54"/>
      <c r="F10" s="54"/>
      <c r="G10" s="36">
        <v>1</v>
      </c>
      <c r="H10" s="36" t="s">
        <v>330</v>
      </c>
      <c r="I10" s="59" t="s">
        <v>3177</v>
      </c>
      <c r="J10" s="59" t="s">
        <v>3178</v>
      </c>
      <c r="K10" s="59" t="s">
        <v>3179</v>
      </c>
      <c r="L10" s="59" t="s">
        <v>1873</v>
      </c>
      <c r="M10" s="36" t="s">
        <v>280</v>
      </c>
      <c r="N10" s="54"/>
      <c r="O10" s="36" t="s">
        <v>2287</v>
      </c>
      <c r="P10" s="55" t="s">
        <v>3484</v>
      </c>
    </row>
    <row r="11" spans="1:16">
      <c r="A11" s="36" t="s">
        <v>6</v>
      </c>
      <c r="B11" s="36" t="s">
        <v>20</v>
      </c>
      <c r="C11" s="36" t="s">
        <v>3171</v>
      </c>
      <c r="D11" s="36" t="s">
        <v>3172</v>
      </c>
      <c r="E11" s="36" t="s">
        <v>683</v>
      </c>
      <c r="F11" s="36" t="s">
        <v>244</v>
      </c>
      <c r="G11" s="54"/>
      <c r="H11" s="54"/>
      <c r="I11" s="54"/>
      <c r="J11" s="54"/>
      <c r="K11" s="54"/>
      <c r="L11" s="54"/>
      <c r="M11" s="54"/>
      <c r="N11" s="54"/>
      <c r="O11" s="54"/>
    </row>
    <row r="12" spans="1:16">
      <c r="A12" s="36" t="s">
        <v>6</v>
      </c>
      <c r="B12" s="36" t="s">
        <v>24</v>
      </c>
      <c r="C12" s="36" t="s">
        <v>3171</v>
      </c>
      <c r="D12" s="36" t="s">
        <v>3172</v>
      </c>
      <c r="E12" s="36" t="s">
        <v>683</v>
      </c>
      <c r="F12" s="36" t="s">
        <v>244</v>
      </c>
      <c r="G12" s="54"/>
      <c r="H12" s="54"/>
      <c r="I12" s="54"/>
      <c r="J12" s="54"/>
      <c r="K12" s="54"/>
      <c r="L12" s="54"/>
      <c r="M12" s="54"/>
      <c r="N12" s="54"/>
      <c r="O12" s="54"/>
    </row>
    <row r="13" spans="1:16">
      <c r="A13" s="36" t="s">
        <v>6</v>
      </c>
      <c r="B13" s="36" t="s">
        <v>25</v>
      </c>
      <c r="C13" s="36" t="s">
        <v>3171</v>
      </c>
      <c r="D13" s="36" t="s">
        <v>3172</v>
      </c>
      <c r="E13" s="36" t="s">
        <v>683</v>
      </c>
      <c r="F13" s="36" t="s">
        <v>244</v>
      </c>
      <c r="G13" s="54"/>
      <c r="H13" s="54"/>
      <c r="I13" s="54"/>
      <c r="J13" s="54"/>
      <c r="K13" s="54"/>
      <c r="L13" s="54"/>
      <c r="M13" s="54"/>
      <c r="N13" s="54"/>
      <c r="O13" s="54"/>
    </row>
    <row r="14" spans="1:16">
      <c r="A14" s="36" t="s">
        <v>36</v>
      </c>
      <c r="B14" s="36" t="s">
        <v>38</v>
      </c>
      <c r="C14" s="36" t="s">
        <v>3171</v>
      </c>
      <c r="D14" s="36" t="s">
        <v>3172</v>
      </c>
      <c r="E14" s="36" t="s">
        <v>960</v>
      </c>
      <c r="F14" s="36" t="s">
        <v>280</v>
      </c>
      <c r="G14" s="54"/>
      <c r="H14" s="54"/>
      <c r="I14" s="54"/>
      <c r="J14" s="54"/>
      <c r="K14" s="54"/>
      <c r="L14" s="54"/>
      <c r="M14" s="54"/>
      <c r="N14" s="54"/>
      <c r="O14" s="54"/>
      <c r="P14" s="55"/>
    </row>
    <row r="15" spans="1:16" ht="39.6">
      <c r="A15" s="59" t="s">
        <v>36</v>
      </c>
      <c r="B15" s="59" t="s">
        <v>38</v>
      </c>
      <c r="C15" s="59" t="s">
        <v>3171</v>
      </c>
      <c r="D15" s="59" t="s">
        <v>3172</v>
      </c>
      <c r="E15" s="79"/>
      <c r="F15" s="79"/>
      <c r="G15" s="59">
        <v>1</v>
      </c>
      <c r="H15" s="59" t="s">
        <v>287</v>
      </c>
      <c r="I15" s="59" t="s">
        <v>3180</v>
      </c>
      <c r="J15" s="59" t="s">
        <v>3181</v>
      </c>
      <c r="K15" s="59" t="s">
        <v>1908</v>
      </c>
      <c r="L15" s="59" t="s">
        <v>1873</v>
      </c>
      <c r="M15" s="59" t="s">
        <v>280</v>
      </c>
      <c r="N15" s="79"/>
      <c r="O15" s="59" t="s">
        <v>2803</v>
      </c>
      <c r="P15" s="55"/>
    </row>
    <row r="16" spans="1:16">
      <c r="A16" s="36" t="s">
        <v>36</v>
      </c>
      <c r="B16" s="36" t="s">
        <v>40</v>
      </c>
      <c r="C16" s="36" t="s">
        <v>3171</v>
      </c>
      <c r="D16" s="36" t="s">
        <v>3172</v>
      </c>
      <c r="E16" s="36" t="s">
        <v>960</v>
      </c>
      <c r="F16" s="36" t="s">
        <v>280</v>
      </c>
      <c r="G16" s="78"/>
      <c r="H16" s="78"/>
      <c r="I16" s="78"/>
      <c r="J16" s="78"/>
      <c r="K16" s="78"/>
      <c r="L16" s="78"/>
      <c r="M16" s="78"/>
      <c r="N16" s="78"/>
      <c r="O16" s="78"/>
      <c r="P16" s="55"/>
    </row>
    <row r="17" spans="1:16" ht="39.6">
      <c r="A17" s="59" t="s">
        <v>36</v>
      </c>
      <c r="B17" s="59" t="s">
        <v>40</v>
      </c>
      <c r="C17" s="59" t="s">
        <v>3171</v>
      </c>
      <c r="D17" s="59" t="s">
        <v>3172</v>
      </c>
      <c r="E17" s="79"/>
      <c r="F17" s="79"/>
      <c r="G17" s="59">
        <v>1</v>
      </c>
      <c r="H17" s="59" t="s">
        <v>289</v>
      </c>
      <c r="I17" s="59" t="s">
        <v>3180</v>
      </c>
      <c r="J17" s="59" t="s">
        <v>3181</v>
      </c>
      <c r="K17" s="59" t="s">
        <v>3182</v>
      </c>
      <c r="L17" s="59" t="s">
        <v>1873</v>
      </c>
      <c r="M17" s="59" t="s">
        <v>280</v>
      </c>
      <c r="N17" s="79"/>
      <c r="O17" s="59" t="s">
        <v>1082</v>
      </c>
      <c r="P17" s="55"/>
    </row>
    <row r="18" spans="1:16">
      <c r="A18" s="36" t="s">
        <v>53</v>
      </c>
      <c r="B18" s="36" t="s">
        <v>62</v>
      </c>
      <c r="C18" s="36" t="s">
        <v>3171</v>
      </c>
      <c r="D18" s="36" t="s">
        <v>3172</v>
      </c>
      <c r="E18" s="36" t="s">
        <v>683</v>
      </c>
      <c r="F18" s="36" t="s">
        <v>244</v>
      </c>
      <c r="G18" s="54"/>
      <c r="H18" s="54"/>
      <c r="I18" s="54"/>
      <c r="J18" s="54"/>
      <c r="K18" s="54"/>
      <c r="L18" s="54"/>
      <c r="M18" s="54"/>
      <c r="N18" s="54"/>
      <c r="O18" s="54"/>
    </row>
    <row r="19" spans="1:16">
      <c r="A19" s="36" t="s">
        <v>53</v>
      </c>
      <c r="B19" s="36" t="s">
        <v>63</v>
      </c>
      <c r="C19" s="36" t="s">
        <v>3171</v>
      </c>
      <c r="D19" s="36" t="s">
        <v>3172</v>
      </c>
      <c r="E19" s="36" t="s">
        <v>683</v>
      </c>
      <c r="F19" s="36" t="s">
        <v>244</v>
      </c>
      <c r="G19" s="54"/>
      <c r="H19" s="54"/>
      <c r="I19" s="54"/>
      <c r="J19" s="54"/>
      <c r="K19" s="54"/>
      <c r="L19" s="54"/>
      <c r="M19" s="54"/>
      <c r="N19" s="54"/>
      <c r="O19" s="54"/>
    </row>
    <row r="20" spans="1:16">
      <c r="A20" s="36" t="s">
        <v>53</v>
      </c>
      <c r="B20" s="36" t="s">
        <v>68</v>
      </c>
      <c r="C20" s="36" t="s">
        <v>3171</v>
      </c>
      <c r="D20" s="36" t="s">
        <v>3172</v>
      </c>
      <c r="E20" s="36" t="s">
        <v>683</v>
      </c>
      <c r="F20" s="36" t="s">
        <v>244</v>
      </c>
      <c r="G20" s="54"/>
      <c r="H20" s="54"/>
      <c r="I20" s="54"/>
      <c r="J20" s="54"/>
      <c r="K20" s="54"/>
      <c r="L20" s="54"/>
      <c r="M20" s="54"/>
      <c r="N20" s="54"/>
      <c r="O20" s="54"/>
    </row>
    <row r="21" spans="1:16" ht="69.599999999999994" customHeight="1">
      <c r="A21" s="55" t="s">
        <v>3481</v>
      </c>
      <c r="B21" s="198" t="s">
        <v>3542</v>
      </c>
      <c r="C21" s="198"/>
      <c r="D21" s="198"/>
      <c r="E21" s="198"/>
      <c r="F21" s="198"/>
      <c r="G21" s="198"/>
      <c r="H21" s="198"/>
      <c r="I21" s="198"/>
      <c r="J21" s="198"/>
      <c r="K21" s="198"/>
      <c r="L21" s="198"/>
      <c r="M21" s="198"/>
      <c r="N21" s="198"/>
      <c r="O21" s="198"/>
    </row>
  </sheetData>
  <autoFilter ref="A2:O21"/>
  <mergeCells count="1">
    <mergeCell ref="B21:O21"/>
  </mergeCells>
  <phoneticPr fontId="4"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zoomScale="85" zoomScaleNormal="85" workbookViewId="0">
      <pane ySplit="1" topLeftCell="A47" activePane="bottomLeft" state="frozen"/>
      <selection pane="bottomLeft" activeCell="H65" sqref="H65"/>
    </sheetView>
  </sheetViews>
  <sheetFormatPr defaultColWidth="9" defaultRowHeight="15.6"/>
  <cols>
    <col min="1" max="1" width="9" style="13"/>
    <col min="2" max="7" width="9" style="10"/>
    <col min="8" max="8" width="44.6640625" style="10" bestFit="1" customWidth="1"/>
    <col min="9" max="10" width="9" style="10"/>
    <col min="11" max="16384" width="9" style="6"/>
  </cols>
  <sheetData>
    <row r="1" spans="1:10">
      <c r="A1" s="4" t="s">
        <v>3389</v>
      </c>
      <c r="B1" s="5" t="s">
        <v>3357</v>
      </c>
      <c r="C1" s="5" t="s">
        <v>3362</v>
      </c>
      <c r="D1" s="5" t="s">
        <v>3363</v>
      </c>
      <c r="E1" s="5" t="s">
        <v>3364</v>
      </c>
      <c r="F1" s="5" t="s">
        <v>3365</v>
      </c>
      <c r="G1" s="5" t="s">
        <v>3366</v>
      </c>
      <c r="H1" s="5" t="s">
        <v>3390</v>
      </c>
      <c r="I1" s="6"/>
      <c r="J1" s="6"/>
    </row>
    <row r="2" spans="1:10">
      <c r="A2" s="4">
        <v>101</v>
      </c>
      <c r="B2" s="5" t="s">
        <v>3391</v>
      </c>
      <c r="C2" s="7"/>
      <c r="D2" s="7"/>
      <c r="E2" s="7"/>
      <c r="F2" s="7"/>
      <c r="G2" s="7"/>
      <c r="H2" s="8" t="s">
        <v>3392</v>
      </c>
      <c r="I2" s="6"/>
      <c r="J2" s="6"/>
    </row>
    <row r="3" spans="1:10">
      <c r="A3" s="4">
        <v>102</v>
      </c>
      <c r="B3" s="5" t="s">
        <v>3391</v>
      </c>
      <c r="C3" s="7"/>
      <c r="D3" s="7"/>
      <c r="E3" s="7"/>
      <c r="F3" s="7"/>
      <c r="G3" s="7"/>
      <c r="H3" s="8" t="s">
        <v>3392</v>
      </c>
      <c r="I3" s="6"/>
      <c r="J3" s="6"/>
    </row>
    <row r="4" spans="1:10">
      <c r="A4" s="4">
        <v>103</v>
      </c>
      <c r="B4" s="5" t="s">
        <v>3391</v>
      </c>
      <c r="C4" s="7"/>
      <c r="D4" s="7"/>
      <c r="E4" s="7"/>
      <c r="F4" s="7"/>
      <c r="G4" s="7"/>
      <c r="H4" s="8" t="s">
        <v>3392</v>
      </c>
      <c r="I4" s="6"/>
      <c r="J4" s="6"/>
    </row>
    <row r="5" spans="1:10">
      <c r="A5" s="4">
        <v>104</v>
      </c>
      <c r="B5" s="5" t="s">
        <v>3391</v>
      </c>
      <c r="C5" s="7"/>
      <c r="D5" s="7"/>
      <c r="E5" s="7"/>
      <c r="F5" s="7"/>
      <c r="G5" s="7"/>
      <c r="H5" s="8" t="s">
        <v>3378</v>
      </c>
      <c r="I5" s="6"/>
      <c r="J5" s="6"/>
    </row>
    <row r="6" spans="1:10">
      <c r="A6" s="4">
        <v>105</v>
      </c>
      <c r="B6" s="5" t="s">
        <v>3391</v>
      </c>
      <c r="C6" s="7"/>
      <c r="D6" s="7"/>
      <c r="E6" s="7"/>
      <c r="F6" s="7"/>
      <c r="G6" s="7"/>
      <c r="H6" s="8" t="s">
        <v>3392</v>
      </c>
      <c r="I6" s="6"/>
      <c r="J6" s="6"/>
    </row>
    <row r="7" spans="1:10">
      <c r="A7" s="4">
        <v>106</v>
      </c>
      <c r="B7" s="5" t="s">
        <v>3391</v>
      </c>
      <c r="C7" s="7"/>
      <c r="D7" s="7"/>
      <c r="E7" s="7"/>
      <c r="F7" s="7"/>
      <c r="G7" s="7"/>
      <c r="H7" s="8" t="s">
        <v>3392</v>
      </c>
      <c r="I7" s="6"/>
      <c r="J7" s="6"/>
    </row>
    <row r="8" spans="1:10">
      <c r="A8" s="4">
        <v>107</v>
      </c>
      <c r="B8" s="5" t="s">
        <v>3391</v>
      </c>
      <c r="C8" s="9" t="s">
        <v>3391</v>
      </c>
      <c r="D8" s="7"/>
      <c r="E8" s="7"/>
      <c r="F8" s="7"/>
      <c r="G8" s="7"/>
      <c r="H8" s="8" t="s">
        <v>3367</v>
      </c>
      <c r="I8" s="6"/>
      <c r="J8" s="6"/>
    </row>
    <row r="9" spans="1:10">
      <c r="A9" s="4">
        <v>108</v>
      </c>
      <c r="B9" s="5" t="s">
        <v>3379</v>
      </c>
      <c r="C9" s="9" t="s">
        <v>3391</v>
      </c>
      <c r="D9" s="7"/>
      <c r="E9" s="7"/>
      <c r="F9" s="7"/>
      <c r="G9" s="7"/>
      <c r="H9" s="8" t="s">
        <v>3367</v>
      </c>
      <c r="I9" s="6"/>
      <c r="J9" s="6"/>
    </row>
    <row r="10" spans="1:10">
      <c r="A10" s="4">
        <v>109</v>
      </c>
      <c r="B10" s="5" t="s">
        <v>3379</v>
      </c>
      <c r="C10" s="9" t="s">
        <v>3391</v>
      </c>
      <c r="D10" s="9" t="s">
        <v>3379</v>
      </c>
      <c r="E10" s="9" t="s">
        <v>3379</v>
      </c>
      <c r="F10" s="9" t="s">
        <v>3391</v>
      </c>
      <c r="G10" s="9" t="s">
        <v>3391</v>
      </c>
      <c r="H10" s="8" t="s">
        <v>3368</v>
      </c>
    </row>
    <row r="11" spans="1:10">
      <c r="A11" s="4">
        <v>110</v>
      </c>
      <c r="B11" s="5" t="s">
        <v>3391</v>
      </c>
      <c r="C11" s="9" t="s">
        <v>3391</v>
      </c>
      <c r="D11" s="9" t="s">
        <v>3379</v>
      </c>
      <c r="E11" s="9" t="s">
        <v>3391</v>
      </c>
      <c r="F11" s="9" t="s">
        <v>3391</v>
      </c>
      <c r="G11" s="9" t="s">
        <v>3373</v>
      </c>
      <c r="H11" s="8" t="s">
        <v>3368</v>
      </c>
    </row>
    <row r="12" spans="1:10">
      <c r="A12" s="4">
        <v>111</v>
      </c>
      <c r="B12" s="5" t="s">
        <v>3379</v>
      </c>
      <c r="C12" s="9" t="s">
        <v>3379</v>
      </c>
      <c r="D12" s="7"/>
      <c r="E12" s="7"/>
      <c r="F12" s="7"/>
      <c r="G12" s="7"/>
      <c r="H12" s="8" t="s">
        <v>3367</v>
      </c>
    </row>
    <row r="13" spans="1:10">
      <c r="A13" s="4">
        <v>112</v>
      </c>
      <c r="B13" s="5" t="s">
        <v>3379</v>
      </c>
      <c r="C13" s="7"/>
      <c r="D13" s="7"/>
      <c r="E13" s="7"/>
      <c r="F13" s="7"/>
      <c r="G13" s="7"/>
      <c r="H13" s="8" t="s">
        <v>3393</v>
      </c>
    </row>
    <row r="14" spans="1:10">
      <c r="A14" s="4">
        <v>113</v>
      </c>
      <c r="B14" s="5" t="s">
        <v>3379</v>
      </c>
      <c r="C14" s="9" t="s">
        <v>3379</v>
      </c>
      <c r="D14" s="7"/>
      <c r="E14" s="7"/>
      <c r="F14" s="7"/>
      <c r="G14" s="7"/>
      <c r="H14" s="8" t="s">
        <v>3367</v>
      </c>
    </row>
    <row r="15" spans="1:10">
      <c r="A15" s="4">
        <v>114</v>
      </c>
      <c r="B15" s="5" t="s">
        <v>3379</v>
      </c>
      <c r="C15" s="7"/>
      <c r="D15" s="7"/>
      <c r="E15" s="7"/>
      <c r="F15" s="7"/>
      <c r="G15" s="7"/>
      <c r="H15" s="8" t="s">
        <v>3378</v>
      </c>
    </row>
    <row r="16" spans="1:10">
      <c r="A16" s="4">
        <v>115</v>
      </c>
      <c r="B16" s="5" t="s">
        <v>3373</v>
      </c>
      <c r="C16" s="7"/>
      <c r="D16" s="7"/>
      <c r="E16" s="7"/>
      <c r="F16" s="7"/>
      <c r="G16" s="7"/>
      <c r="H16" s="8" t="s">
        <v>3392</v>
      </c>
    </row>
    <row r="17" spans="1:10">
      <c r="A17" s="4">
        <v>116</v>
      </c>
      <c r="B17" s="5" t="s">
        <v>3379</v>
      </c>
      <c r="C17" s="7"/>
      <c r="D17" s="7"/>
      <c r="E17" s="7"/>
      <c r="F17" s="7"/>
      <c r="G17" s="7"/>
      <c r="H17" s="8" t="s">
        <v>3392</v>
      </c>
    </row>
    <row r="18" spans="1:10">
      <c r="A18" s="4">
        <v>117</v>
      </c>
      <c r="B18" s="5" t="s">
        <v>3379</v>
      </c>
      <c r="C18" s="9" t="s">
        <v>3379</v>
      </c>
      <c r="D18" s="7"/>
      <c r="E18" s="7"/>
      <c r="F18" s="7"/>
      <c r="G18" s="7"/>
      <c r="H18" s="8" t="s">
        <v>3367</v>
      </c>
    </row>
    <row r="19" spans="1:10">
      <c r="A19" s="4">
        <v>118</v>
      </c>
      <c r="B19" s="9" t="s">
        <v>3391</v>
      </c>
      <c r="C19" s="9" t="s">
        <v>3379</v>
      </c>
      <c r="D19" s="7"/>
      <c r="E19" s="7"/>
      <c r="F19" s="7"/>
      <c r="G19" s="7"/>
      <c r="H19" s="8" t="s">
        <v>3367</v>
      </c>
    </row>
    <row r="20" spans="1:10">
      <c r="A20" s="4">
        <v>301</v>
      </c>
      <c r="B20" s="5" t="s">
        <v>3369</v>
      </c>
      <c r="C20" s="7"/>
      <c r="D20" s="7"/>
      <c r="E20" s="7"/>
      <c r="F20" s="7"/>
      <c r="G20" s="7"/>
      <c r="H20" s="11" t="s">
        <v>3380</v>
      </c>
      <c r="I20" s="6"/>
      <c r="J20" s="6"/>
    </row>
    <row r="21" spans="1:10">
      <c r="A21" s="4">
        <v>401</v>
      </c>
      <c r="B21" s="9" t="s">
        <v>3379</v>
      </c>
      <c r="C21" s="7"/>
      <c r="D21" s="7"/>
      <c r="E21" s="7"/>
      <c r="F21" s="7"/>
      <c r="G21" s="7"/>
      <c r="H21" s="11" t="s">
        <v>3378</v>
      </c>
      <c r="I21" s="6"/>
      <c r="J21" s="6"/>
    </row>
    <row r="22" spans="1:10">
      <c r="A22" s="4">
        <v>402</v>
      </c>
      <c r="B22" s="5" t="s">
        <v>3379</v>
      </c>
      <c r="C22" s="7"/>
      <c r="D22" s="7"/>
      <c r="E22" s="7"/>
      <c r="F22" s="7"/>
      <c r="G22" s="7"/>
      <c r="H22" s="5"/>
    </row>
    <row r="23" spans="1:10">
      <c r="A23" s="4">
        <v>403</v>
      </c>
      <c r="B23" s="5" t="s">
        <v>3379</v>
      </c>
      <c r="C23" s="7"/>
      <c r="D23" s="7"/>
      <c r="E23" s="7"/>
      <c r="F23" s="7"/>
      <c r="G23" s="7"/>
      <c r="H23" s="11" t="s">
        <v>3381</v>
      </c>
    </row>
    <row r="24" spans="1:10">
      <c r="A24" s="4">
        <v>404</v>
      </c>
      <c r="B24" s="5" t="s">
        <v>3379</v>
      </c>
      <c r="C24" s="7"/>
      <c r="D24" s="7"/>
      <c r="E24" s="7"/>
      <c r="F24" s="7"/>
      <c r="G24" s="7"/>
      <c r="H24" s="8" t="s">
        <v>3382</v>
      </c>
    </row>
    <row r="25" spans="1:10">
      <c r="A25" s="4">
        <v>405</v>
      </c>
      <c r="B25" s="5" t="s">
        <v>3379</v>
      </c>
      <c r="C25" s="7"/>
      <c r="D25" s="7"/>
      <c r="E25" s="7"/>
      <c r="F25" s="7"/>
      <c r="G25" s="7"/>
      <c r="H25" s="8" t="s">
        <v>3394</v>
      </c>
    </row>
    <row r="26" spans="1:10">
      <c r="A26" s="4">
        <v>406</v>
      </c>
      <c r="B26" s="5" t="s">
        <v>3379</v>
      </c>
      <c r="C26" s="7"/>
      <c r="D26" s="7"/>
      <c r="E26" s="7"/>
      <c r="F26" s="7"/>
      <c r="G26" s="7"/>
      <c r="H26" s="5"/>
    </row>
    <row r="27" spans="1:10">
      <c r="A27" s="4">
        <v>407</v>
      </c>
      <c r="B27" s="5" t="s">
        <v>3369</v>
      </c>
      <c r="C27" s="7"/>
      <c r="D27" s="7"/>
      <c r="E27" s="7"/>
      <c r="F27" s="7"/>
      <c r="G27" s="7"/>
      <c r="H27" s="8" t="s">
        <v>3395</v>
      </c>
    </row>
    <row r="28" spans="1:10">
      <c r="A28" s="4">
        <v>501</v>
      </c>
      <c r="B28" s="5" t="s">
        <v>3369</v>
      </c>
      <c r="C28" s="7"/>
      <c r="D28" s="7"/>
      <c r="E28" s="7"/>
      <c r="F28" s="7"/>
      <c r="G28" s="7"/>
      <c r="H28" s="11" t="s">
        <v>3396</v>
      </c>
      <c r="I28" s="6"/>
      <c r="J28" s="6"/>
    </row>
    <row r="29" spans="1:10">
      <c r="A29" s="4">
        <v>601</v>
      </c>
      <c r="B29" s="5" t="s">
        <v>3379</v>
      </c>
      <c r="C29" s="5" t="s">
        <v>3379</v>
      </c>
      <c r="D29" s="7"/>
      <c r="E29" s="7"/>
      <c r="F29" s="7"/>
      <c r="G29" s="7"/>
      <c r="H29" s="8" t="s">
        <v>3377</v>
      </c>
      <c r="I29" s="6"/>
      <c r="J29" s="6"/>
    </row>
    <row r="30" spans="1:10">
      <c r="A30" s="4">
        <v>602</v>
      </c>
      <c r="B30" s="5" t="s">
        <v>3379</v>
      </c>
      <c r="C30" s="5" t="s">
        <v>3379</v>
      </c>
      <c r="D30" s="5" t="s">
        <v>3379</v>
      </c>
      <c r="E30" s="5" t="s">
        <v>3379</v>
      </c>
      <c r="F30" s="5" t="s">
        <v>3379</v>
      </c>
      <c r="G30" s="9" t="s">
        <v>3379</v>
      </c>
      <c r="H30" s="8" t="s">
        <v>3370</v>
      </c>
      <c r="I30" s="6"/>
      <c r="J30" s="6"/>
    </row>
    <row r="31" spans="1:10">
      <c r="A31" s="4">
        <v>603</v>
      </c>
      <c r="B31" s="5" t="s">
        <v>3379</v>
      </c>
      <c r="C31" s="5" t="s">
        <v>3379</v>
      </c>
      <c r="D31" s="7"/>
      <c r="E31" s="7"/>
      <c r="F31" s="7"/>
      <c r="G31" s="7"/>
      <c r="H31" s="8" t="s">
        <v>3371</v>
      </c>
      <c r="I31" s="6"/>
      <c r="J31" s="6"/>
    </row>
    <row r="32" spans="1:10">
      <c r="A32" s="4">
        <v>604</v>
      </c>
      <c r="B32" s="5" t="s">
        <v>3379</v>
      </c>
      <c r="C32" s="5" t="s">
        <v>3379</v>
      </c>
      <c r="D32" s="5" t="s">
        <v>3391</v>
      </c>
      <c r="E32" s="5" t="s">
        <v>3379</v>
      </c>
      <c r="F32" s="5" t="s">
        <v>3379</v>
      </c>
      <c r="G32" s="5" t="s">
        <v>3379</v>
      </c>
      <c r="H32" s="8" t="s">
        <v>3368</v>
      </c>
      <c r="I32" s="6"/>
      <c r="J32" s="6"/>
    </row>
    <row r="33" spans="1:10">
      <c r="A33" s="4">
        <v>605</v>
      </c>
      <c r="B33" s="5" t="s">
        <v>3391</v>
      </c>
      <c r="C33" s="7"/>
      <c r="D33" s="7"/>
      <c r="E33" s="7"/>
      <c r="F33" s="7"/>
      <c r="G33" s="7"/>
      <c r="H33" s="8" t="s">
        <v>3372</v>
      </c>
      <c r="I33" s="6"/>
      <c r="J33" s="6"/>
    </row>
    <row r="34" spans="1:10">
      <c r="A34" s="4">
        <v>606</v>
      </c>
      <c r="B34" s="5" t="s">
        <v>3391</v>
      </c>
      <c r="C34" s="5" t="s">
        <v>3369</v>
      </c>
      <c r="D34" s="7"/>
      <c r="E34" s="7"/>
      <c r="F34" s="7"/>
      <c r="G34" s="7"/>
      <c r="H34" s="8" t="s">
        <v>3383</v>
      </c>
      <c r="I34" s="6"/>
      <c r="J34" s="6"/>
    </row>
    <row r="35" spans="1:10">
      <c r="A35" s="4">
        <v>607</v>
      </c>
      <c r="B35" s="5" t="s">
        <v>3373</v>
      </c>
      <c r="C35" s="9" t="s">
        <v>3373</v>
      </c>
      <c r="D35" s="7" t="s">
        <v>3374</v>
      </c>
      <c r="E35" s="12"/>
      <c r="F35" s="12"/>
      <c r="G35" s="12"/>
      <c r="H35" s="8" t="s">
        <v>3384</v>
      </c>
      <c r="I35" s="6"/>
      <c r="J35" s="6"/>
    </row>
    <row r="36" spans="1:10">
      <c r="A36" s="4">
        <v>608</v>
      </c>
      <c r="B36" s="9" t="s">
        <v>3373</v>
      </c>
      <c r="C36" s="7"/>
      <c r="D36" s="7"/>
      <c r="E36" s="7"/>
      <c r="F36" s="7"/>
      <c r="G36" s="7"/>
      <c r="H36" s="8" t="s">
        <v>3372</v>
      </c>
      <c r="I36" s="6"/>
      <c r="J36" s="6"/>
    </row>
    <row r="37" spans="1:10">
      <c r="A37" s="4">
        <v>609</v>
      </c>
      <c r="B37" s="5" t="s">
        <v>3369</v>
      </c>
      <c r="C37" s="5"/>
      <c r="D37" s="5"/>
      <c r="E37" s="5"/>
      <c r="F37" s="5"/>
      <c r="G37" s="5"/>
      <c r="H37" s="8" t="s">
        <v>3385</v>
      </c>
    </row>
    <row r="38" spans="1:10">
      <c r="A38" s="4">
        <v>610</v>
      </c>
      <c r="B38" s="5" t="s">
        <v>3369</v>
      </c>
      <c r="C38" s="5"/>
      <c r="D38" s="5"/>
      <c r="E38" s="5"/>
      <c r="F38" s="5"/>
      <c r="G38" s="5"/>
      <c r="H38" s="8" t="s">
        <v>3375</v>
      </c>
    </row>
    <row r="39" spans="1:10">
      <c r="A39" s="4">
        <v>701</v>
      </c>
      <c r="B39" s="5" t="s">
        <v>3379</v>
      </c>
      <c r="C39" s="9" t="s">
        <v>3379</v>
      </c>
      <c r="D39" s="7"/>
      <c r="E39" s="7"/>
      <c r="F39" s="7"/>
      <c r="G39" s="7"/>
      <c r="H39" s="11" t="s">
        <v>3377</v>
      </c>
      <c r="I39" s="6"/>
      <c r="J39" s="6"/>
    </row>
    <row r="40" spans="1:10">
      <c r="A40" s="4">
        <v>702</v>
      </c>
      <c r="B40" s="9" t="s">
        <v>3379</v>
      </c>
      <c r="C40" s="9" t="s">
        <v>3379</v>
      </c>
      <c r="D40" s="7"/>
      <c r="E40" s="7"/>
      <c r="F40" s="7"/>
      <c r="G40" s="7"/>
      <c r="H40" s="11" t="s">
        <v>3377</v>
      </c>
      <c r="I40" s="6"/>
      <c r="J40" s="6"/>
    </row>
    <row r="41" spans="1:10">
      <c r="A41" s="4">
        <v>703</v>
      </c>
      <c r="B41" s="5" t="s">
        <v>3379</v>
      </c>
      <c r="C41" s="5" t="s">
        <v>3379</v>
      </c>
      <c r="D41" s="9" t="s">
        <v>3379</v>
      </c>
      <c r="E41" s="12"/>
      <c r="F41" s="12"/>
      <c r="G41" s="12"/>
      <c r="H41" s="11"/>
      <c r="I41" s="6"/>
      <c r="J41" s="6"/>
    </row>
    <row r="42" spans="1:10">
      <c r="A42" s="4">
        <v>704</v>
      </c>
      <c r="B42" s="9" t="s">
        <v>3379</v>
      </c>
      <c r="C42" s="7"/>
      <c r="D42" s="7"/>
      <c r="E42" s="7"/>
      <c r="F42" s="7"/>
      <c r="G42" s="7"/>
      <c r="H42" s="11" t="s">
        <v>3378</v>
      </c>
      <c r="I42" s="6"/>
      <c r="J42" s="6"/>
    </row>
    <row r="43" spans="1:10">
      <c r="A43" s="4">
        <v>705</v>
      </c>
      <c r="B43" s="9" t="s">
        <v>3379</v>
      </c>
      <c r="C43" s="12" t="s">
        <v>3369</v>
      </c>
      <c r="D43" s="12"/>
      <c r="E43" s="12"/>
      <c r="F43" s="12"/>
      <c r="G43" s="12"/>
      <c r="H43" s="11" t="s">
        <v>3386</v>
      </c>
      <c r="I43" s="6"/>
      <c r="J43" s="6"/>
    </row>
    <row r="44" spans="1:10">
      <c r="A44" s="4">
        <v>801</v>
      </c>
      <c r="B44" s="12" t="s">
        <v>3376</v>
      </c>
      <c r="C44" s="7"/>
      <c r="D44" s="7"/>
      <c r="E44" s="7"/>
      <c r="F44" s="7"/>
      <c r="G44" s="7"/>
      <c r="H44" s="8" t="s">
        <v>3387</v>
      </c>
      <c r="I44" s="6"/>
      <c r="J44" s="6"/>
    </row>
    <row r="45" spans="1:10">
      <c r="A45" s="4">
        <v>802</v>
      </c>
      <c r="B45" s="5" t="s">
        <v>3379</v>
      </c>
      <c r="C45" s="5" t="s">
        <v>3376</v>
      </c>
      <c r="D45" s="5"/>
      <c r="E45" s="5"/>
      <c r="F45" s="5"/>
      <c r="G45" s="5"/>
      <c r="H45" s="8"/>
      <c r="I45" s="6"/>
      <c r="J45" s="6"/>
    </row>
    <row r="46" spans="1:10">
      <c r="A46" s="4">
        <v>803</v>
      </c>
      <c r="B46" s="5" t="s">
        <v>3379</v>
      </c>
      <c r="C46" s="5" t="s">
        <v>3376</v>
      </c>
      <c r="D46" s="5"/>
      <c r="E46" s="5"/>
      <c r="F46" s="5"/>
      <c r="G46" s="5"/>
      <c r="H46" s="8"/>
      <c r="I46" s="6"/>
      <c r="J46" s="6"/>
    </row>
    <row r="47" spans="1:10">
      <c r="A47" s="4">
        <v>804</v>
      </c>
      <c r="B47" s="5" t="s">
        <v>3391</v>
      </c>
      <c r="C47" s="7"/>
      <c r="D47" s="7"/>
      <c r="E47" s="7"/>
      <c r="F47" s="7"/>
      <c r="G47" s="7"/>
      <c r="H47" s="8" t="s">
        <v>3378</v>
      </c>
      <c r="I47" s="6"/>
      <c r="J47" s="6"/>
    </row>
    <row r="48" spans="1:10">
      <c r="A48" s="4">
        <v>805</v>
      </c>
      <c r="B48" s="5" t="s">
        <v>3379</v>
      </c>
      <c r="C48" s="5" t="s">
        <v>3369</v>
      </c>
      <c r="D48" s="5"/>
      <c r="E48" s="5"/>
      <c r="F48" s="5"/>
      <c r="G48" s="5"/>
      <c r="H48" s="8"/>
      <c r="I48" s="6"/>
      <c r="J48" s="6"/>
    </row>
    <row r="49" spans="1:8">
      <c r="A49" s="4">
        <v>806</v>
      </c>
      <c r="B49" s="5" t="s">
        <v>3379</v>
      </c>
      <c r="C49" s="5" t="s">
        <v>3374</v>
      </c>
      <c r="D49" s="7"/>
      <c r="E49" s="7"/>
      <c r="F49" s="7"/>
      <c r="G49" s="7"/>
      <c r="H49" s="8" t="s">
        <v>3371</v>
      </c>
    </row>
    <row r="50" spans="1:8">
      <c r="A50" s="4">
        <v>807</v>
      </c>
      <c r="B50" s="9" t="s">
        <v>3379</v>
      </c>
      <c r="C50" s="7"/>
      <c r="D50" s="7"/>
      <c r="E50" s="7"/>
      <c r="F50" s="7"/>
      <c r="G50" s="7"/>
      <c r="H50" s="8" t="s">
        <v>3388</v>
      </c>
    </row>
    <row r="51" spans="1:8">
      <c r="A51" s="4">
        <v>808</v>
      </c>
      <c r="B51" s="5" t="s">
        <v>3376</v>
      </c>
      <c r="C51" s="5" t="s">
        <v>3374</v>
      </c>
      <c r="D51" s="5" t="s">
        <v>3374</v>
      </c>
      <c r="E51" s="5"/>
      <c r="F51" s="5"/>
      <c r="G51" s="5"/>
      <c r="H51" s="8"/>
    </row>
    <row r="52" spans="1:8">
      <c r="A52" s="4">
        <v>809</v>
      </c>
      <c r="B52" s="9" t="s">
        <v>3379</v>
      </c>
      <c r="C52" s="5" t="s">
        <v>3376</v>
      </c>
      <c r="D52" s="7"/>
      <c r="E52" s="7"/>
      <c r="F52" s="7"/>
      <c r="G52" s="7"/>
      <c r="H52" s="8" t="s">
        <v>3377</v>
      </c>
    </row>
    <row r="53" spans="1:8">
      <c r="A53" s="4">
        <v>810</v>
      </c>
      <c r="B53" s="5" t="s">
        <v>3374</v>
      </c>
      <c r="C53" s="5" t="s">
        <v>3374</v>
      </c>
      <c r="D53" s="7"/>
      <c r="E53" s="7"/>
      <c r="F53" s="7"/>
      <c r="G53" s="7"/>
      <c r="H53" s="8" t="s">
        <v>3371</v>
      </c>
    </row>
    <row r="54" spans="1:8">
      <c r="A54" s="4">
        <v>811</v>
      </c>
      <c r="B54" s="5" t="s">
        <v>3376</v>
      </c>
      <c r="C54" s="5" t="s">
        <v>3376</v>
      </c>
      <c r="D54" s="5"/>
      <c r="E54" s="5"/>
      <c r="F54" s="5"/>
      <c r="G54" s="5"/>
      <c r="H54" s="8"/>
    </row>
    <row r="55" spans="1:8">
      <c r="A55" s="4">
        <v>812</v>
      </c>
      <c r="B55" s="5" t="s">
        <v>3374</v>
      </c>
      <c r="C55" s="7"/>
      <c r="D55" s="7"/>
      <c r="E55" s="7"/>
      <c r="F55" s="7"/>
      <c r="G55" s="7"/>
      <c r="H55" s="8" t="s">
        <v>3378</v>
      </c>
    </row>
    <row r="56" spans="1:8">
      <c r="A56" s="4">
        <v>813</v>
      </c>
      <c r="B56" s="5" t="s">
        <v>3374</v>
      </c>
      <c r="C56" s="5" t="s">
        <v>3376</v>
      </c>
      <c r="D56" s="5"/>
      <c r="E56" s="5"/>
      <c r="F56" s="5"/>
      <c r="G56" s="5"/>
      <c r="H56" s="8"/>
    </row>
    <row r="57" spans="1:8">
      <c r="A57" s="4">
        <v>814</v>
      </c>
      <c r="B57" s="5" t="s">
        <v>3376</v>
      </c>
      <c r="C57" s="5" t="s">
        <v>3374</v>
      </c>
      <c r="D57" s="5"/>
      <c r="E57" s="5"/>
      <c r="F57" s="5"/>
      <c r="G57" s="5"/>
      <c r="H57" s="8"/>
    </row>
    <row r="58" spans="1:8">
      <c r="A58" s="4">
        <v>815</v>
      </c>
      <c r="B58" s="5" t="s">
        <v>3374</v>
      </c>
      <c r="C58" s="5" t="s">
        <v>3376</v>
      </c>
      <c r="D58" s="7"/>
      <c r="E58" s="7"/>
      <c r="F58" s="7"/>
      <c r="G58" s="7"/>
      <c r="H58" s="8" t="s">
        <v>3371</v>
      </c>
    </row>
    <row r="59" spans="1:8">
      <c r="A59" s="4">
        <v>816</v>
      </c>
      <c r="B59" s="5" t="s">
        <v>3376</v>
      </c>
      <c r="C59" s="7"/>
      <c r="D59" s="7"/>
      <c r="E59" s="7"/>
      <c r="F59" s="7"/>
      <c r="G59" s="7"/>
      <c r="H59" s="8" t="s">
        <v>3378</v>
      </c>
    </row>
    <row r="60" spans="1:8">
      <c r="A60" s="4">
        <v>817</v>
      </c>
      <c r="B60" s="5" t="s">
        <v>3376</v>
      </c>
      <c r="C60" s="7"/>
      <c r="D60" s="7"/>
      <c r="E60" s="7"/>
      <c r="F60" s="7"/>
      <c r="G60" s="7"/>
      <c r="H60" s="8" t="s">
        <v>3378</v>
      </c>
    </row>
    <row r="61" spans="1:8">
      <c r="A61" s="4">
        <v>818</v>
      </c>
      <c r="B61" s="5" t="s">
        <v>3374</v>
      </c>
      <c r="C61" s="5"/>
      <c r="D61" s="5"/>
      <c r="E61" s="5"/>
      <c r="F61" s="5"/>
      <c r="G61" s="5"/>
      <c r="H61" s="5"/>
    </row>
    <row r="62" spans="1:8">
      <c r="A62" s="168" t="s">
        <v>3398</v>
      </c>
      <c r="B62" s="168"/>
      <c r="C62" s="168"/>
      <c r="D62" s="168"/>
      <c r="E62" s="168"/>
      <c r="F62" s="168"/>
      <c r="G62" s="168"/>
      <c r="H62" s="168"/>
    </row>
  </sheetData>
  <mergeCells count="1">
    <mergeCell ref="A62:H62"/>
  </mergeCells>
  <phoneticPr fontId="4" type="noConversion"/>
  <pageMargins left="0.7" right="0.7" top="0.75" bottom="0.75" header="0.3" footer="0.3"/>
  <pageSetup paperSize="9" scale="7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C7" workbookViewId="0">
      <selection activeCell="B22" sqref="B22:AK22"/>
    </sheetView>
  </sheetViews>
  <sheetFormatPr defaultRowHeight="13.8"/>
  <cols>
    <col min="1" max="1" width="6.44140625" bestFit="1" customWidth="1"/>
    <col min="2" max="2" width="22.44140625" bestFit="1" customWidth="1"/>
    <col min="3" max="3" width="9.77734375" bestFit="1" customWidth="1"/>
    <col min="4" max="4" width="9.88671875" bestFit="1" customWidth="1"/>
    <col min="5" max="5" width="6.6640625" bestFit="1" customWidth="1"/>
    <col min="6" max="6" width="11" bestFit="1" customWidth="1"/>
    <col min="7" max="7" width="12.44140625" bestFit="1" customWidth="1"/>
    <col min="8" max="8" width="15.33203125" bestFit="1" customWidth="1"/>
    <col min="9" max="9" width="9.6640625" bestFit="1" customWidth="1"/>
    <col min="11" max="11" width="9.6640625" bestFit="1" customWidth="1"/>
    <col min="12" max="12" width="10.109375" bestFit="1" customWidth="1"/>
    <col min="13" max="13" width="9.6640625" bestFit="1" customWidth="1"/>
    <col min="14" max="14" width="13.44140625" bestFit="1" customWidth="1"/>
    <col min="15" max="15" width="16.109375" bestFit="1" customWidth="1"/>
    <col min="16" max="16" width="14.6640625" customWidth="1"/>
  </cols>
  <sheetData>
    <row r="1" spans="1:16">
      <c r="A1" s="1" t="s">
        <v>0</v>
      </c>
      <c r="B1" s="1" t="s">
        <v>1</v>
      </c>
      <c r="C1" s="1" t="s">
        <v>72</v>
      </c>
      <c r="D1" s="1" t="s">
        <v>73</v>
      </c>
      <c r="E1" s="1" t="s">
        <v>924</v>
      </c>
      <c r="F1" s="1" t="s">
        <v>2434</v>
      </c>
      <c r="G1" s="1" t="s">
        <v>1957</v>
      </c>
      <c r="H1" s="1" t="s">
        <v>1958</v>
      </c>
      <c r="I1" s="1" t="s">
        <v>1959</v>
      </c>
      <c r="J1" s="1" t="s">
        <v>1960</v>
      </c>
      <c r="K1" s="1" t="s">
        <v>1045</v>
      </c>
      <c r="L1" s="1" t="s">
        <v>1961</v>
      </c>
      <c r="M1" s="1" t="s">
        <v>1962</v>
      </c>
      <c r="N1" s="1" t="s">
        <v>1833</v>
      </c>
      <c r="O1" s="1" t="s">
        <v>1834</v>
      </c>
      <c r="P1" s="1"/>
    </row>
    <row r="2" spans="1:16">
      <c r="A2" s="1" t="s">
        <v>3</v>
      </c>
      <c r="B2" s="1" t="s">
        <v>4</v>
      </c>
      <c r="C2" s="1" t="s">
        <v>77</v>
      </c>
      <c r="D2" s="1" t="s">
        <v>78</v>
      </c>
      <c r="E2" s="1" t="s">
        <v>3183</v>
      </c>
      <c r="F2" s="1" t="s">
        <v>1664</v>
      </c>
      <c r="G2" s="1" t="s">
        <v>1965</v>
      </c>
      <c r="H2" s="1" t="s">
        <v>1966</v>
      </c>
      <c r="I2" s="1" t="s">
        <v>1967</v>
      </c>
      <c r="J2" s="1" t="s">
        <v>1968</v>
      </c>
      <c r="K2" s="1" t="s">
        <v>1969</v>
      </c>
      <c r="L2" s="1" t="s">
        <v>1970</v>
      </c>
      <c r="M2" s="1" t="s">
        <v>1971</v>
      </c>
      <c r="N2" s="1" t="s">
        <v>1972</v>
      </c>
      <c r="O2" s="1" t="s">
        <v>1973</v>
      </c>
      <c r="P2" s="1"/>
    </row>
    <row r="3" spans="1:16">
      <c r="A3" s="2" t="s">
        <v>6</v>
      </c>
      <c r="B3" s="2" t="s">
        <v>9</v>
      </c>
      <c r="C3" s="2" t="s">
        <v>3171</v>
      </c>
      <c r="D3" s="2" t="s">
        <v>3172</v>
      </c>
      <c r="E3" s="2">
        <v>1</v>
      </c>
      <c r="F3" s="2" t="s">
        <v>276</v>
      </c>
    </row>
    <row r="4" spans="1:16">
      <c r="A4" s="2" t="s">
        <v>6</v>
      </c>
      <c r="B4" s="2" t="s">
        <v>9</v>
      </c>
      <c r="C4" s="2" t="s">
        <v>3171</v>
      </c>
      <c r="D4" s="2" t="s">
        <v>3172</v>
      </c>
      <c r="G4" s="2" t="s">
        <v>3184</v>
      </c>
      <c r="H4" s="2" t="s">
        <v>1975</v>
      </c>
      <c r="I4" s="2" t="s">
        <v>1976</v>
      </c>
      <c r="J4" s="2" t="s">
        <v>3185</v>
      </c>
      <c r="K4" s="2" t="s">
        <v>1978</v>
      </c>
      <c r="L4" s="2" t="s">
        <v>1979</v>
      </c>
      <c r="M4" s="2" t="s">
        <v>1980</v>
      </c>
      <c r="N4" s="2" t="s">
        <v>1809</v>
      </c>
      <c r="O4" s="2" t="s">
        <v>6</v>
      </c>
    </row>
    <row r="5" spans="1:16">
      <c r="A5" s="2" t="s">
        <v>6</v>
      </c>
      <c r="B5" s="2" t="s">
        <v>9</v>
      </c>
      <c r="C5" s="2" t="s">
        <v>3171</v>
      </c>
      <c r="D5" s="2" t="s">
        <v>3172</v>
      </c>
      <c r="G5" s="2" t="s">
        <v>3184</v>
      </c>
      <c r="H5" s="2" t="s">
        <v>1981</v>
      </c>
      <c r="I5" s="2" t="s">
        <v>1982</v>
      </c>
      <c r="J5" s="2" t="s">
        <v>2232</v>
      </c>
      <c r="K5" s="2" t="s">
        <v>1984</v>
      </c>
      <c r="L5" s="2" t="s">
        <v>1985</v>
      </c>
      <c r="M5" s="2" t="s">
        <v>1986</v>
      </c>
      <c r="N5" s="2" t="s">
        <v>1809</v>
      </c>
      <c r="O5" s="2" t="s">
        <v>6</v>
      </c>
    </row>
    <row r="6" spans="1:16">
      <c r="A6" s="2" t="s">
        <v>6</v>
      </c>
      <c r="B6" s="2" t="s">
        <v>9</v>
      </c>
      <c r="C6" s="2" t="s">
        <v>3171</v>
      </c>
      <c r="D6" s="2" t="s">
        <v>3172</v>
      </c>
      <c r="G6" s="2" t="s">
        <v>3184</v>
      </c>
      <c r="H6" s="2" t="s">
        <v>1987</v>
      </c>
      <c r="I6" s="2" t="s">
        <v>1988</v>
      </c>
      <c r="J6" s="2" t="s">
        <v>3186</v>
      </c>
      <c r="K6" s="2" t="s">
        <v>1990</v>
      </c>
      <c r="L6" s="2" t="s">
        <v>1538</v>
      </c>
      <c r="M6" s="2" t="s">
        <v>1991</v>
      </c>
      <c r="N6" s="2" t="s">
        <v>1809</v>
      </c>
      <c r="O6" s="2" t="s">
        <v>6</v>
      </c>
    </row>
    <row r="7" spans="1:16">
      <c r="A7" s="2" t="s">
        <v>6</v>
      </c>
      <c r="B7" s="2" t="s">
        <v>9</v>
      </c>
      <c r="C7" s="2" t="s">
        <v>3171</v>
      </c>
      <c r="D7" s="2" t="s">
        <v>3172</v>
      </c>
      <c r="G7" s="2" t="s">
        <v>3184</v>
      </c>
      <c r="H7" s="2" t="s">
        <v>1992</v>
      </c>
      <c r="I7" s="2" t="s">
        <v>1993</v>
      </c>
      <c r="J7" s="2" t="s">
        <v>3187</v>
      </c>
      <c r="K7" s="2" t="s">
        <v>1978</v>
      </c>
      <c r="L7" s="2" t="s">
        <v>1903</v>
      </c>
      <c r="M7" s="2" t="s">
        <v>1995</v>
      </c>
      <c r="N7" s="2" t="s">
        <v>1809</v>
      </c>
      <c r="O7" s="2" t="s">
        <v>6</v>
      </c>
    </row>
    <row r="8" spans="1:16">
      <c r="A8" s="2" t="s">
        <v>6</v>
      </c>
      <c r="B8" s="2" t="s">
        <v>9</v>
      </c>
      <c r="C8" s="2" t="s">
        <v>3171</v>
      </c>
      <c r="D8" s="2" t="s">
        <v>3172</v>
      </c>
      <c r="G8" s="2" t="s">
        <v>3184</v>
      </c>
      <c r="H8" s="2" t="s">
        <v>1996</v>
      </c>
      <c r="I8" s="2" t="s">
        <v>1997</v>
      </c>
      <c r="J8" s="2" t="s">
        <v>3188</v>
      </c>
      <c r="K8" s="2" t="s">
        <v>1978</v>
      </c>
      <c r="L8" s="2" t="s">
        <v>280</v>
      </c>
      <c r="M8" s="2" t="s">
        <v>832</v>
      </c>
      <c r="N8" s="2" t="s">
        <v>1809</v>
      </c>
      <c r="O8" s="2" t="s">
        <v>6</v>
      </c>
    </row>
    <row r="9" spans="1:16">
      <c r="A9" s="2" t="s">
        <v>6</v>
      </c>
      <c r="B9" s="2" t="s">
        <v>9</v>
      </c>
      <c r="C9" s="2" t="s">
        <v>3171</v>
      </c>
      <c r="D9" s="2" t="s">
        <v>3172</v>
      </c>
      <c r="G9" s="2" t="s">
        <v>3184</v>
      </c>
      <c r="H9" s="2" t="s">
        <v>1999</v>
      </c>
      <c r="I9" s="2" t="s">
        <v>2000</v>
      </c>
      <c r="J9" s="2" t="s">
        <v>2034</v>
      </c>
      <c r="K9" s="2" t="s">
        <v>1978</v>
      </c>
      <c r="L9" s="2" t="s">
        <v>2002</v>
      </c>
      <c r="M9" s="2" t="s">
        <v>1474</v>
      </c>
      <c r="N9" s="2" t="s">
        <v>1809</v>
      </c>
      <c r="O9" s="2" t="s">
        <v>6</v>
      </c>
    </row>
    <row r="10" spans="1:16">
      <c r="A10" s="2" t="s">
        <v>6</v>
      </c>
      <c r="B10" s="2" t="s">
        <v>9</v>
      </c>
      <c r="C10" s="2" t="s">
        <v>3171</v>
      </c>
      <c r="D10" s="2" t="s">
        <v>3172</v>
      </c>
      <c r="G10" s="2" t="s">
        <v>3184</v>
      </c>
      <c r="H10" s="2" t="s">
        <v>2003</v>
      </c>
      <c r="I10" s="2" t="s">
        <v>2004</v>
      </c>
      <c r="J10" s="2" t="s">
        <v>2054</v>
      </c>
      <c r="K10" s="2" t="s">
        <v>1978</v>
      </c>
      <c r="L10" s="2" t="s">
        <v>329</v>
      </c>
      <c r="M10" s="2" t="s">
        <v>1264</v>
      </c>
      <c r="N10" s="2" t="s">
        <v>1809</v>
      </c>
      <c r="O10" s="2" t="s">
        <v>6</v>
      </c>
    </row>
    <row r="11" spans="1:16">
      <c r="A11" s="2" t="s">
        <v>6</v>
      </c>
      <c r="B11" s="2" t="s">
        <v>9</v>
      </c>
      <c r="C11" s="2" t="s">
        <v>3171</v>
      </c>
      <c r="D11" s="2" t="s">
        <v>3172</v>
      </c>
      <c r="G11" s="2" t="s">
        <v>3184</v>
      </c>
      <c r="H11" s="2" t="s">
        <v>2006</v>
      </c>
      <c r="I11" s="2" t="s">
        <v>2007</v>
      </c>
      <c r="J11" s="2" t="s">
        <v>2479</v>
      </c>
      <c r="K11" s="2" t="s">
        <v>1978</v>
      </c>
      <c r="L11" s="2" t="s">
        <v>2009</v>
      </c>
      <c r="M11" s="2" t="s">
        <v>838</v>
      </c>
      <c r="N11" s="2" t="s">
        <v>1809</v>
      </c>
      <c r="O11" s="2" t="s">
        <v>6</v>
      </c>
    </row>
    <row r="12" spans="1:16">
      <c r="A12" s="2" t="s">
        <v>36</v>
      </c>
      <c r="B12" s="2" t="s">
        <v>38</v>
      </c>
      <c r="C12" s="2" t="s">
        <v>3171</v>
      </c>
      <c r="D12" s="2" t="s">
        <v>3172</v>
      </c>
      <c r="E12" s="2">
        <v>1</v>
      </c>
      <c r="F12" s="2" t="s">
        <v>287</v>
      </c>
    </row>
    <row r="13" spans="1:16">
      <c r="A13" s="2" t="s">
        <v>36</v>
      </c>
      <c r="B13" s="2" t="s">
        <v>38</v>
      </c>
      <c r="C13" s="2" t="s">
        <v>3171</v>
      </c>
      <c r="D13" s="2" t="s">
        <v>3172</v>
      </c>
      <c r="G13" s="2" t="s">
        <v>3184</v>
      </c>
      <c r="H13" s="2" t="s">
        <v>1975</v>
      </c>
      <c r="I13" s="2" t="s">
        <v>1976</v>
      </c>
      <c r="J13" s="2" t="s">
        <v>3189</v>
      </c>
      <c r="K13" s="2" t="s">
        <v>1978</v>
      </c>
      <c r="L13" s="2" t="s">
        <v>1467</v>
      </c>
      <c r="M13" s="2" t="s">
        <v>2107</v>
      </c>
      <c r="N13" s="2" t="s">
        <v>1809</v>
      </c>
      <c r="O13" s="2" t="s">
        <v>6</v>
      </c>
    </row>
    <row r="14" spans="1:16">
      <c r="A14" s="2" t="s">
        <v>36</v>
      </c>
      <c r="B14" s="2" t="s">
        <v>38</v>
      </c>
      <c r="C14" s="2" t="s">
        <v>3171</v>
      </c>
      <c r="D14" s="2" t="s">
        <v>3172</v>
      </c>
      <c r="G14" s="2" t="s">
        <v>3184</v>
      </c>
      <c r="H14" s="2" t="s">
        <v>1981</v>
      </c>
      <c r="I14" s="2" t="s">
        <v>1982</v>
      </c>
      <c r="J14" s="2" t="s">
        <v>3190</v>
      </c>
      <c r="K14" s="2" t="s">
        <v>1984</v>
      </c>
      <c r="L14" s="2" t="s">
        <v>1786</v>
      </c>
      <c r="M14" s="2" t="s">
        <v>2109</v>
      </c>
      <c r="N14" s="2" t="s">
        <v>1809</v>
      </c>
      <c r="O14" s="2" t="s">
        <v>6</v>
      </c>
    </row>
    <row r="15" spans="1:16">
      <c r="A15" s="2" t="s">
        <v>36</v>
      </c>
      <c r="B15" s="2" t="s">
        <v>38</v>
      </c>
      <c r="C15" s="2" t="s">
        <v>3171</v>
      </c>
      <c r="D15" s="2" t="s">
        <v>3172</v>
      </c>
      <c r="G15" s="2" t="s">
        <v>3184</v>
      </c>
      <c r="H15" s="2" t="s">
        <v>1987</v>
      </c>
      <c r="I15" s="2" t="s">
        <v>1988</v>
      </c>
      <c r="J15" s="2" t="s">
        <v>3191</v>
      </c>
      <c r="K15" s="2" t="s">
        <v>1990</v>
      </c>
      <c r="L15" s="2" t="s">
        <v>1574</v>
      </c>
      <c r="M15" s="2" t="s">
        <v>1861</v>
      </c>
      <c r="N15" s="81" t="s">
        <v>1873</v>
      </c>
      <c r="O15" s="2" t="s">
        <v>821</v>
      </c>
    </row>
    <row r="16" spans="1:16">
      <c r="A16" s="2" t="s">
        <v>36</v>
      </c>
      <c r="B16" s="2" t="s">
        <v>38</v>
      </c>
      <c r="C16" s="2" t="s">
        <v>3171</v>
      </c>
      <c r="D16" s="2" t="s">
        <v>3172</v>
      </c>
      <c r="G16" s="2" t="s">
        <v>3184</v>
      </c>
      <c r="H16" s="2" t="s">
        <v>1992</v>
      </c>
      <c r="I16" s="2" t="s">
        <v>1993</v>
      </c>
      <c r="J16" s="2" t="s">
        <v>3192</v>
      </c>
      <c r="K16" s="2" t="s">
        <v>1978</v>
      </c>
      <c r="L16" s="2" t="s">
        <v>1575</v>
      </c>
      <c r="M16" s="2" t="s">
        <v>2112</v>
      </c>
      <c r="N16" s="2" t="s">
        <v>1809</v>
      </c>
      <c r="O16" s="2" t="s">
        <v>6</v>
      </c>
    </row>
    <row r="17" spans="1:15">
      <c r="A17" s="2" t="s">
        <v>36</v>
      </c>
      <c r="B17" s="2" t="s">
        <v>38</v>
      </c>
      <c r="C17" s="2" t="s">
        <v>3171</v>
      </c>
      <c r="D17" s="2" t="s">
        <v>3172</v>
      </c>
      <c r="G17" s="2" t="s">
        <v>3184</v>
      </c>
      <c r="H17" s="2" t="s">
        <v>1996</v>
      </c>
      <c r="I17" s="2" t="s">
        <v>1997</v>
      </c>
      <c r="J17" s="2" t="s">
        <v>2033</v>
      </c>
      <c r="K17" s="2" t="s">
        <v>1978</v>
      </c>
      <c r="L17" s="2" t="s">
        <v>1484</v>
      </c>
      <c r="M17" s="2" t="s">
        <v>1769</v>
      </c>
      <c r="N17" s="2" t="s">
        <v>1809</v>
      </c>
      <c r="O17" s="2" t="s">
        <v>6</v>
      </c>
    </row>
    <row r="18" spans="1:15">
      <c r="A18" s="2" t="s">
        <v>36</v>
      </c>
      <c r="B18" s="2" t="s">
        <v>38</v>
      </c>
      <c r="C18" s="2" t="s">
        <v>3171</v>
      </c>
      <c r="D18" s="2" t="s">
        <v>3172</v>
      </c>
      <c r="G18" s="2" t="s">
        <v>3184</v>
      </c>
      <c r="H18" s="2" t="s">
        <v>1999</v>
      </c>
      <c r="I18" s="2" t="s">
        <v>2000</v>
      </c>
      <c r="J18" s="2" t="s">
        <v>2001</v>
      </c>
      <c r="K18" s="2" t="s">
        <v>1978</v>
      </c>
      <c r="L18" s="2" t="s">
        <v>2002</v>
      </c>
      <c r="M18" s="2" t="s">
        <v>2114</v>
      </c>
      <c r="N18" s="2" t="s">
        <v>1809</v>
      </c>
      <c r="O18" s="2" t="s">
        <v>6</v>
      </c>
    </row>
    <row r="19" spans="1:15">
      <c r="A19" s="2" t="s">
        <v>36</v>
      </c>
      <c r="B19" s="2" t="s">
        <v>38</v>
      </c>
      <c r="C19" s="2" t="s">
        <v>3171</v>
      </c>
      <c r="D19" s="2" t="s">
        <v>3172</v>
      </c>
      <c r="G19" s="2" t="s">
        <v>3184</v>
      </c>
      <c r="H19" s="2" t="s">
        <v>2003</v>
      </c>
      <c r="I19" s="2" t="s">
        <v>2004</v>
      </c>
      <c r="J19" s="2" t="s">
        <v>329</v>
      </c>
      <c r="K19" s="2" t="s">
        <v>1978</v>
      </c>
      <c r="L19" s="2" t="s">
        <v>329</v>
      </c>
      <c r="M19" s="2" t="s">
        <v>2028</v>
      </c>
      <c r="N19" s="2" t="s">
        <v>1809</v>
      </c>
      <c r="O19" s="2" t="s">
        <v>6</v>
      </c>
    </row>
    <row r="20" spans="1:15">
      <c r="A20" s="2" t="s">
        <v>36</v>
      </c>
      <c r="B20" s="2" t="s">
        <v>38</v>
      </c>
      <c r="C20" s="2" t="s">
        <v>3171</v>
      </c>
      <c r="D20" s="2" t="s">
        <v>3172</v>
      </c>
      <c r="G20" s="2" t="s">
        <v>3184</v>
      </c>
      <c r="H20" s="2" t="s">
        <v>2006</v>
      </c>
      <c r="I20" s="2" t="s">
        <v>2007</v>
      </c>
      <c r="J20" s="2" t="s">
        <v>2156</v>
      </c>
      <c r="K20" s="2" t="s">
        <v>1978</v>
      </c>
      <c r="L20" s="2" t="s">
        <v>254</v>
      </c>
      <c r="M20" s="2" t="s">
        <v>1791</v>
      </c>
      <c r="N20" s="2" t="s">
        <v>1809</v>
      </c>
      <c r="O20" s="2" t="s">
        <v>6</v>
      </c>
    </row>
    <row r="21" spans="1:15">
      <c r="A21" s="2" t="s">
        <v>36</v>
      </c>
      <c r="B21" s="2" t="s">
        <v>40</v>
      </c>
      <c r="C21" s="2" t="s">
        <v>3171</v>
      </c>
      <c r="D21" s="2" t="s">
        <v>3172</v>
      </c>
      <c r="E21" s="2">
        <v>1</v>
      </c>
      <c r="F21" s="2" t="s">
        <v>289</v>
      </c>
    </row>
    <row r="22" spans="1:15">
      <c r="A22" s="2" t="s">
        <v>36</v>
      </c>
      <c r="B22" s="2" t="s">
        <v>40</v>
      </c>
      <c r="C22" s="2" t="s">
        <v>3171</v>
      </c>
      <c r="D22" s="2" t="s">
        <v>3172</v>
      </c>
      <c r="G22" s="2" t="s">
        <v>3184</v>
      </c>
      <c r="H22" s="2" t="s">
        <v>1975</v>
      </c>
      <c r="I22" s="2" t="s">
        <v>1976</v>
      </c>
      <c r="J22" s="2" t="s">
        <v>3193</v>
      </c>
      <c r="K22" s="2" t="s">
        <v>1978</v>
      </c>
      <c r="L22" s="2" t="s">
        <v>1467</v>
      </c>
      <c r="M22" s="2" t="s">
        <v>2107</v>
      </c>
      <c r="N22" s="2" t="s">
        <v>1809</v>
      </c>
      <c r="O22" s="2" t="s">
        <v>6</v>
      </c>
    </row>
    <row r="23" spans="1:15">
      <c r="A23" s="2" t="s">
        <v>36</v>
      </c>
      <c r="B23" s="2" t="s">
        <v>40</v>
      </c>
      <c r="C23" s="2" t="s">
        <v>3171</v>
      </c>
      <c r="D23" s="2" t="s">
        <v>3172</v>
      </c>
      <c r="G23" s="2" t="s">
        <v>3184</v>
      </c>
      <c r="H23" s="2" t="s">
        <v>1981</v>
      </c>
      <c r="I23" s="2" t="s">
        <v>1982</v>
      </c>
      <c r="J23" s="2" t="s">
        <v>2205</v>
      </c>
      <c r="K23" s="2" t="s">
        <v>1984</v>
      </c>
      <c r="L23" s="2" t="s">
        <v>1786</v>
      </c>
      <c r="M23" s="2" t="s">
        <v>2109</v>
      </c>
      <c r="N23" s="2" t="s">
        <v>1809</v>
      </c>
      <c r="O23" s="2" t="s">
        <v>6</v>
      </c>
    </row>
    <row r="24" spans="1:15">
      <c r="A24" s="2" t="s">
        <v>36</v>
      </c>
      <c r="B24" s="2" t="s">
        <v>40</v>
      </c>
      <c r="C24" s="2" t="s">
        <v>3171</v>
      </c>
      <c r="D24" s="2" t="s">
        <v>3172</v>
      </c>
      <c r="G24" s="2" t="s">
        <v>3184</v>
      </c>
      <c r="H24" s="2" t="s">
        <v>1987</v>
      </c>
      <c r="I24" s="2" t="s">
        <v>1988</v>
      </c>
      <c r="J24" s="2" t="s">
        <v>3194</v>
      </c>
      <c r="K24" s="2" t="s">
        <v>1990</v>
      </c>
      <c r="L24" s="2" t="s">
        <v>1574</v>
      </c>
      <c r="M24" s="2" t="s">
        <v>1861</v>
      </c>
      <c r="N24" s="2" t="s">
        <v>1809</v>
      </c>
      <c r="O24" s="2" t="s">
        <v>6</v>
      </c>
    </row>
    <row r="25" spans="1:15">
      <c r="A25" s="2" t="s">
        <v>36</v>
      </c>
      <c r="B25" s="2" t="s">
        <v>40</v>
      </c>
      <c r="C25" s="2" t="s">
        <v>3171</v>
      </c>
      <c r="D25" s="2" t="s">
        <v>3172</v>
      </c>
      <c r="G25" s="2" t="s">
        <v>3184</v>
      </c>
      <c r="H25" s="2" t="s">
        <v>1992</v>
      </c>
      <c r="I25" s="2" t="s">
        <v>1993</v>
      </c>
      <c r="J25" s="2" t="s">
        <v>2139</v>
      </c>
      <c r="K25" s="2" t="s">
        <v>1978</v>
      </c>
      <c r="L25" s="2" t="s">
        <v>1575</v>
      </c>
      <c r="M25" s="2" t="s">
        <v>2112</v>
      </c>
      <c r="N25" s="2" t="s">
        <v>1809</v>
      </c>
      <c r="O25" s="2" t="s">
        <v>6</v>
      </c>
    </row>
    <row r="26" spans="1:15">
      <c r="A26" s="2" t="s">
        <v>36</v>
      </c>
      <c r="B26" s="2" t="s">
        <v>40</v>
      </c>
      <c r="C26" s="2" t="s">
        <v>3171</v>
      </c>
      <c r="D26" s="2" t="s">
        <v>3172</v>
      </c>
      <c r="G26" s="2" t="s">
        <v>3184</v>
      </c>
      <c r="H26" s="2" t="s">
        <v>1996</v>
      </c>
      <c r="I26" s="2" t="s">
        <v>1997</v>
      </c>
      <c r="J26" s="2" t="s">
        <v>2562</v>
      </c>
      <c r="K26" s="2" t="s">
        <v>1978</v>
      </c>
      <c r="L26" s="2" t="s">
        <v>1484</v>
      </c>
      <c r="M26" s="2" t="s">
        <v>1769</v>
      </c>
      <c r="N26" s="2" t="s">
        <v>1809</v>
      </c>
      <c r="O26" s="2" t="s">
        <v>6</v>
      </c>
    </row>
    <row r="27" spans="1:15">
      <c r="A27" s="2" t="s">
        <v>36</v>
      </c>
      <c r="B27" s="2" t="s">
        <v>40</v>
      </c>
      <c r="C27" s="2" t="s">
        <v>3171</v>
      </c>
      <c r="D27" s="2" t="s">
        <v>3172</v>
      </c>
      <c r="G27" s="2" t="s">
        <v>3184</v>
      </c>
      <c r="H27" s="2" t="s">
        <v>1999</v>
      </c>
      <c r="I27" s="2" t="s">
        <v>2000</v>
      </c>
      <c r="J27" s="2" t="s">
        <v>2090</v>
      </c>
      <c r="K27" s="2" t="s">
        <v>1978</v>
      </c>
      <c r="L27" s="2" t="s">
        <v>2002</v>
      </c>
      <c r="M27" s="2" t="s">
        <v>2114</v>
      </c>
      <c r="N27" s="2" t="s">
        <v>1809</v>
      </c>
      <c r="O27" s="2" t="s">
        <v>6</v>
      </c>
    </row>
    <row r="28" spans="1:15">
      <c r="A28" s="2" t="s">
        <v>36</v>
      </c>
      <c r="B28" s="2" t="s">
        <v>40</v>
      </c>
      <c r="C28" s="2" t="s">
        <v>3171</v>
      </c>
      <c r="D28" s="2" t="s">
        <v>3172</v>
      </c>
      <c r="G28" s="2" t="s">
        <v>3184</v>
      </c>
      <c r="H28" s="2" t="s">
        <v>2003</v>
      </c>
      <c r="I28" s="2" t="s">
        <v>2004</v>
      </c>
      <c r="J28" s="2" t="s">
        <v>2035</v>
      </c>
      <c r="K28" s="2" t="s">
        <v>1978</v>
      </c>
      <c r="L28" s="2" t="s">
        <v>329</v>
      </c>
      <c r="M28" s="2" t="s">
        <v>2028</v>
      </c>
      <c r="N28" s="2" t="s">
        <v>1809</v>
      </c>
      <c r="O28" s="2" t="s">
        <v>6</v>
      </c>
    </row>
    <row r="29" spans="1:15">
      <c r="A29" s="2" t="s">
        <v>36</v>
      </c>
      <c r="B29" s="2" t="s">
        <v>40</v>
      </c>
      <c r="C29" s="2" t="s">
        <v>3171</v>
      </c>
      <c r="D29" s="2" t="s">
        <v>3172</v>
      </c>
      <c r="G29" s="2" t="s">
        <v>3184</v>
      </c>
      <c r="H29" s="2" t="s">
        <v>2006</v>
      </c>
      <c r="I29" s="2" t="s">
        <v>2007</v>
      </c>
      <c r="J29" s="2" t="s">
        <v>3195</v>
      </c>
      <c r="K29" s="2" t="s">
        <v>1978</v>
      </c>
      <c r="L29" s="2" t="s">
        <v>254</v>
      </c>
      <c r="M29" s="2" t="s">
        <v>1791</v>
      </c>
      <c r="N29" s="2" t="s">
        <v>1809</v>
      </c>
      <c r="O29" s="2" t="s">
        <v>6</v>
      </c>
    </row>
    <row r="30" spans="1:15" ht="45.6" customHeight="1">
      <c r="A30" s="46" t="s">
        <v>3485</v>
      </c>
      <c r="B30" s="190" t="s">
        <v>3487</v>
      </c>
      <c r="C30" s="191"/>
      <c r="D30" s="191"/>
      <c r="E30" s="191"/>
      <c r="F30" s="191"/>
      <c r="G30" s="191"/>
      <c r="H30" s="191"/>
      <c r="I30" s="191"/>
      <c r="J30" s="191"/>
      <c r="K30" s="191"/>
      <c r="L30" s="191"/>
      <c r="M30" s="191"/>
      <c r="N30" s="191"/>
      <c r="O30" s="191"/>
    </row>
  </sheetData>
  <mergeCells count="1">
    <mergeCell ref="B30:O30"/>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A22" workbookViewId="0">
      <selection activeCell="B22" sqref="B22:AK22"/>
    </sheetView>
  </sheetViews>
  <sheetFormatPr defaultRowHeight="13.8"/>
  <cols>
    <col min="1" max="1" width="8.21875" bestFit="1" customWidth="1"/>
    <col min="2" max="2" width="22.44140625" bestFit="1" customWidth="1"/>
    <col min="3" max="3" width="9.77734375" bestFit="1" customWidth="1"/>
    <col min="4" max="4" width="9.88671875" bestFit="1" customWidth="1"/>
    <col min="5" max="5" width="6.6640625" bestFit="1" customWidth="1"/>
    <col min="6" max="6" width="11" bestFit="1" customWidth="1"/>
    <col min="7" max="7" width="12.44140625" bestFit="1" customWidth="1"/>
    <col min="8" max="8" width="8.21875" bestFit="1" customWidth="1"/>
    <col min="9" max="9" width="9.6640625" bestFit="1" customWidth="1"/>
    <col min="11" max="11" width="9.6640625" bestFit="1" customWidth="1"/>
    <col min="12" max="12" width="10.109375" bestFit="1" customWidth="1"/>
    <col min="13" max="13" width="9.6640625" bestFit="1" customWidth="1"/>
    <col min="14" max="14" width="13.44140625" bestFit="1" customWidth="1"/>
    <col min="15" max="15" width="16.109375" bestFit="1" customWidth="1"/>
    <col min="16" max="16" width="14.6640625" customWidth="1"/>
  </cols>
  <sheetData>
    <row r="1" spans="1:16">
      <c r="A1" s="14" t="s">
        <v>0</v>
      </c>
      <c r="B1" s="14" t="s">
        <v>1</v>
      </c>
      <c r="C1" s="14" t="s">
        <v>72</v>
      </c>
      <c r="D1" s="14" t="s">
        <v>73</v>
      </c>
      <c r="E1" s="14" t="s">
        <v>924</v>
      </c>
      <c r="F1" s="14" t="s">
        <v>2434</v>
      </c>
      <c r="G1" s="14" t="s">
        <v>1957</v>
      </c>
      <c r="H1" s="14" t="s">
        <v>1958</v>
      </c>
      <c r="I1" s="14" t="s">
        <v>1959</v>
      </c>
      <c r="J1" s="14" t="s">
        <v>1960</v>
      </c>
      <c r="K1" s="14" t="s">
        <v>1045</v>
      </c>
      <c r="L1" s="14" t="s">
        <v>1961</v>
      </c>
      <c r="M1" s="14" t="s">
        <v>1962</v>
      </c>
      <c r="N1" s="14" t="s">
        <v>1833</v>
      </c>
      <c r="O1" s="14" t="s">
        <v>1834</v>
      </c>
      <c r="P1" s="1"/>
    </row>
    <row r="2" spans="1:16">
      <c r="A2" s="14" t="s">
        <v>3</v>
      </c>
      <c r="B2" s="14" t="s">
        <v>4</v>
      </c>
      <c r="C2" s="14" t="s">
        <v>77</v>
      </c>
      <c r="D2" s="14" t="s">
        <v>78</v>
      </c>
      <c r="E2" s="14" t="s">
        <v>3183</v>
      </c>
      <c r="F2" s="14" t="s">
        <v>1664</v>
      </c>
      <c r="G2" s="14" t="s">
        <v>1965</v>
      </c>
      <c r="H2" s="14" t="s">
        <v>1966</v>
      </c>
      <c r="I2" s="14" t="s">
        <v>1967</v>
      </c>
      <c r="J2" s="14" t="s">
        <v>1968</v>
      </c>
      <c r="K2" s="14" t="s">
        <v>1969</v>
      </c>
      <c r="L2" s="14" t="s">
        <v>1970</v>
      </c>
      <c r="M2" s="14" t="s">
        <v>1971</v>
      </c>
      <c r="N2" s="14" t="s">
        <v>1972</v>
      </c>
      <c r="O2" s="14" t="s">
        <v>1973</v>
      </c>
      <c r="P2" s="1"/>
    </row>
    <row r="3" spans="1:16">
      <c r="A3" s="15" t="s">
        <v>6</v>
      </c>
      <c r="B3" s="15" t="s">
        <v>9</v>
      </c>
      <c r="C3" s="15" t="s">
        <v>3171</v>
      </c>
      <c r="D3" s="15" t="s">
        <v>3172</v>
      </c>
      <c r="E3" s="15">
        <v>1</v>
      </c>
      <c r="F3" s="15" t="s">
        <v>276</v>
      </c>
      <c r="G3" s="22"/>
      <c r="H3" s="22"/>
      <c r="I3" s="22"/>
      <c r="J3" s="22"/>
      <c r="K3" s="22"/>
      <c r="L3" s="22"/>
      <c r="M3" s="22"/>
      <c r="N3" s="22"/>
      <c r="O3" s="22"/>
    </row>
    <row r="4" spans="1:16">
      <c r="A4" s="15" t="s">
        <v>6</v>
      </c>
      <c r="B4" s="15" t="s">
        <v>9</v>
      </c>
      <c r="C4" s="15" t="s">
        <v>3171</v>
      </c>
      <c r="D4" s="15" t="s">
        <v>3172</v>
      </c>
      <c r="E4" s="22"/>
      <c r="F4" s="22"/>
      <c r="G4" s="15" t="s">
        <v>3196</v>
      </c>
      <c r="H4" s="15" t="s">
        <v>2286</v>
      </c>
      <c r="I4" s="15" t="s">
        <v>2286</v>
      </c>
      <c r="J4" s="15" t="s">
        <v>331</v>
      </c>
      <c r="K4" s="15" t="s">
        <v>2287</v>
      </c>
      <c r="L4" s="15" t="s">
        <v>832</v>
      </c>
      <c r="M4" s="15" t="s">
        <v>431</v>
      </c>
      <c r="N4" s="15" t="s">
        <v>1809</v>
      </c>
      <c r="O4" s="15" t="s">
        <v>6</v>
      </c>
    </row>
    <row r="5" spans="1:16">
      <c r="A5" s="15" t="s">
        <v>6</v>
      </c>
      <c r="B5" s="15" t="s">
        <v>9</v>
      </c>
      <c r="C5" s="15" t="s">
        <v>3171</v>
      </c>
      <c r="D5" s="15" t="s">
        <v>3172</v>
      </c>
      <c r="E5" s="22"/>
      <c r="F5" s="22"/>
      <c r="G5" s="15" t="s">
        <v>3196</v>
      </c>
      <c r="H5" s="15" t="s">
        <v>2288</v>
      </c>
      <c r="I5" s="15" t="s">
        <v>2288</v>
      </c>
      <c r="J5" s="15" t="s">
        <v>812</v>
      </c>
      <c r="K5" s="15" t="s">
        <v>2287</v>
      </c>
      <c r="L5" s="15" t="s">
        <v>840</v>
      </c>
      <c r="M5" s="15" t="s">
        <v>425</v>
      </c>
      <c r="N5" s="15" t="s">
        <v>1809</v>
      </c>
      <c r="O5" s="15" t="s">
        <v>6</v>
      </c>
    </row>
    <row r="6" spans="1:16">
      <c r="A6" s="15" t="s">
        <v>6</v>
      </c>
      <c r="B6" s="15" t="s">
        <v>9</v>
      </c>
      <c r="C6" s="15" t="s">
        <v>3171</v>
      </c>
      <c r="D6" s="15" t="s">
        <v>3172</v>
      </c>
      <c r="E6" s="22"/>
      <c r="F6" s="22"/>
      <c r="G6" s="15" t="s">
        <v>3196</v>
      </c>
      <c r="H6" s="15" t="s">
        <v>2289</v>
      </c>
      <c r="I6" s="15" t="s">
        <v>2290</v>
      </c>
      <c r="J6" s="15" t="s">
        <v>3197</v>
      </c>
      <c r="K6" s="15" t="s">
        <v>2291</v>
      </c>
      <c r="L6" s="15" t="s">
        <v>329</v>
      </c>
      <c r="M6" s="15" t="s">
        <v>694</v>
      </c>
      <c r="N6" s="15" t="s">
        <v>1809</v>
      </c>
      <c r="O6" s="15" t="s">
        <v>6</v>
      </c>
    </row>
    <row r="7" spans="1:16">
      <c r="A7" s="15" t="s">
        <v>6</v>
      </c>
      <c r="B7" s="15" t="s">
        <v>9</v>
      </c>
      <c r="C7" s="15" t="s">
        <v>3171</v>
      </c>
      <c r="D7" s="15" t="s">
        <v>3172</v>
      </c>
      <c r="E7" s="22"/>
      <c r="F7" s="22"/>
      <c r="G7" s="15" t="s">
        <v>3196</v>
      </c>
      <c r="H7" s="15" t="s">
        <v>2292</v>
      </c>
      <c r="I7" s="15" t="s">
        <v>2292</v>
      </c>
      <c r="J7" s="15" t="s">
        <v>1580</v>
      </c>
      <c r="K7" s="15" t="s">
        <v>2287</v>
      </c>
      <c r="L7" s="15" t="s">
        <v>425</v>
      </c>
      <c r="M7" s="15" t="s">
        <v>1941</v>
      </c>
      <c r="N7" s="15" t="s">
        <v>1809</v>
      </c>
      <c r="O7" s="15" t="s">
        <v>6</v>
      </c>
    </row>
    <row r="8" spans="1:16">
      <c r="A8" s="15" t="s">
        <v>6</v>
      </c>
      <c r="B8" s="15" t="s">
        <v>9</v>
      </c>
      <c r="C8" s="15" t="s">
        <v>3171</v>
      </c>
      <c r="D8" s="15" t="s">
        <v>3172</v>
      </c>
      <c r="E8" s="22"/>
      <c r="F8" s="22"/>
      <c r="G8" s="15" t="s">
        <v>3196</v>
      </c>
      <c r="H8" s="15" t="s">
        <v>2293</v>
      </c>
      <c r="I8" s="15" t="s">
        <v>2293</v>
      </c>
      <c r="J8" s="15" t="s">
        <v>334</v>
      </c>
      <c r="K8" s="15" t="s">
        <v>2287</v>
      </c>
      <c r="L8" s="15" t="s">
        <v>832</v>
      </c>
      <c r="M8" s="15" t="s">
        <v>407</v>
      </c>
      <c r="N8" s="15" t="s">
        <v>1809</v>
      </c>
      <c r="O8" s="15" t="s">
        <v>6</v>
      </c>
    </row>
    <row r="9" spans="1:16">
      <c r="A9" s="15" t="s">
        <v>6</v>
      </c>
      <c r="B9" s="15" t="s">
        <v>9</v>
      </c>
      <c r="C9" s="15" t="s">
        <v>3171</v>
      </c>
      <c r="D9" s="15" t="s">
        <v>3172</v>
      </c>
      <c r="E9" s="22"/>
      <c r="F9" s="22"/>
      <c r="G9" s="15" t="s">
        <v>3196</v>
      </c>
      <c r="H9" s="15" t="s">
        <v>2294</v>
      </c>
      <c r="I9" s="15" t="s">
        <v>2295</v>
      </c>
      <c r="J9" s="15" t="s">
        <v>1901</v>
      </c>
      <c r="K9" s="15" t="s">
        <v>2291</v>
      </c>
      <c r="L9" s="15" t="s">
        <v>415</v>
      </c>
      <c r="M9" s="15" t="s">
        <v>1549</v>
      </c>
      <c r="N9" s="15" t="s">
        <v>1809</v>
      </c>
      <c r="O9" s="15" t="s">
        <v>6</v>
      </c>
    </row>
    <row r="10" spans="1:16">
      <c r="A10" s="15" t="s">
        <v>6</v>
      </c>
      <c r="B10" s="15" t="s">
        <v>9</v>
      </c>
      <c r="C10" s="15" t="s">
        <v>3171</v>
      </c>
      <c r="D10" s="15" t="s">
        <v>3172</v>
      </c>
      <c r="E10" s="22"/>
      <c r="F10" s="22"/>
      <c r="G10" s="15" t="s">
        <v>3196</v>
      </c>
      <c r="H10" s="15" t="s">
        <v>2297</v>
      </c>
      <c r="I10" s="15" t="s">
        <v>2297</v>
      </c>
      <c r="J10" s="15" t="s">
        <v>2320</v>
      </c>
      <c r="K10" s="15" t="s">
        <v>136</v>
      </c>
      <c r="L10" s="15"/>
      <c r="M10" s="15"/>
      <c r="N10" s="15"/>
      <c r="O10" s="15"/>
    </row>
    <row r="11" spans="1:16">
      <c r="A11" s="15" t="s">
        <v>6</v>
      </c>
      <c r="B11" s="15" t="s">
        <v>9</v>
      </c>
      <c r="C11" s="15" t="s">
        <v>3171</v>
      </c>
      <c r="D11" s="15" t="s">
        <v>3172</v>
      </c>
      <c r="E11" s="22"/>
      <c r="F11" s="22"/>
      <c r="G11" s="15" t="s">
        <v>3196</v>
      </c>
      <c r="H11" s="15" t="s">
        <v>2317</v>
      </c>
      <c r="I11" s="15" t="s">
        <v>2318</v>
      </c>
      <c r="J11" s="15" t="s">
        <v>2298</v>
      </c>
      <c r="K11" s="15" t="s">
        <v>2299</v>
      </c>
      <c r="L11" s="15"/>
      <c r="M11" s="15"/>
      <c r="N11" s="15" t="s">
        <v>1809</v>
      </c>
      <c r="O11" s="15" t="s">
        <v>6</v>
      </c>
    </row>
    <row r="12" spans="1:16">
      <c r="A12" s="15" t="s">
        <v>6</v>
      </c>
      <c r="B12" s="15" t="s">
        <v>19</v>
      </c>
      <c r="C12" s="15" t="s">
        <v>3171</v>
      </c>
      <c r="D12" s="15" t="s">
        <v>3172</v>
      </c>
      <c r="E12" s="15">
        <v>1</v>
      </c>
      <c r="F12" s="15" t="s">
        <v>330</v>
      </c>
      <c r="G12" s="22"/>
      <c r="H12" s="22"/>
      <c r="I12" s="22"/>
      <c r="J12" s="22"/>
      <c r="K12" s="22"/>
      <c r="L12" s="22"/>
      <c r="M12" s="22"/>
      <c r="N12" s="22"/>
      <c r="O12" s="22"/>
    </row>
    <row r="13" spans="1:16">
      <c r="A13" s="15" t="s">
        <v>6</v>
      </c>
      <c r="B13" s="15" t="s">
        <v>19</v>
      </c>
      <c r="C13" s="15" t="s">
        <v>3171</v>
      </c>
      <c r="D13" s="15" t="s">
        <v>3172</v>
      </c>
      <c r="E13" s="22"/>
      <c r="F13" s="22"/>
      <c r="G13" s="15" t="s">
        <v>3196</v>
      </c>
      <c r="H13" s="15" t="s">
        <v>2286</v>
      </c>
      <c r="I13" s="15" t="s">
        <v>2286</v>
      </c>
      <c r="J13" s="15" t="s">
        <v>467</v>
      </c>
      <c r="K13" s="15" t="s">
        <v>2287</v>
      </c>
      <c r="L13" s="15" t="s">
        <v>832</v>
      </c>
      <c r="M13" s="15" t="s">
        <v>431</v>
      </c>
      <c r="N13" s="45" t="s">
        <v>1801</v>
      </c>
      <c r="O13" s="15" t="s">
        <v>732</v>
      </c>
      <c r="P13" s="83" t="s">
        <v>3488</v>
      </c>
    </row>
    <row r="14" spans="1:16">
      <c r="A14" s="15" t="s">
        <v>6</v>
      </c>
      <c r="B14" s="15" t="s">
        <v>19</v>
      </c>
      <c r="C14" s="15" t="s">
        <v>3171</v>
      </c>
      <c r="D14" s="15" t="s">
        <v>3172</v>
      </c>
      <c r="E14" s="22"/>
      <c r="F14" s="22"/>
      <c r="G14" s="15" t="s">
        <v>3196</v>
      </c>
      <c r="H14" s="15" t="s">
        <v>2288</v>
      </c>
      <c r="I14" s="15" t="s">
        <v>2288</v>
      </c>
      <c r="J14" s="15" t="s">
        <v>481</v>
      </c>
      <c r="K14" s="15" t="s">
        <v>2287</v>
      </c>
      <c r="L14" s="15" t="s">
        <v>840</v>
      </c>
      <c r="M14" s="15" t="s">
        <v>425</v>
      </c>
      <c r="N14" s="15" t="s">
        <v>1809</v>
      </c>
      <c r="O14" s="15" t="s">
        <v>6</v>
      </c>
    </row>
    <row r="15" spans="1:16">
      <c r="A15" s="15" t="s">
        <v>6</v>
      </c>
      <c r="B15" s="15" t="s">
        <v>19</v>
      </c>
      <c r="C15" s="15" t="s">
        <v>3171</v>
      </c>
      <c r="D15" s="15" t="s">
        <v>3172</v>
      </c>
      <c r="E15" s="22"/>
      <c r="F15" s="22"/>
      <c r="G15" s="15" t="s">
        <v>3196</v>
      </c>
      <c r="H15" s="15" t="s">
        <v>2289</v>
      </c>
      <c r="I15" s="15" t="s">
        <v>2290</v>
      </c>
      <c r="J15" s="15" t="s">
        <v>2107</v>
      </c>
      <c r="K15" s="15" t="s">
        <v>2291</v>
      </c>
      <c r="L15" s="15" t="s">
        <v>329</v>
      </c>
      <c r="M15" s="15" t="s">
        <v>694</v>
      </c>
      <c r="N15" s="15" t="s">
        <v>1809</v>
      </c>
      <c r="O15" s="15" t="s">
        <v>6</v>
      </c>
    </row>
    <row r="16" spans="1:16">
      <c r="A16" s="15" t="s">
        <v>6</v>
      </c>
      <c r="B16" s="15" t="s">
        <v>19</v>
      </c>
      <c r="C16" s="15" t="s">
        <v>3171</v>
      </c>
      <c r="D16" s="15" t="s">
        <v>3172</v>
      </c>
      <c r="E16" s="22"/>
      <c r="F16" s="22"/>
      <c r="G16" s="15" t="s">
        <v>3196</v>
      </c>
      <c r="H16" s="15" t="s">
        <v>2292</v>
      </c>
      <c r="I16" s="15" t="s">
        <v>2292</v>
      </c>
      <c r="J16" s="15" t="s">
        <v>2347</v>
      </c>
      <c r="K16" s="15" t="s">
        <v>2287</v>
      </c>
      <c r="L16" s="15" t="s">
        <v>425</v>
      </c>
      <c r="M16" s="15" t="s">
        <v>1941</v>
      </c>
      <c r="N16" s="15" t="s">
        <v>1809</v>
      </c>
      <c r="O16" s="15" t="s">
        <v>6</v>
      </c>
    </row>
    <row r="17" spans="1:15">
      <c r="A17" s="15" t="s">
        <v>6</v>
      </c>
      <c r="B17" s="15" t="s">
        <v>19</v>
      </c>
      <c r="C17" s="15" t="s">
        <v>3171</v>
      </c>
      <c r="D17" s="15" t="s">
        <v>3172</v>
      </c>
      <c r="E17" s="22"/>
      <c r="F17" s="22"/>
      <c r="G17" s="15" t="s">
        <v>3196</v>
      </c>
      <c r="H17" s="15" t="s">
        <v>2293</v>
      </c>
      <c r="I17" s="15" t="s">
        <v>2293</v>
      </c>
      <c r="J17" s="15" t="s">
        <v>448</v>
      </c>
      <c r="K17" s="15" t="s">
        <v>2287</v>
      </c>
      <c r="L17" s="15" t="s">
        <v>832</v>
      </c>
      <c r="M17" s="15" t="s">
        <v>407</v>
      </c>
      <c r="N17" s="15" t="s">
        <v>1809</v>
      </c>
      <c r="O17" s="15" t="s">
        <v>6</v>
      </c>
    </row>
    <row r="18" spans="1:15">
      <c r="A18" s="15" t="s">
        <v>6</v>
      </c>
      <c r="B18" s="15" t="s">
        <v>19</v>
      </c>
      <c r="C18" s="15" t="s">
        <v>3171</v>
      </c>
      <c r="D18" s="15" t="s">
        <v>3172</v>
      </c>
      <c r="E18" s="22"/>
      <c r="F18" s="22"/>
      <c r="G18" s="15" t="s">
        <v>3196</v>
      </c>
      <c r="H18" s="15" t="s">
        <v>2294</v>
      </c>
      <c r="I18" s="15" t="s">
        <v>2295</v>
      </c>
      <c r="J18" s="15" t="s">
        <v>1901</v>
      </c>
      <c r="K18" s="15" t="s">
        <v>2291</v>
      </c>
      <c r="L18" s="15" t="s">
        <v>415</v>
      </c>
      <c r="M18" s="15" t="s">
        <v>1549</v>
      </c>
      <c r="N18" s="15" t="s">
        <v>1809</v>
      </c>
      <c r="O18" s="15" t="s">
        <v>6</v>
      </c>
    </row>
    <row r="19" spans="1:15">
      <c r="A19" s="15" t="s">
        <v>6</v>
      </c>
      <c r="B19" s="15" t="s">
        <v>19</v>
      </c>
      <c r="C19" s="15" t="s">
        <v>3171</v>
      </c>
      <c r="D19" s="15" t="s">
        <v>3172</v>
      </c>
      <c r="E19" s="22"/>
      <c r="F19" s="22"/>
      <c r="G19" s="15" t="s">
        <v>3196</v>
      </c>
      <c r="H19" s="15" t="s">
        <v>2297</v>
      </c>
      <c r="I19" s="15" t="s">
        <v>2297</v>
      </c>
      <c r="J19" s="15" t="s">
        <v>3198</v>
      </c>
      <c r="K19" s="15" t="s">
        <v>2299</v>
      </c>
      <c r="L19" s="15" t="s">
        <v>1742</v>
      </c>
      <c r="M19" s="15" t="s">
        <v>2089</v>
      </c>
      <c r="N19" s="15" t="s">
        <v>1809</v>
      </c>
      <c r="O19" s="15" t="s">
        <v>6</v>
      </c>
    </row>
    <row r="20" spans="1:15">
      <c r="A20" s="15" t="s">
        <v>36</v>
      </c>
      <c r="B20" s="15" t="s">
        <v>38</v>
      </c>
      <c r="C20" s="15" t="s">
        <v>3171</v>
      </c>
      <c r="D20" s="15" t="s">
        <v>3172</v>
      </c>
      <c r="E20" s="15">
        <v>1</v>
      </c>
      <c r="F20" s="15" t="s">
        <v>287</v>
      </c>
      <c r="G20" s="22"/>
      <c r="H20" s="22"/>
      <c r="I20" s="22"/>
      <c r="J20" s="22"/>
      <c r="K20" s="22"/>
      <c r="L20" s="22"/>
      <c r="M20" s="22"/>
      <c r="N20" s="22"/>
      <c r="O20" s="22"/>
    </row>
    <row r="21" spans="1:15">
      <c r="A21" s="15" t="s">
        <v>36</v>
      </c>
      <c r="B21" s="15" t="s">
        <v>38</v>
      </c>
      <c r="C21" s="15" t="s">
        <v>3171</v>
      </c>
      <c r="D21" s="15" t="s">
        <v>3172</v>
      </c>
      <c r="E21" s="22"/>
      <c r="F21" s="22"/>
      <c r="G21" s="15" t="s">
        <v>3196</v>
      </c>
      <c r="H21" s="15" t="s">
        <v>2286</v>
      </c>
      <c r="I21" s="15" t="s">
        <v>2286</v>
      </c>
      <c r="J21" s="15" t="s">
        <v>331</v>
      </c>
      <c r="K21" s="15" t="s">
        <v>2287</v>
      </c>
      <c r="L21" s="15" t="s">
        <v>832</v>
      </c>
      <c r="M21" s="15" t="s">
        <v>431</v>
      </c>
      <c r="N21" s="15" t="s">
        <v>1809</v>
      </c>
      <c r="O21" s="15" t="s">
        <v>6</v>
      </c>
    </row>
    <row r="22" spans="1:15">
      <c r="A22" s="15" t="s">
        <v>36</v>
      </c>
      <c r="B22" s="15" t="s">
        <v>38</v>
      </c>
      <c r="C22" s="15" t="s">
        <v>3171</v>
      </c>
      <c r="D22" s="15" t="s">
        <v>3172</v>
      </c>
      <c r="E22" s="22"/>
      <c r="F22" s="22"/>
      <c r="G22" s="15" t="s">
        <v>3196</v>
      </c>
      <c r="H22" s="15" t="s">
        <v>2288</v>
      </c>
      <c r="I22" s="15" t="s">
        <v>2288</v>
      </c>
      <c r="J22" s="15" t="s">
        <v>1750</v>
      </c>
      <c r="K22" s="15" t="s">
        <v>2287</v>
      </c>
      <c r="L22" s="15" t="s">
        <v>840</v>
      </c>
      <c r="M22" s="15" t="s">
        <v>425</v>
      </c>
      <c r="N22" s="15" t="s">
        <v>1809</v>
      </c>
      <c r="O22" s="15" t="s">
        <v>6</v>
      </c>
    </row>
    <row r="23" spans="1:15">
      <c r="A23" s="15" t="s">
        <v>36</v>
      </c>
      <c r="B23" s="15" t="s">
        <v>38</v>
      </c>
      <c r="C23" s="15" t="s">
        <v>3171</v>
      </c>
      <c r="D23" s="15" t="s">
        <v>3172</v>
      </c>
      <c r="E23" s="22"/>
      <c r="F23" s="22"/>
      <c r="G23" s="15" t="s">
        <v>3196</v>
      </c>
      <c r="H23" s="15" t="s">
        <v>2289</v>
      </c>
      <c r="I23" s="15" t="s">
        <v>2290</v>
      </c>
      <c r="J23" s="15" t="s">
        <v>3199</v>
      </c>
      <c r="K23" s="15" t="s">
        <v>2291</v>
      </c>
      <c r="L23" s="15" t="s">
        <v>2322</v>
      </c>
      <c r="M23" s="15" t="s">
        <v>2323</v>
      </c>
      <c r="N23" s="15" t="s">
        <v>1809</v>
      </c>
      <c r="O23" s="15" t="s">
        <v>6</v>
      </c>
    </row>
    <row r="24" spans="1:15">
      <c r="A24" s="15" t="s">
        <v>36</v>
      </c>
      <c r="B24" s="15" t="s">
        <v>38</v>
      </c>
      <c r="C24" s="15" t="s">
        <v>3171</v>
      </c>
      <c r="D24" s="15" t="s">
        <v>3172</v>
      </c>
      <c r="E24" s="22"/>
      <c r="F24" s="22"/>
      <c r="G24" s="15" t="s">
        <v>3196</v>
      </c>
      <c r="H24" s="15" t="s">
        <v>2292</v>
      </c>
      <c r="I24" s="15" t="s">
        <v>2292</v>
      </c>
      <c r="J24" s="15" t="s">
        <v>1553</v>
      </c>
      <c r="K24" s="15" t="s">
        <v>2287</v>
      </c>
      <c r="L24" s="15" t="s">
        <v>425</v>
      </c>
      <c r="M24" s="15" t="s">
        <v>1941</v>
      </c>
      <c r="N24" s="15" t="s">
        <v>1809</v>
      </c>
      <c r="O24" s="15" t="s">
        <v>6</v>
      </c>
    </row>
    <row r="25" spans="1:15">
      <c r="A25" s="15" t="s">
        <v>36</v>
      </c>
      <c r="B25" s="15" t="s">
        <v>38</v>
      </c>
      <c r="C25" s="15" t="s">
        <v>3171</v>
      </c>
      <c r="D25" s="15" t="s">
        <v>3172</v>
      </c>
      <c r="E25" s="22"/>
      <c r="F25" s="22"/>
      <c r="G25" s="15" t="s">
        <v>3196</v>
      </c>
      <c r="H25" s="15" t="s">
        <v>2293</v>
      </c>
      <c r="I25" s="15" t="s">
        <v>2293</v>
      </c>
      <c r="J25" s="15" t="s">
        <v>840</v>
      </c>
      <c r="K25" s="15" t="s">
        <v>2287</v>
      </c>
      <c r="L25" s="15" t="s">
        <v>832</v>
      </c>
      <c r="M25" s="15" t="s">
        <v>407</v>
      </c>
      <c r="N25" s="15" t="s">
        <v>1809</v>
      </c>
      <c r="O25" s="15" t="s">
        <v>6</v>
      </c>
    </row>
    <row r="26" spans="1:15">
      <c r="A26" s="15" t="s">
        <v>36</v>
      </c>
      <c r="B26" s="15" t="s">
        <v>38</v>
      </c>
      <c r="C26" s="15" t="s">
        <v>3171</v>
      </c>
      <c r="D26" s="15" t="s">
        <v>3172</v>
      </c>
      <c r="E26" s="22"/>
      <c r="F26" s="22"/>
      <c r="G26" s="15" t="s">
        <v>3196</v>
      </c>
      <c r="H26" s="15" t="s">
        <v>2294</v>
      </c>
      <c r="I26" s="15" t="s">
        <v>2295</v>
      </c>
      <c r="J26" s="15" t="s">
        <v>3200</v>
      </c>
      <c r="K26" s="15" t="s">
        <v>2291</v>
      </c>
      <c r="L26" s="15" t="s">
        <v>2325</v>
      </c>
      <c r="M26" s="15" t="s">
        <v>2326</v>
      </c>
      <c r="N26" s="15" t="s">
        <v>1809</v>
      </c>
      <c r="O26" s="15" t="s">
        <v>6</v>
      </c>
    </row>
    <row r="27" spans="1:15">
      <c r="A27" s="15" t="s">
        <v>36</v>
      </c>
      <c r="B27" s="15" t="s">
        <v>38</v>
      </c>
      <c r="C27" s="15" t="s">
        <v>3171</v>
      </c>
      <c r="D27" s="15" t="s">
        <v>3172</v>
      </c>
      <c r="E27" s="22"/>
      <c r="F27" s="22"/>
      <c r="G27" s="15" t="s">
        <v>3196</v>
      </c>
      <c r="H27" s="15" t="s">
        <v>2297</v>
      </c>
      <c r="I27" s="15" t="s">
        <v>2297</v>
      </c>
      <c r="J27" s="15" t="s">
        <v>3201</v>
      </c>
      <c r="K27" s="15" t="s">
        <v>2299</v>
      </c>
      <c r="L27" s="15" t="s">
        <v>1794</v>
      </c>
      <c r="M27" s="15" t="s">
        <v>1749</v>
      </c>
      <c r="N27" s="15" t="s">
        <v>1809</v>
      </c>
      <c r="O27" s="15" t="s">
        <v>6</v>
      </c>
    </row>
    <row r="28" spans="1:15">
      <c r="A28" s="15" t="s">
        <v>36</v>
      </c>
      <c r="B28" s="15" t="s">
        <v>40</v>
      </c>
      <c r="C28" s="15" t="s">
        <v>3171</v>
      </c>
      <c r="D28" s="15" t="s">
        <v>3172</v>
      </c>
      <c r="E28" s="15">
        <v>1</v>
      </c>
      <c r="F28" s="15" t="s">
        <v>289</v>
      </c>
      <c r="G28" s="22"/>
      <c r="H28" s="22"/>
      <c r="I28" s="22"/>
      <c r="J28" s="22"/>
      <c r="K28" s="22"/>
      <c r="L28" s="22"/>
      <c r="M28" s="22"/>
      <c r="N28" s="22"/>
      <c r="O28" s="22"/>
    </row>
    <row r="29" spans="1:15">
      <c r="A29" s="15" t="s">
        <v>36</v>
      </c>
      <c r="B29" s="15" t="s">
        <v>40</v>
      </c>
      <c r="C29" s="15" t="s">
        <v>3171</v>
      </c>
      <c r="D29" s="15" t="s">
        <v>3172</v>
      </c>
      <c r="E29" s="22"/>
      <c r="F29" s="22"/>
      <c r="G29" s="15" t="s">
        <v>3196</v>
      </c>
      <c r="H29" s="15" t="s">
        <v>2286</v>
      </c>
      <c r="I29" s="15" t="s">
        <v>2286</v>
      </c>
      <c r="J29" s="15" t="s">
        <v>821</v>
      </c>
      <c r="K29" s="15" t="s">
        <v>2287</v>
      </c>
      <c r="L29" s="15" t="s">
        <v>832</v>
      </c>
      <c r="M29" s="15" t="s">
        <v>431</v>
      </c>
      <c r="N29" s="15" t="s">
        <v>1809</v>
      </c>
      <c r="O29" s="15" t="s">
        <v>6</v>
      </c>
    </row>
    <row r="30" spans="1:15">
      <c r="A30" s="15" t="s">
        <v>36</v>
      </c>
      <c r="B30" s="15" t="s">
        <v>40</v>
      </c>
      <c r="C30" s="15" t="s">
        <v>3171</v>
      </c>
      <c r="D30" s="15" t="s">
        <v>3172</v>
      </c>
      <c r="E30" s="22"/>
      <c r="F30" s="22"/>
      <c r="G30" s="15" t="s">
        <v>3196</v>
      </c>
      <c r="H30" s="15" t="s">
        <v>2288</v>
      </c>
      <c r="I30" s="15" t="s">
        <v>2288</v>
      </c>
      <c r="J30" s="15" t="s">
        <v>735</v>
      </c>
      <c r="K30" s="15" t="s">
        <v>2287</v>
      </c>
      <c r="L30" s="15" t="s">
        <v>840</v>
      </c>
      <c r="M30" s="15" t="s">
        <v>425</v>
      </c>
      <c r="N30" s="15" t="s">
        <v>1809</v>
      </c>
      <c r="O30" s="15" t="s">
        <v>6</v>
      </c>
    </row>
    <row r="31" spans="1:15">
      <c r="A31" s="15" t="s">
        <v>36</v>
      </c>
      <c r="B31" s="15" t="s">
        <v>40</v>
      </c>
      <c r="C31" s="15" t="s">
        <v>3171</v>
      </c>
      <c r="D31" s="15" t="s">
        <v>3172</v>
      </c>
      <c r="E31" s="22"/>
      <c r="F31" s="22"/>
      <c r="G31" s="15" t="s">
        <v>3196</v>
      </c>
      <c r="H31" s="15" t="s">
        <v>2289</v>
      </c>
      <c r="I31" s="15" t="s">
        <v>2290</v>
      </c>
      <c r="J31" s="15" t="s">
        <v>1775</v>
      </c>
      <c r="K31" s="15" t="s">
        <v>2291</v>
      </c>
      <c r="L31" s="15" t="s">
        <v>2322</v>
      </c>
      <c r="M31" s="15" t="s">
        <v>2323</v>
      </c>
      <c r="N31" s="15" t="s">
        <v>1809</v>
      </c>
      <c r="O31" s="15" t="s">
        <v>6</v>
      </c>
    </row>
    <row r="32" spans="1:15">
      <c r="A32" s="15" t="s">
        <v>36</v>
      </c>
      <c r="B32" s="15" t="s">
        <v>40</v>
      </c>
      <c r="C32" s="15" t="s">
        <v>3171</v>
      </c>
      <c r="D32" s="15" t="s">
        <v>3172</v>
      </c>
      <c r="E32" s="22"/>
      <c r="F32" s="22"/>
      <c r="G32" s="15" t="s">
        <v>3196</v>
      </c>
      <c r="H32" s="15" t="s">
        <v>2292</v>
      </c>
      <c r="I32" s="15" t="s">
        <v>2292</v>
      </c>
      <c r="J32" s="15" t="s">
        <v>413</v>
      </c>
      <c r="K32" s="15" t="s">
        <v>2287</v>
      </c>
      <c r="L32" s="15" t="s">
        <v>425</v>
      </c>
      <c r="M32" s="15" t="s">
        <v>1941</v>
      </c>
      <c r="N32" s="15" t="s">
        <v>1809</v>
      </c>
      <c r="O32" s="15" t="s">
        <v>6</v>
      </c>
    </row>
    <row r="33" spans="1:15">
      <c r="A33" s="15" t="s">
        <v>36</v>
      </c>
      <c r="B33" s="15" t="s">
        <v>40</v>
      </c>
      <c r="C33" s="15" t="s">
        <v>3171</v>
      </c>
      <c r="D33" s="15" t="s">
        <v>3172</v>
      </c>
      <c r="E33" s="22"/>
      <c r="F33" s="22"/>
      <c r="G33" s="15" t="s">
        <v>3196</v>
      </c>
      <c r="H33" s="15" t="s">
        <v>2293</v>
      </c>
      <c r="I33" s="15" t="s">
        <v>2293</v>
      </c>
      <c r="J33" s="15" t="s">
        <v>826</v>
      </c>
      <c r="K33" s="15" t="s">
        <v>2287</v>
      </c>
      <c r="L33" s="15" t="s">
        <v>832</v>
      </c>
      <c r="M33" s="15" t="s">
        <v>407</v>
      </c>
      <c r="N33" s="15" t="s">
        <v>1809</v>
      </c>
      <c r="O33" s="15" t="s">
        <v>6</v>
      </c>
    </row>
    <row r="34" spans="1:15">
      <c r="A34" s="15" t="s">
        <v>36</v>
      </c>
      <c r="B34" s="15" t="s">
        <v>40</v>
      </c>
      <c r="C34" s="15" t="s">
        <v>3171</v>
      </c>
      <c r="D34" s="15" t="s">
        <v>3172</v>
      </c>
      <c r="E34" s="22"/>
      <c r="F34" s="22"/>
      <c r="G34" s="15" t="s">
        <v>3196</v>
      </c>
      <c r="H34" s="15" t="s">
        <v>2294</v>
      </c>
      <c r="I34" s="15" t="s">
        <v>2295</v>
      </c>
      <c r="J34" s="15" t="s">
        <v>3202</v>
      </c>
      <c r="K34" s="15" t="s">
        <v>2291</v>
      </c>
      <c r="L34" s="15" t="s">
        <v>2325</v>
      </c>
      <c r="M34" s="15" t="s">
        <v>2326</v>
      </c>
      <c r="N34" s="15" t="s">
        <v>1809</v>
      </c>
      <c r="O34" s="15" t="s">
        <v>6</v>
      </c>
    </row>
    <row r="35" spans="1:15">
      <c r="A35" s="15" t="s">
        <v>36</v>
      </c>
      <c r="B35" s="15" t="s">
        <v>40</v>
      </c>
      <c r="C35" s="15" t="s">
        <v>3171</v>
      </c>
      <c r="D35" s="15" t="s">
        <v>3172</v>
      </c>
      <c r="E35" s="22"/>
      <c r="F35" s="22"/>
      <c r="G35" s="15" t="s">
        <v>3196</v>
      </c>
      <c r="H35" s="15" t="s">
        <v>2297</v>
      </c>
      <c r="I35" s="15" t="s">
        <v>2297</v>
      </c>
      <c r="J35" s="15" t="s">
        <v>2329</v>
      </c>
      <c r="K35" s="15" t="s">
        <v>2299</v>
      </c>
      <c r="L35" s="15" t="s">
        <v>1794</v>
      </c>
      <c r="M35" s="15" t="s">
        <v>1749</v>
      </c>
      <c r="N35" s="15" t="s">
        <v>1809</v>
      </c>
      <c r="O35" s="15" t="s">
        <v>6</v>
      </c>
    </row>
    <row r="36" spans="1:15" ht="39" customHeight="1">
      <c r="A36" s="46" t="s">
        <v>3485</v>
      </c>
      <c r="B36" s="182" t="s">
        <v>3543</v>
      </c>
      <c r="C36" s="192"/>
      <c r="D36" s="192"/>
      <c r="E36" s="192"/>
      <c r="F36" s="192"/>
      <c r="G36" s="192"/>
      <c r="H36" s="192"/>
      <c r="I36" s="192"/>
      <c r="J36" s="192"/>
      <c r="K36" s="192"/>
      <c r="L36" s="192"/>
      <c r="M36" s="192"/>
      <c r="N36" s="192"/>
      <c r="O36" s="192"/>
    </row>
  </sheetData>
  <mergeCells count="1">
    <mergeCell ref="B36:O36"/>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E92" zoomScale="160" zoomScaleNormal="160" workbookViewId="0"/>
  </sheetViews>
  <sheetFormatPr defaultRowHeight="13.8"/>
  <cols>
    <col min="1" max="1" width="6.44140625" bestFit="1" customWidth="1"/>
    <col min="2" max="2" width="22.44140625" bestFit="1" customWidth="1"/>
    <col min="3" max="3" width="9.77734375" bestFit="1" customWidth="1"/>
    <col min="4" max="4" width="9.88671875" bestFit="1" customWidth="1"/>
    <col min="5" max="5" width="6.6640625" bestFit="1" customWidth="1"/>
    <col min="6" max="6" width="11" bestFit="1" customWidth="1"/>
    <col min="7" max="7" width="12.44140625" bestFit="1" customWidth="1"/>
    <col min="8" max="8" width="8.21875" bestFit="1" customWidth="1"/>
    <col min="9" max="9" width="9.6640625" bestFit="1" customWidth="1"/>
    <col min="11" max="11" width="9.6640625" bestFit="1" customWidth="1"/>
    <col min="12" max="12" width="10.109375" bestFit="1" customWidth="1"/>
    <col min="13" max="13" width="9.6640625" bestFit="1" customWidth="1"/>
    <col min="14" max="14" width="13.44140625" bestFit="1" customWidth="1"/>
    <col min="15" max="15" width="16.109375" bestFit="1" customWidth="1"/>
    <col min="16" max="16" width="14.6640625" customWidth="1"/>
  </cols>
  <sheetData>
    <row r="1" spans="1:16">
      <c r="A1" s="14" t="s">
        <v>0</v>
      </c>
      <c r="B1" s="14" t="s">
        <v>1</v>
      </c>
      <c r="C1" s="14" t="s">
        <v>72</v>
      </c>
      <c r="D1" s="14" t="s">
        <v>73</v>
      </c>
      <c r="E1" s="14" t="s">
        <v>924</v>
      </c>
      <c r="F1" s="14" t="s">
        <v>2434</v>
      </c>
      <c r="G1" s="14" t="s">
        <v>1957</v>
      </c>
      <c r="H1" s="14" t="s">
        <v>1958</v>
      </c>
      <c r="I1" s="14" t="s">
        <v>1959</v>
      </c>
      <c r="J1" s="14" t="s">
        <v>1960</v>
      </c>
      <c r="K1" s="14" t="s">
        <v>1045</v>
      </c>
      <c r="L1" s="14" t="s">
        <v>1961</v>
      </c>
      <c r="M1" s="14" t="s">
        <v>1962</v>
      </c>
      <c r="N1" s="14" t="s">
        <v>1833</v>
      </c>
      <c r="O1" s="14" t="s">
        <v>1834</v>
      </c>
      <c r="P1" s="1"/>
    </row>
    <row r="2" spans="1:16">
      <c r="A2" s="14" t="s">
        <v>3</v>
      </c>
      <c r="B2" s="14" t="s">
        <v>4</v>
      </c>
      <c r="C2" s="14" t="s">
        <v>77</v>
      </c>
      <c r="D2" s="14" t="s">
        <v>78</v>
      </c>
      <c r="E2" s="14" t="s">
        <v>3183</v>
      </c>
      <c r="F2" s="14" t="s">
        <v>1664</v>
      </c>
      <c r="G2" s="14" t="s">
        <v>1965</v>
      </c>
      <c r="H2" s="14" t="s">
        <v>1966</v>
      </c>
      <c r="I2" s="14" t="s">
        <v>1967</v>
      </c>
      <c r="J2" s="14" t="s">
        <v>1968</v>
      </c>
      <c r="K2" s="14" t="s">
        <v>1969</v>
      </c>
      <c r="L2" s="14" t="s">
        <v>1970</v>
      </c>
      <c r="M2" s="14" t="s">
        <v>1971</v>
      </c>
      <c r="N2" s="14" t="s">
        <v>1972</v>
      </c>
      <c r="O2" s="14" t="s">
        <v>1973</v>
      </c>
      <c r="P2" s="1"/>
    </row>
    <row r="3" spans="1:16">
      <c r="A3" s="15" t="s">
        <v>6</v>
      </c>
      <c r="B3" s="15" t="s">
        <v>9</v>
      </c>
      <c r="C3" s="15" t="s">
        <v>3171</v>
      </c>
      <c r="D3" s="15" t="s">
        <v>3172</v>
      </c>
      <c r="E3" s="15">
        <v>1</v>
      </c>
      <c r="F3" s="15" t="s">
        <v>276</v>
      </c>
      <c r="G3" s="22"/>
      <c r="H3" s="22"/>
      <c r="I3" s="22"/>
      <c r="J3" s="22"/>
      <c r="K3" s="22"/>
      <c r="L3" s="22"/>
      <c r="M3" s="22"/>
      <c r="N3" s="22"/>
      <c r="O3" s="22"/>
    </row>
    <row r="4" spans="1:16">
      <c r="A4" s="15" t="s">
        <v>6</v>
      </c>
      <c r="B4" s="15" t="s">
        <v>9</v>
      </c>
      <c r="C4" s="15" t="s">
        <v>3171</v>
      </c>
      <c r="D4" s="15" t="s">
        <v>3172</v>
      </c>
      <c r="E4" s="22"/>
      <c r="F4" s="22"/>
      <c r="G4" s="15" t="s">
        <v>3203</v>
      </c>
      <c r="H4" s="15" t="s">
        <v>2395</v>
      </c>
      <c r="I4" s="15" t="s">
        <v>2396</v>
      </c>
      <c r="J4" s="15" t="s">
        <v>2397</v>
      </c>
      <c r="K4" s="15" t="s">
        <v>1082</v>
      </c>
      <c r="L4" s="15"/>
      <c r="M4" s="15"/>
      <c r="N4" s="15" t="s">
        <v>1809</v>
      </c>
      <c r="O4" s="15" t="s">
        <v>6</v>
      </c>
    </row>
    <row r="5" spans="1:16">
      <c r="A5" s="15" t="s">
        <v>6</v>
      </c>
      <c r="B5" s="15" t="s">
        <v>9</v>
      </c>
      <c r="C5" s="15" t="s">
        <v>3171</v>
      </c>
      <c r="D5" s="15" t="s">
        <v>3172</v>
      </c>
      <c r="E5" s="22"/>
      <c r="F5" s="22"/>
      <c r="G5" s="15" t="s">
        <v>3203</v>
      </c>
      <c r="H5" s="15" t="s">
        <v>2398</v>
      </c>
      <c r="I5" s="15" t="s">
        <v>2399</v>
      </c>
      <c r="J5" s="15" t="s">
        <v>2397</v>
      </c>
      <c r="K5" s="15" t="s">
        <v>1082</v>
      </c>
      <c r="L5" s="15"/>
      <c r="M5" s="15"/>
      <c r="N5" s="15" t="s">
        <v>1809</v>
      </c>
      <c r="O5" s="15" t="s">
        <v>6</v>
      </c>
    </row>
    <row r="6" spans="1:16">
      <c r="A6" s="15" t="s">
        <v>6</v>
      </c>
      <c r="B6" s="15" t="s">
        <v>9</v>
      </c>
      <c r="C6" s="15" t="s">
        <v>3171</v>
      </c>
      <c r="D6" s="15" t="s">
        <v>3172</v>
      </c>
      <c r="E6" s="22"/>
      <c r="F6" s="22"/>
      <c r="G6" s="15" t="s">
        <v>3203</v>
      </c>
      <c r="H6" s="15" t="s">
        <v>2400</v>
      </c>
      <c r="I6" s="15" t="s">
        <v>2401</v>
      </c>
      <c r="J6" s="15" t="s">
        <v>2397</v>
      </c>
      <c r="K6" s="15" t="s">
        <v>1082</v>
      </c>
      <c r="L6" s="15"/>
      <c r="M6" s="15"/>
      <c r="N6" s="15" t="s">
        <v>1809</v>
      </c>
      <c r="O6" s="15" t="s">
        <v>6</v>
      </c>
    </row>
    <row r="7" spans="1:16">
      <c r="A7" s="15" t="s">
        <v>6</v>
      </c>
      <c r="B7" s="15" t="s">
        <v>9</v>
      </c>
      <c r="C7" s="15" t="s">
        <v>3171</v>
      </c>
      <c r="D7" s="15" t="s">
        <v>3172</v>
      </c>
      <c r="E7" s="22"/>
      <c r="F7" s="22"/>
      <c r="G7" s="15" t="s">
        <v>3203</v>
      </c>
      <c r="H7" s="15" t="s">
        <v>2402</v>
      </c>
      <c r="I7" s="15" t="s">
        <v>1976</v>
      </c>
      <c r="J7" s="15" t="s">
        <v>2406</v>
      </c>
      <c r="K7" s="15" t="s">
        <v>2404</v>
      </c>
      <c r="L7" s="15"/>
      <c r="M7" s="15"/>
      <c r="N7" s="15" t="s">
        <v>1809</v>
      </c>
      <c r="O7" s="15" t="s">
        <v>6</v>
      </c>
    </row>
    <row r="8" spans="1:16">
      <c r="A8" s="15" t="s">
        <v>6</v>
      </c>
      <c r="B8" s="15" t="s">
        <v>9</v>
      </c>
      <c r="C8" s="15" t="s">
        <v>3171</v>
      </c>
      <c r="D8" s="15" t="s">
        <v>3172</v>
      </c>
      <c r="E8" s="22"/>
      <c r="F8" s="22"/>
      <c r="G8" s="15" t="s">
        <v>3203</v>
      </c>
      <c r="H8" s="15" t="s">
        <v>2405</v>
      </c>
      <c r="I8" s="15" t="s">
        <v>1982</v>
      </c>
      <c r="J8" s="15" t="s">
        <v>2406</v>
      </c>
      <c r="K8" s="15" t="s">
        <v>2404</v>
      </c>
      <c r="L8" s="15"/>
      <c r="M8" s="15"/>
      <c r="N8" s="15" t="s">
        <v>1809</v>
      </c>
      <c r="O8" s="15" t="s">
        <v>6</v>
      </c>
    </row>
    <row r="9" spans="1:16">
      <c r="A9" s="15" t="s">
        <v>6</v>
      </c>
      <c r="B9" s="15" t="s">
        <v>9</v>
      </c>
      <c r="C9" s="15" t="s">
        <v>3171</v>
      </c>
      <c r="D9" s="15" t="s">
        <v>3172</v>
      </c>
      <c r="E9" s="22"/>
      <c r="F9" s="22"/>
      <c r="G9" s="15" t="s">
        <v>3203</v>
      </c>
      <c r="H9" s="15" t="s">
        <v>2407</v>
      </c>
      <c r="I9" s="15" t="s">
        <v>2408</v>
      </c>
      <c r="J9" s="15" t="s">
        <v>1755</v>
      </c>
      <c r="K9" s="15" t="s">
        <v>136</v>
      </c>
      <c r="L9" s="15" t="s">
        <v>818</v>
      </c>
      <c r="M9" s="15" t="s">
        <v>331</v>
      </c>
      <c r="N9" s="15" t="s">
        <v>1809</v>
      </c>
      <c r="O9" s="15" t="s">
        <v>6</v>
      </c>
    </row>
    <row r="10" spans="1:16">
      <c r="A10" s="15" t="s">
        <v>6</v>
      </c>
      <c r="B10" s="15" t="s">
        <v>10</v>
      </c>
      <c r="C10" s="15" t="s">
        <v>3171</v>
      </c>
      <c r="D10" s="15" t="s">
        <v>3172</v>
      </c>
      <c r="E10" s="15">
        <v>1</v>
      </c>
      <c r="F10" s="15" t="s">
        <v>330</v>
      </c>
      <c r="G10" s="22"/>
      <c r="H10" s="22"/>
      <c r="I10" s="22"/>
      <c r="J10" s="22"/>
      <c r="K10" s="22"/>
      <c r="L10" s="22"/>
      <c r="M10" s="22"/>
      <c r="N10" s="22"/>
      <c r="O10" s="22"/>
    </row>
    <row r="11" spans="1:16">
      <c r="A11" s="15" t="s">
        <v>6</v>
      </c>
      <c r="B11" s="15" t="s">
        <v>10</v>
      </c>
      <c r="C11" s="15" t="s">
        <v>3171</v>
      </c>
      <c r="D11" s="15" t="s">
        <v>3172</v>
      </c>
      <c r="E11" s="22"/>
      <c r="F11" s="22"/>
      <c r="G11" s="15" t="s">
        <v>3203</v>
      </c>
      <c r="H11" s="15" t="s">
        <v>2395</v>
      </c>
      <c r="I11" s="15" t="s">
        <v>2396</v>
      </c>
      <c r="J11" s="15" t="s">
        <v>2397</v>
      </c>
      <c r="K11" s="15" t="s">
        <v>1082</v>
      </c>
      <c r="L11" s="15"/>
      <c r="M11" s="15"/>
      <c r="N11" s="15" t="s">
        <v>1809</v>
      </c>
      <c r="O11" s="15" t="s">
        <v>6</v>
      </c>
    </row>
    <row r="12" spans="1:16">
      <c r="A12" s="15" t="s">
        <v>6</v>
      </c>
      <c r="B12" s="15" t="s">
        <v>10</v>
      </c>
      <c r="C12" s="15" t="s">
        <v>3171</v>
      </c>
      <c r="D12" s="15" t="s">
        <v>3172</v>
      </c>
      <c r="E12" s="22"/>
      <c r="F12" s="22"/>
      <c r="G12" s="15" t="s">
        <v>3203</v>
      </c>
      <c r="H12" s="15" t="s">
        <v>2398</v>
      </c>
      <c r="I12" s="15" t="s">
        <v>2399</v>
      </c>
      <c r="J12" s="15" t="s">
        <v>2397</v>
      </c>
      <c r="K12" s="15" t="s">
        <v>2299</v>
      </c>
      <c r="L12" s="15"/>
      <c r="M12" s="15"/>
      <c r="N12" s="15" t="s">
        <v>1809</v>
      </c>
      <c r="O12" s="15" t="s">
        <v>6</v>
      </c>
    </row>
    <row r="13" spans="1:16">
      <c r="A13" s="15" t="s">
        <v>6</v>
      </c>
      <c r="B13" s="15" t="s">
        <v>10</v>
      </c>
      <c r="C13" s="15" t="s">
        <v>3171</v>
      </c>
      <c r="D13" s="15" t="s">
        <v>3172</v>
      </c>
      <c r="E13" s="22"/>
      <c r="F13" s="22"/>
      <c r="G13" s="15" t="s">
        <v>3203</v>
      </c>
      <c r="H13" s="15" t="s">
        <v>2400</v>
      </c>
      <c r="I13" s="15" t="s">
        <v>2401</v>
      </c>
      <c r="J13" s="15" t="s">
        <v>2397</v>
      </c>
      <c r="K13" s="15" t="s">
        <v>1082</v>
      </c>
      <c r="L13" s="15"/>
      <c r="M13" s="15"/>
      <c r="N13" s="15" t="s">
        <v>1809</v>
      </c>
      <c r="O13" s="15" t="s">
        <v>6</v>
      </c>
    </row>
    <row r="14" spans="1:16">
      <c r="A14" s="15" t="s">
        <v>6</v>
      </c>
      <c r="B14" s="15" t="s">
        <v>10</v>
      </c>
      <c r="C14" s="15" t="s">
        <v>3171</v>
      </c>
      <c r="D14" s="15" t="s">
        <v>3172</v>
      </c>
      <c r="E14" s="22"/>
      <c r="F14" s="22"/>
      <c r="G14" s="15" t="s">
        <v>3203</v>
      </c>
      <c r="H14" s="15" t="s">
        <v>2402</v>
      </c>
      <c r="I14" s="15" t="s">
        <v>1976</v>
      </c>
      <c r="J14" s="15" t="s">
        <v>2406</v>
      </c>
      <c r="K14" s="15" t="s">
        <v>2404</v>
      </c>
      <c r="L14" s="15"/>
      <c r="M14" s="15"/>
      <c r="N14" s="15" t="s">
        <v>1809</v>
      </c>
      <c r="O14" s="15" t="s">
        <v>6</v>
      </c>
    </row>
    <row r="15" spans="1:16">
      <c r="A15" s="15" t="s">
        <v>6</v>
      </c>
      <c r="B15" s="15" t="s">
        <v>10</v>
      </c>
      <c r="C15" s="15" t="s">
        <v>3171</v>
      </c>
      <c r="D15" s="15" t="s">
        <v>3172</v>
      </c>
      <c r="E15" s="22"/>
      <c r="F15" s="22"/>
      <c r="G15" s="15" t="s">
        <v>3203</v>
      </c>
      <c r="H15" s="15" t="s">
        <v>2405</v>
      </c>
      <c r="I15" s="15" t="s">
        <v>1982</v>
      </c>
      <c r="J15" s="15" t="s">
        <v>2411</v>
      </c>
      <c r="K15" s="15" t="s">
        <v>2404</v>
      </c>
      <c r="L15" s="15"/>
      <c r="M15" s="15"/>
      <c r="N15" s="15" t="s">
        <v>1809</v>
      </c>
      <c r="O15" s="15" t="s">
        <v>6</v>
      </c>
    </row>
    <row r="16" spans="1:16">
      <c r="A16" s="15" t="s">
        <v>6</v>
      </c>
      <c r="B16" s="15" t="s">
        <v>10</v>
      </c>
      <c r="C16" s="15" t="s">
        <v>3171</v>
      </c>
      <c r="D16" s="15" t="s">
        <v>3172</v>
      </c>
      <c r="E16" s="22"/>
      <c r="F16" s="22"/>
      <c r="G16" s="15" t="s">
        <v>3203</v>
      </c>
      <c r="H16" s="15" t="s">
        <v>2407</v>
      </c>
      <c r="I16" s="15" t="s">
        <v>2408</v>
      </c>
      <c r="J16" s="15" t="s">
        <v>1788</v>
      </c>
      <c r="K16" s="15" t="s">
        <v>136</v>
      </c>
      <c r="L16" s="15" t="s">
        <v>818</v>
      </c>
      <c r="M16" s="15" t="s">
        <v>331</v>
      </c>
      <c r="N16" s="15" t="s">
        <v>1873</v>
      </c>
      <c r="O16" s="15" t="s">
        <v>821</v>
      </c>
    </row>
    <row r="17" spans="1:15">
      <c r="A17" s="15" t="s">
        <v>36</v>
      </c>
      <c r="B17" s="15" t="s">
        <v>37</v>
      </c>
      <c r="C17" s="15" t="s">
        <v>3171</v>
      </c>
      <c r="D17" s="15" t="s">
        <v>3172</v>
      </c>
      <c r="E17" s="15">
        <v>1</v>
      </c>
      <c r="F17" s="15" t="s">
        <v>3204</v>
      </c>
      <c r="G17" s="22"/>
      <c r="H17" s="22"/>
      <c r="I17" s="22"/>
      <c r="J17" s="22"/>
      <c r="K17" s="22"/>
      <c r="L17" s="22"/>
      <c r="M17" s="22"/>
      <c r="N17" s="22"/>
      <c r="O17" s="22"/>
    </row>
    <row r="18" spans="1:15">
      <c r="A18" s="15" t="s">
        <v>36</v>
      </c>
      <c r="B18" s="15" t="s">
        <v>37</v>
      </c>
      <c r="C18" s="15" t="s">
        <v>3171</v>
      </c>
      <c r="D18" s="15" t="s">
        <v>3172</v>
      </c>
      <c r="E18" s="22"/>
      <c r="F18" s="22"/>
      <c r="G18" s="15" t="s">
        <v>3203</v>
      </c>
      <c r="H18" s="15" t="s">
        <v>2395</v>
      </c>
      <c r="I18" s="15" t="s">
        <v>2396</v>
      </c>
      <c r="J18" s="15" t="s">
        <v>2397</v>
      </c>
      <c r="K18" s="15" t="s">
        <v>1990</v>
      </c>
      <c r="L18" s="15"/>
      <c r="M18" s="15"/>
      <c r="N18" s="15" t="s">
        <v>1809</v>
      </c>
      <c r="O18" s="15" t="s">
        <v>6</v>
      </c>
    </row>
    <row r="19" spans="1:15">
      <c r="A19" s="15" t="s">
        <v>36</v>
      </c>
      <c r="B19" s="15" t="s">
        <v>37</v>
      </c>
      <c r="C19" s="15" t="s">
        <v>3171</v>
      </c>
      <c r="D19" s="15" t="s">
        <v>3172</v>
      </c>
      <c r="E19" s="22"/>
      <c r="F19" s="22"/>
      <c r="G19" s="15" t="s">
        <v>3203</v>
      </c>
      <c r="H19" s="15" t="s">
        <v>2398</v>
      </c>
      <c r="I19" s="15" t="s">
        <v>2399</v>
      </c>
      <c r="J19" s="15" t="s">
        <v>2397</v>
      </c>
      <c r="K19" s="15" t="s">
        <v>2299</v>
      </c>
      <c r="L19" s="15"/>
      <c r="M19" s="15"/>
      <c r="N19" s="15" t="s">
        <v>1809</v>
      </c>
      <c r="O19" s="15" t="s">
        <v>6</v>
      </c>
    </row>
    <row r="20" spans="1:15">
      <c r="A20" s="15" t="s">
        <v>36</v>
      </c>
      <c r="B20" s="15" t="s">
        <v>37</v>
      </c>
      <c r="C20" s="15" t="s">
        <v>3171</v>
      </c>
      <c r="D20" s="15" t="s">
        <v>3172</v>
      </c>
      <c r="E20" s="22"/>
      <c r="F20" s="22"/>
      <c r="G20" s="15" t="s">
        <v>3203</v>
      </c>
      <c r="H20" s="15" t="s">
        <v>2400</v>
      </c>
      <c r="I20" s="15" t="s">
        <v>2401</v>
      </c>
      <c r="J20" s="15" t="s">
        <v>2397</v>
      </c>
      <c r="K20" s="15" t="s">
        <v>2299</v>
      </c>
      <c r="L20" s="15"/>
      <c r="M20" s="15"/>
      <c r="N20" s="15" t="s">
        <v>1809</v>
      </c>
      <c r="O20" s="15" t="s">
        <v>6</v>
      </c>
    </row>
    <row r="21" spans="1:15">
      <c r="A21" s="15" t="s">
        <v>36</v>
      </c>
      <c r="B21" s="15" t="s">
        <v>37</v>
      </c>
      <c r="C21" s="15" t="s">
        <v>3171</v>
      </c>
      <c r="D21" s="15" t="s">
        <v>3172</v>
      </c>
      <c r="E21" s="22"/>
      <c r="F21" s="22"/>
      <c r="G21" s="15" t="s">
        <v>3203</v>
      </c>
      <c r="H21" s="15" t="s">
        <v>2402</v>
      </c>
      <c r="I21" s="15" t="s">
        <v>1976</v>
      </c>
      <c r="J21" s="15" t="s">
        <v>1439</v>
      </c>
      <c r="K21" s="15" t="s">
        <v>2416</v>
      </c>
      <c r="L21" s="15"/>
      <c r="M21" s="15"/>
      <c r="N21" s="15" t="s">
        <v>1809</v>
      </c>
      <c r="O21" s="15" t="s">
        <v>6</v>
      </c>
    </row>
    <row r="22" spans="1:15">
      <c r="A22" s="15" t="s">
        <v>36</v>
      </c>
      <c r="B22" s="15" t="s">
        <v>37</v>
      </c>
      <c r="C22" s="15" t="s">
        <v>3171</v>
      </c>
      <c r="D22" s="15" t="s">
        <v>3172</v>
      </c>
      <c r="E22" s="22"/>
      <c r="F22" s="22"/>
      <c r="G22" s="15" t="s">
        <v>3203</v>
      </c>
      <c r="H22" s="15" t="s">
        <v>2405</v>
      </c>
      <c r="I22" s="15" t="s">
        <v>1982</v>
      </c>
      <c r="J22" s="15" t="s">
        <v>338</v>
      </c>
      <c r="K22" s="15" t="s">
        <v>2416</v>
      </c>
      <c r="L22" s="15"/>
      <c r="M22" s="15"/>
      <c r="N22" s="15" t="s">
        <v>1809</v>
      </c>
      <c r="O22" s="15" t="s">
        <v>6</v>
      </c>
    </row>
    <row r="23" spans="1:15">
      <c r="A23" s="15" t="s">
        <v>36</v>
      </c>
      <c r="B23" s="15" t="s">
        <v>37</v>
      </c>
      <c r="C23" s="15" t="s">
        <v>3171</v>
      </c>
      <c r="D23" s="15" t="s">
        <v>3172</v>
      </c>
      <c r="E23" s="22"/>
      <c r="F23" s="22"/>
      <c r="G23" s="15" t="s">
        <v>3203</v>
      </c>
      <c r="H23" s="15" t="s">
        <v>2407</v>
      </c>
      <c r="I23" s="15" t="s">
        <v>2408</v>
      </c>
      <c r="J23" s="15" t="s">
        <v>2418</v>
      </c>
      <c r="K23" s="15" t="s">
        <v>136</v>
      </c>
      <c r="L23" s="15" t="s">
        <v>2354</v>
      </c>
      <c r="M23" s="15" t="s">
        <v>331</v>
      </c>
      <c r="N23" s="15" t="s">
        <v>1809</v>
      </c>
      <c r="O23" s="15" t="s">
        <v>6</v>
      </c>
    </row>
    <row r="24" spans="1:15">
      <c r="A24" s="15" t="s">
        <v>36</v>
      </c>
      <c r="B24" s="15" t="s">
        <v>38</v>
      </c>
      <c r="C24" s="15" t="s">
        <v>3171</v>
      </c>
      <c r="D24" s="15" t="s">
        <v>3172</v>
      </c>
      <c r="E24" s="15">
        <v>1</v>
      </c>
      <c r="F24" s="15" t="s">
        <v>287</v>
      </c>
      <c r="G24" s="22"/>
      <c r="H24" s="22"/>
      <c r="I24" s="22"/>
      <c r="J24" s="22"/>
      <c r="K24" s="22"/>
      <c r="L24" s="22"/>
      <c r="M24" s="22"/>
      <c r="N24" s="22"/>
      <c r="O24" s="22"/>
    </row>
    <row r="25" spans="1:15">
      <c r="A25" s="15" t="s">
        <v>36</v>
      </c>
      <c r="B25" s="15" t="s">
        <v>38</v>
      </c>
      <c r="C25" s="15" t="s">
        <v>3171</v>
      </c>
      <c r="D25" s="15" t="s">
        <v>3172</v>
      </c>
      <c r="E25" s="22"/>
      <c r="F25" s="22"/>
      <c r="G25" s="15" t="s">
        <v>3203</v>
      </c>
      <c r="H25" s="15" t="s">
        <v>2395</v>
      </c>
      <c r="I25" s="15" t="s">
        <v>2396</v>
      </c>
      <c r="J25" s="15" t="s">
        <v>2397</v>
      </c>
      <c r="K25" s="15" t="s">
        <v>1990</v>
      </c>
      <c r="L25" s="15"/>
      <c r="M25" s="15"/>
      <c r="N25" s="15" t="s">
        <v>1809</v>
      </c>
      <c r="O25" s="15" t="s">
        <v>6</v>
      </c>
    </row>
    <row r="26" spans="1:15">
      <c r="A26" s="15" t="s">
        <v>36</v>
      </c>
      <c r="B26" s="15" t="s">
        <v>38</v>
      </c>
      <c r="C26" s="15" t="s">
        <v>3171</v>
      </c>
      <c r="D26" s="15" t="s">
        <v>3172</v>
      </c>
      <c r="E26" s="22"/>
      <c r="F26" s="22"/>
      <c r="G26" s="15" t="s">
        <v>3203</v>
      </c>
      <c r="H26" s="15" t="s">
        <v>2398</v>
      </c>
      <c r="I26" s="15" t="s">
        <v>2399</v>
      </c>
      <c r="J26" s="15" t="s">
        <v>2397</v>
      </c>
      <c r="K26" s="15" t="s">
        <v>2299</v>
      </c>
      <c r="L26" s="15"/>
      <c r="M26" s="15"/>
      <c r="N26" s="15" t="s">
        <v>1809</v>
      </c>
      <c r="O26" s="15" t="s">
        <v>6</v>
      </c>
    </row>
    <row r="27" spans="1:15">
      <c r="A27" s="15" t="s">
        <v>36</v>
      </c>
      <c r="B27" s="15" t="s">
        <v>38</v>
      </c>
      <c r="C27" s="15" t="s">
        <v>3171</v>
      </c>
      <c r="D27" s="15" t="s">
        <v>3172</v>
      </c>
      <c r="E27" s="22"/>
      <c r="F27" s="22"/>
      <c r="G27" s="15" t="s">
        <v>3203</v>
      </c>
      <c r="H27" s="15" t="s">
        <v>2400</v>
      </c>
      <c r="I27" s="15" t="s">
        <v>2401</v>
      </c>
      <c r="J27" s="15" t="s">
        <v>2397</v>
      </c>
      <c r="K27" s="15" t="s">
        <v>2299</v>
      </c>
      <c r="L27" s="15"/>
      <c r="M27" s="15"/>
      <c r="N27" s="15" t="s">
        <v>1809</v>
      </c>
      <c r="O27" s="15" t="s">
        <v>6</v>
      </c>
    </row>
    <row r="28" spans="1:15">
      <c r="A28" s="15" t="s">
        <v>36</v>
      </c>
      <c r="B28" s="15" t="s">
        <v>38</v>
      </c>
      <c r="C28" s="15" t="s">
        <v>3171</v>
      </c>
      <c r="D28" s="15" t="s">
        <v>3172</v>
      </c>
      <c r="E28" s="22"/>
      <c r="F28" s="22"/>
      <c r="G28" s="15" t="s">
        <v>3203</v>
      </c>
      <c r="H28" s="15" t="s">
        <v>2402</v>
      </c>
      <c r="I28" s="15" t="s">
        <v>1976</v>
      </c>
      <c r="J28" s="15" t="s">
        <v>244</v>
      </c>
      <c r="K28" s="15" t="s">
        <v>2416</v>
      </c>
      <c r="L28" s="15"/>
      <c r="M28" s="15"/>
      <c r="N28" s="15" t="s">
        <v>1809</v>
      </c>
      <c r="O28" s="15" t="s">
        <v>6</v>
      </c>
    </row>
    <row r="29" spans="1:15">
      <c r="A29" s="15" t="s">
        <v>36</v>
      </c>
      <c r="B29" s="15" t="s">
        <v>38</v>
      </c>
      <c r="C29" s="15" t="s">
        <v>3171</v>
      </c>
      <c r="D29" s="15" t="s">
        <v>3172</v>
      </c>
      <c r="E29" s="22"/>
      <c r="F29" s="22"/>
      <c r="G29" s="15" t="s">
        <v>3203</v>
      </c>
      <c r="H29" s="15" t="s">
        <v>2405</v>
      </c>
      <c r="I29" s="15" t="s">
        <v>1982</v>
      </c>
      <c r="J29" s="15" t="s">
        <v>846</v>
      </c>
      <c r="K29" s="15" t="s">
        <v>2416</v>
      </c>
      <c r="L29" s="15"/>
      <c r="M29" s="15"/>
      <c r="N29" s="15" t="s">
        <v>1809</v>
      </c>
      <c r="O29" s="15" t="s">
        <v>6</v>
      </c>
    </row>
    <row r="30" spans="1:15">
      <c r="A30" s="15" t="s">
        <v>36</v>
      </c>
      <c r="B30" s="15" t="s">
        <v>38</v>
      </c>
      <c r="C30" s="15" t="s">
        <v>3171</v>
      </c>
      <c r="D30" s="15" t="s">
        <v>3172</v>
      </c>
      <c r="E30" s="22"/>
      <c r="F30" s="22"/>
      <c r="G30" s="15" t="s">
        <v>3203</v>
      </c>
      <c r="H30" s="15" t="s">
        <v>2407</v>
      </c>
      <c r="I30" s="15" t="s">
        <v>2408</v>
      </c>
      <c r="J30" s="15" t="s">
        <v>2419</v>
      </c>
      <c r="K30" s="15" t="s">
        <v>136</v>
      </c>
      <c r="L30" s="15" t="s">
        <v>2354</v>
      </c>
      <c r="M30" s="15" t="s">
        <v>331</v>
      </c>
      <c r="N30" s="15" t="s">
        <v>1809</v>
      </c>
      <c r="O30" s="15" t="s">
        <v>6</v>
      </c>
    </row>
    <row r="31" spans="1:15">
      <c r="A31" s="15" t="s">
        <v>36</v>
      </c>
      <c r="B31" s="15" t="s">
        <v>40</v>
      </c>
      <c r="C31" s="15" t="s">
        <v>3171</v>
      </c>
      <c r="D31" s="15" t="s">
        <v>3172</v>
      </c>
      <c r="E31" s="15">
        <v>1</v>
      </c>
      <c r="F31" s="15" t="s">
        <v>341</v>
      </c>
      <c r="G31" s="22"/>
      <c r="H31" s="22"/>
      <c r="I31" s="22"/>
      <c r="J31" s="22"/>
      <c r="K31" s="22"/>
      <c r="L31" s="22"/>
      <c r="M31" s="22"/>
      <c r="N31" s="22"/>
      <c r="O31" s="22"/>
    </row>
    <row r="32" spans="1:15">
      <c r="A32" s="15" t="s">
        <v>36</v>
      </c>
      <c r="B32" s="15" t="s">
        <v>40</v>
      </c>
      <c r="C32" s="15" t="s">
        <v>3171</v>
      </c>
      <c r="D32" s="15" t="s">
        <v>3172</v>
      </c>
      <c r="E32" s="22"/>
      <c r="F32" s="22"/>
      <c r="G32" s="15" t="s">
        <v>3203</v>
      </c>
      <c r="H32" s="15" t="s">
        <v>2395</v>
      </c>
      <c r="I32" s="15" t="s">
        <v>2396</v>
      </c>
      <c r="J32" s="15" t="s">
        <v>2397</v>
      </c>
      <c r="K32" s="15" t="s">
        <v>1990</v>
      </c>
      <c r="L32" s="15"/>
      <c r="M32" s="15"/>
      <c r="N32" s="15" t="s">
        <v>1809</v>
      </c>
      <c r="O32" s="15" t="s">
        <v>6</v>
      </c>
    </row>
    <row r="33" spans="1:15">
      <c r="A33" s="15" t="s">
        <v>36</v>
      </c>
      <c r="B33" s="15" t="s">
        <v>40</v>
      </c>
      <c r="C33" s="15" t="s">
        <v>3171</v>
      </c>
      <c r="D33" s="15" t="s">
        <v>3172</v>
      </c>
      <c r="E33" s="22"/>
      <c r="F33" s="22"/>
      <c r="G33" s="15" t="s">
        <v>3203</v>
      </c>
      <c r="H33" s="15" t="s">
        <v>2398</v>
      </c>
      <c r="I33" s="15" t="s">
        <v>2399</v>
      </c>
      <c r="J33" s="15" t="s">
        <v>2397</v>
      </c>
      <c r="K33" s="15" t="s">
        <v>2299</v>
      </c>
      <c r="L33" s="15"/>
      <c r="M33" s="15"/>
      <c r="N33" s="15" t="s">
        <v>1809</v>
      </c>
      <c r="O33" s="15" t="s">
        <v>6</v>
      </c>
    </row>
    <row r="34" spans="1:15">
      <c r="A34" s="15" t="s">
        <v>36</v>
      </c>
      <c r="B34" s="15" t="s">
        <v>40</v>
      </c>
      <c r="C34" s="15" t="s">
        <v>3171</v>
      </c>
      <c r="D34" s="15" t="s">
        <v>3172</v>
      </c>
      <c r="E34" s="22"/>
      <c r="F34" s="22"/>
      <c r="G34" s="15" t="s">
        <v>3203</v>
      </c>
      <c r="H34" s="15" t="s">
        <v>2400</v>
      </c>
      <c r="I34" s="15" t="s">
        <v>2401</v>
      </c>
      <c r="J34" s="15" t="s">
        <v>2397</v>
      </c>
      <c r="K34" s="15" t="s">
        <v>2299</v>
      </c>
      <c r="L34" s="15"/>
      <c r="M34" s="15"/>
      <c r="N34" s="15" t="s">
        <v>1809</v>
      </c>
      <c r="O34" s="15" t="s">
        <v>6</v>
      </c>
    </row>
    <row r="35" spans="1:15">
      <c r="A35" s="15" t="s">
        <v>36</v>
      </c>
      <c r="B35" s="15" t="s">
        <v>40</v>
      </c>
      <c r="C35" s="15" t="s">
        <v>3171</v>
      </c>
      <c r="D35" s="15" t="s">
        <v>3172</v>
      </c>
      <c r="E35" s="22"/>
      <c r="F35" s="22"/>
      <c r="G35" s="15" t="s">
        <v>3203</v>
      </c>
      <c r="H35" s="15" t="s">
        <v>2402</v>
      </c>
      <c r="I35" s="15" t="s">
        <v>1976</v>
      </c>
      <c r="J35" s="15" t="s">
        <v>838</v>
      </c>
      <c r="K35" s="15" t="s">
        <v>2416</v>
      </c>
      <c r="L35" s="15"/>
      <c r="M35" s="15"/>
      <c r="N35" s="15" t="s">
        <v>1809</v>
      </c>
      <c r="O35" s="15" t="s">
        <v>6</v>
      </c>
    </row>
    <row r="36" spans="1:15">
      <c r="A36" s="15" t="s">
        <v>36</v>
      </c>
      <c r="B36" s="15" t="s">
        <v>40</v>
      </c>
      <c r="C36" s="15" t="s">
        <v>3171</v>
      </c>
      <c r="D36" s="15" t="s">
        <v>3172</v>
      </c>
      <c r="E36" s="22"/>
      <c r="F36" s="22"/>
      <c r="G36" s="15" t="s">
        <v>3203</v>
      </c>
      <c r="H36" s="15" t="s">
        <v>2405</v>
      </c>
      <c r="I36" s="15" t="s">
        <v>1982</v>
      </c>
      <c r="J36" s="15" t="s">
        <v>244</v>
      </c>
      <c r="K36" s="15" t="s">
        <v>2416</v>
      </c>
      <c r="L36" s="15"/>
      <c r="M36" s="15"/>
      <c r="N36" s="15" t="s">
        <v>1809</v>
      </c>
      <c r="O36" s="15" t="s">
        <v>6</v>
      </c>
    </row>
    <row r="37" spans="1:15">
      <c r="A37" s="15" t="s">
        <v>36</v>
      </c>
      <c r="B37" s="15" t="s">
        <v>40</v>
      </c>
      <c r="C37" s="15" t="s">
        <v>3171</v>
      </c>
      <c r="D37" s="15" t="s">
        <v>3172</v>
      </c>
      <c r="E37" s="22"/>
      <c r="F37" s="22"/>
      <c r="G37" s="15" t="s">
        <v>3203</v>
      </c>
      <c r="H37" s="15" t="s">
        <v>2407</v>
      </c>
      <c r="I37" s="15" t="s">
        <v>2408</v>
      </c>
      <c r="J37" s="15" t="s">
        <v>2419</v>
      </c>
      <c r="K37" s="15" t="s">
        <v>136</v>
      </c>
      <c r="L37" s="15" t="s">
        <v>2354</v>
      </c>
      <c r="M37" s="15" t="s">
        <v>331</v>
      </c>
      <c r="N37" s="15" t="s">
        <v>1809</v>
      </c>
      <c r="O37" s="15" t="s">
        <v>6</v>
      </c>
    </row>
    <row r="38" spans="1:15">
      <c r="A38" s="15" t="s">
        <v>36</v>
      </c>
      <c r="B38" s="15" t="s">
        <v>40</v>
      </c>
      <c r="C38" s="15" t="s">
        <v>3171</v>
      </c>
      <c r="D38" s="15" t="s">
        <v>3172</v>
      </c>
      <c r="E38" s="15">
        <v>2</v>
      </c>
      <c r="F38" s="15" t="s">
        <v>271</v>
      </c>
      <c r="G38" s="22"/>
      <c r="H38" s="22"/>
      <c r="I38" s="22"/>
      <c r="J38" s="22"/>
      <c r="K38" s="22"/>
      <c r="L38" s="22"/>
      <c r="M38" s="22"/>
      <c r="N38" s="22"/>
      <c r="O38" s="22"/>
    </row>
    <row r="39" spans="1:15">
      <c r="A39" s="15" t="s">
        <v>36</v>
      </c>
      <c r="B39" s="15" t="s">
        <v>40</v>
      </c>
      <c r="C39" s="15" t="s">
        <v>3171</v>
      </c>
      <c r="D39" s="15" t="s">
        <v>3172</v>
      </c>
      <c r="E39" s="22"/>
      <c r="F39" s="22"/>
      <c r="G39" s="15" t="s">
        <v>3203</v>
      </c>
      <c r="H39" s="15" t="s">
        <v>2395</v>
      </c>
      <c r="I39" s="15" t="s">
        <v>2396</v>
      </c>
      <c r="J39" s="15" t="s">
        <v>2397</v>
      </c>
      <c r="K39" s="15" t="s">
        <v>1990</v>
      </c>
      <c r="L39" s="15"/>
      <c r="M39" s="15"/>
      <c r="N39" s="15" t="s">
        <v>1809</v>
      </c>
      <c r="O39" s="15" t="s">
        <v>6</v>
      </c>
    </row>
    <row r="40" spans="1:15">
      <c r="A40" s="15" t="s">
        <v>36</v>
      </c>
      <c r="B40" s="15" t="s">
        <v>40</v>
      </c>
      <c r="C40" s="15" t="s">
        <v>3171</v>
      </c>
      <c r="D40" s="15" t="s">
        <v>3172</v>
      </c>
      <c r="E40" s="22"/>
      <c r="F40" s="22"/>
      <c r="G40" s="15" t="s">
        <v>3203</v>
      </c>
      <c r="H40" s="15" t="s">
        <v>2398</v>
      </c>
      <c r="I40" s="15" t="s">
        <v>2399</v>
      </c>
      <c r="J40" s="15" t="s">
        <v>2397</v>
      </c>
      <c r="K40" s="15" t="s">
        <v>2299</v>
      </c>
      <c r="L40" s="15"/>
      <c r="M40" s="15"/>
      <c r="N40" s="15" t="s">
        <v>1809</v>
      </c>
      <c r="O40" s="15" t="s">
        <v>6</v>
      </c>
    </row>
    <row r="41" spans="1:15">
      <c r="A41" s="15" t="s">
        <v>36</v>
      </c>
      <c r="B41" s="15" t="s">
        <v>40</v>
      </c>
      <c r="C41" s="15" t="s">
        <v>3171</v>
      </c>
      <c r="D41" s="15" t="s">
        <v>3172</v>
      </c>
      <c r="E41" s="22"/>
      <c r="F41" s="22"/>
      <c r="G41" s="15" t="s">
        <v>3203</v>
      </c>
      <c r="H41" s="15" t="s">
        <v>2400</v>
      </c>
      <c r="I41" s="15" t="s">
        <v>2401</v>
      </c>
      <c r="J41" s="15" t="s">
        <v>2397</v>
      </c>
      <c r="K41" s="15" t="s">
        <v>2299</v>
      </c>
      <c r="L41" s="15"/>
      <c r="M41" s="15"/>
      <c r="N41" s="15" t="s">
        <v>1809</v>
      </c>
      <c r="O41" s="15" t="s">
        <v>6</v>
      </c>
    </row>
    <row r="42" spans="1:15">
      <c r="A42" s="15" t="s">
        <v>36</v>
      </c>
      <c r="B42" s="15" t="s">
        <v>40</v>
      </c>
      <c r="C42" s="15" t="s">
        <v>3171</v>
      </c>
      <c r="D42" s="15" t="s">
        <v>3172</v>
      </c>
      <c r="E42" s="22"/>
      <c r="F42" s="22"/>
      <c r="G42" s="15" t="s">
        <v>3203</v>
      </c>
      <c r="H42" s="29" t="s">
        <v>2402</v>
      </c>
      <c r="I42" s="29" t="s">
        <v>1976</v>
      </c>
      <c r="J42" s="29" t="s">
        <v>3205</v>
      </c>
      <c r="K42" s="29" t="s">
        <v>2416</v>
      </c>
      <c r="L42" s="29"/>
      <c r="M42" s="29"/>
      <c r="N42" s="29" t="s">
        <v>1801</v>
      </c>
      <c r="O42" s="15" t="s">
        <v>732</v>
      </c>
    </row>
    <row r="43" spans="1:15">
      <c r="A43" s="15" t="s">
        <v>36</v>
      </c>
      <c r="B43" s="15" t="s">
        <v>40</v>
      </c>
      <c r="C43" s="15" t="s">
        <v>3171</v>
      </c>
      <c r="D43" s="15" t="s">
        <v>3172</v>
      </c>
      <c r="E43" s="22"/>
      <c r="F43" s="22"/>
      <c r="G43" s="15" t="s">
        <v>3203</v>
      </c>
      <c r="H43" s="29" t="s">
        <v>2405</v>
      </c>
      <c r="I43" s="29" t="s">
        <v>1982</v>
      </c>
      <c r="J43" s="29" t="s">
        <v>694</v>
      </c>
      <c r="K43" s="29" t="s">
        <v>2416</v>
      </c>
      <c r="L43" s="29"/>
      <c r="M43" s="29"/>
      <c r="N43" s="29" t="s">
        <v>1801</v>
      </c>
      <c r="O43" s="15" t="s">
        <v>732</v>
      </c>
    </row>
    <row r="44" spans="1:15">
      <c r="A44" s="15" t="s">
        <v>36</v>
      </c>
      <c r="B44" s="15" t="s">
        <v>40</v>
      </c>
      <c r="C44" s="15" t="s">
        <v>3171</v>
      </c>
      <c r="D44" s="15" t="s">
        <v>3172</v>
      </c>
      <c r="E44" s="22"/>
      <c r="F44" s="22"/>
      <c r="G44" s="15" t="s">
        <v>3203</v>
      </c>
      <c r="H44" s="15" t="s">
        <v>2407</v>
      </c>
      <c r="I44" s="15" t="s">
        <v>2408</v>
      </c>
      <c r="J44" s="15" t="s">
        <v>1755</v>
      </c>
      <c r="K44" s="15" t="s">
        <v>136</v>
      </c>
      <c r="L44" s="15" t="s">
        <v>2354</v>
      </c>
      <c r="M44" s="15" t="s">
        <v>331</v>
      </c>
      <c r="N44" s="15" t="s">
        <v>1809</v>
      </c>
      <c r="O44" s="15" t="s">
        <v>6</v>
      </c>
    </row>
    <row r="45" spans="1:15">
      <c r="A45" s="15" t="s">
        <v>36</v>
      </c>
      <c r="B45" s="15" t="s">
        <v>40</v>
      </c>
      <c r="C45" s="15" t="s">
        <v>3171</v>
      </c>
      <c r="D45" s="15" t="s">
        <v>3172</v>
      </c>
      <c r="E45" s="15">
        <v>3</v>
      </c>
      <c r="F45" s="15" t="s">
        <v>289</v>
      </c>
      <c r="G45" s="22"/>
      <c r="H45" s="22"/>
      <c r="I45" s="22"/>
      <c r="J45" s="22"/>
      <c r="K45" s="22"/>
      <c r="L45" s="22"/>
      <c r="M45" s="22"/>
      <c r="N45" s="22"/>
      <c r="O45" s="22"/>
    </row>
    <row r="46" spans="1:15">
      <c r="A46" s="15" t="s">
        <v>36</v>
      </c>
      <c r="B46" s="15" t="s">
        <v>40</v>
      </c>
      <c r="C46" s="15" t="s">
        <v>3171</v>
      </c>
      <c r="D46" s="15" t="s">
        <v>3172</v>
      </c>
      <c r="E46" s="22"/>
      <c r="F46" s="22"/>
      <c r="G46" s="15" t="s">
        <v>3203</v>
      </c>
      <c r="H46" s="15" t="s">
        <v>2395</v>
      </c>
      <c r="I46" s="15" t="s">
        <v>2396</v>
      </c>
      <c r="J46" s="15" t="s">
        <v>2397</v>
      </c>
      <c r="K46" s="15" t="s">
        <v>1990</v>
      </c>
      <c r="L46" s="15"/>
      <c r="M46" s="15"/>
      <c r="N46" s="15" t="s">
        <v>1809</v>
      </c>
      <c r="O46" s="15" t="s">
        <v>6</v>
      </c>
    </row>
    <row r="47" spans="1:15">
      <c r="A47" s="15" t="s">
        <v>36</v>
      </c>
      <c r="B47" s="15" t="s">
        <v>40</v>
      </c>
      <c r="C47" s="15" t="s">
        <v>3171</v>
      </c>
      <c r="D47" s="15" t="s">
        <v>3172</v>
      </c>
      <c r="E47" s="22"/>
      <c r="F47" s="22"/>
      <c r="G47" s="15" t="s">
        <v>3203</v>
      </c>
      <c r="H47" s="15" t="s">
        <v>2398</v>
      </c>
      <c r="I47" s="15" t="s">
        <v>2399</v>
      </c>
      <c r="J47" s="15" t="s">
        <v>2397</v>
      </c>
      <c r="K47" s="15" t="s">
        <v>2299</v>
      </c>
      <c r="L47" s="15"/>
      <c r="M47" s="15"/>
      <c r="N47" s="15" t="s">
        <v>1809</v>
      </c>
      <c r="O47" s="15" t="s">
        <v>6</v>
      </c>
    </row>
    <row r="48" spans="1:15">
      <c r="A48" s="15" t="s">
        <v>36</v>
      </c>
      <c r="B48" s="15" t="s">
        <v>40</v>
      </c>
      <c r="C48" s="15" t="s">
        <v>3171</v>
      </c>
      <c r="D48" s="15" t="s">
        <v>3172</v>
      </c>
      <c r="E48" s="22"/>
      <c r="F48" s="22"/>
      <c r="G48" s="15" t="s">
        <v>3203</v>
      </c>
      <c r="H48" s="15" t="s">
        <v>2400</v>
      </c>
      <c r="I48" s="15" t="s">
        <v>2401</v>
      </c>
      <c r="J48" s="15" t="s">
        <v>1474</v>
      </c>
      <c r="K48" s="15" t="s">
        <v>2299</v>
      </c>
      <c r="L48" s="15"/>
      <c r="M48" s="15"/>
      <c r="N48" s="15" t="s">
        <v>1873</v>
      </c>
      <c r="O48" s="15" t="s">
        <v>821</v>
      </c>
    </row>
    <row r="49" spans="1:15">
      <c r="A49" s="15" t="s">
        <v>36</v>
      </c>
      <c r="B49" s="15" t="s">
        <v>40</v>
      </c>
      <c r="C49" s="15" t="s">
        <v>3171</v>
      </c>
      <c r="D49" s="15" t="s">
        <v>3172</v>
      </c>
      <c r="E49" s="22"/>
      <c r="F49" s="22"/>
      <c r="G49" s="15" t="s">
        <v>3203</v>
      </c>
      <c r="H49" s="29" t="s">
        <v>2402</v>
      </c>
      <c r="I49" s="29" t="s">
        <v>1976</v>
      </c>
      <c r="J49" s="29" t="s">
        <v>338</v>
      </c>
      <c r="K49" s="29" t="s">
        <v>2424</v>
      </c>
      <c r="L49" s="29"/>
      <c r="M49" s="29"/>
      <c r="N49" s="29" t="s">
        <v>1801</v>
      </c>
      <c r="O49" s="15" t="s">
        <v>732</v>
      </c>
    </row>
    <row r="50" spans="1:15">
      <c r="A50" s="15" t="s">
        <v>36</v>
      </c>
      <c r="B50" s="15" t="s">
        <v>40</v>
      </c>
      <c r="C50" s="15" t="s">
        <v>3171</v>
      </c>
      <c r="D50" s="15" t="s">
        <v>3172</v>
      </c>
      <c r="E50" s="22"/>
      <c r="F50" s="22"/>
      <c r="G50" s="15" t="s">
        <v>3203</v>
      </c>
      <c r="H50" s="29" t="s">
        <v>2405</v>
      </c>
      <c r="I50" s="29" t="s">
        <v>1982</v>
      </c>
      <c r="J50" s="29" t="s">
        <v>422</v>
      </c>
      <c r="K50" s="29" t="s">
        <v>2425</v>
      </c>
      <c r="L50" s="29"/>
      <c r="M50" s="29"/>
      <c r="N50" s="29" t="s">
        <v>1801</v>
      </c>
      <c r="O50" s="15" t="s">
        <v>732</v>
      </c>
    </row>
    <row r="51" spans="1:15">
      <c r="A51" s="15" t="s">
        <v>36</v>
      </c>
      <c r="B51" s="15" t="s">
        <v>40</v>
      </c>
      <c r="C51" s="15" t="s">
        <v>3171</v>
      </c>
      <c r="D51" s="15" t="s">
        <v>3172</v>
      </c>
      <c r="E51" s="22"/>
      <c r="F51" s="22"/>
      <c r="G51" s="15" t="s">
        <v>3203</v>
      </c>
      <c r="H51" s="15" t="s">
        <v>2407</v>
      </c>
      <c r="I51" s="15" t="s">
        <v>2408</v>
      </c>
      <c r="J51" s="15" t="s">
        <v>2419</v>
      </c>
      <c r="K51" s="15" t="s">
        <v>136</v>
      </c>
      <c r="L51" s="15" t="s">
        <v>2354</v>
      </c>
      <c r="M51" s="15" t="s">
        <v>331</v>
      </c>
      <c r="N51" s="15" t="s">
        <v>1809</v>
      </c>
      <c r="O51" s="15" t="s">
        <v>6</v>
      </c>
    </row>
    <row r="52" spans="1:15">
      <c r="A52" s="15" t="s">
        <v>53</v>
      </c>
      <c r="B52" s="15" t="s">
        <v>58</v>
      </c>
      <c r="C52" s="15" t="s">
        <v>3171</v>
      </c>
      <c r="D52" s="15" t="s">
        <v>3172</v>
      </c>
      <c r="E52" s="15">
        <v>1</v>
      </c>
      <c r="F52" s="15" t="s">
        <v>201</v>
      </c>
      <c r="G52" s="22"/>
      <c r="H52" s="22"/>
      <c r="I52" s="22"/>
      <c r="J52" s="22"/>
      <c r="K52" s="22"/>
      <c r="L52" s="22"/>
      <c r="M52" s="22"/>
      <c r="N52" s="22"/>
      <c r="O52" s="22"/>
    </row>
    <row r="53" spans="1:15">
      <c r="A53" s="15" t="s">
        <v>53</v>
      </c>
      <c r="B53" s="15" t="s">
        <v>58</v>
      </c>
      <c r="C53" s="15" t="s">
        <v>3171</v>
      </c>
      <c r="D53" s="15" t="s">
        <v>3172</v>
      </c>
      <c r="E53" s="22"/>
      <c r="F53" s="22"/>
      <c r="G53" s="15" t="s">
        <v>3203</v>
      </c>
      <c r="H53" s="15" t="s">
        <v>2395</v>
      </c>
      <c r="I53" s="15" t="s">
        <v>2396</v>
      </c>
      <c r="J53" s="15" t="s">
        <v>2397</v>
      </c>
      <c r="K53" s="15" t="s">
        <v>1082</v>
      </c>
      <c r="L53" s="15"/>
      <c r="M53" s="15"/>
      <c r="N53" s="15" t="s">
        <v>1809</v>
      </c>
      <c r="O53" s="15" t="s">
        <v>6</v>
      </c>
    </row>
    <row r="54" spans="1:15">
      <c r="A54" s="15" t="s">
        <v>53</v>
      </c>
      <c r="B54" s="15" t="s">
        <v>58</v>
      </c>
      <c r="C54" s="15" t="s">
        <v>3171</v>
      </c>
      <c r="D54" s="15" t="s">
        <v>3172</v>
      </c>
      <c r="E54" s="22"/>
      <c r="F54" s="22"/>
      <c r="G54" s="15" t="s">
        <v>3203</v>
      </c>
      <c r="H54" s="15" t="s">
        <v>2398</v>
      </c>
      <c r="I54" s="15" t="s">
        <v>2399</v>
      </c>
      <c r="J54" s="15" t="s">
        <v>2397</v>
      </c>
      <c r="K54" s="15" t="s">
        <v>1082</v>
      </c>
      <c r="L54" s="15"/>
      <c r="M54" s="15"/>
      <c r="N54" s="15" t="s">
        <v>1809</v>
      </c>
      <c r="O54" s="15" t="s">
        <v>6</v>
      </c>
    </row>
    <row r="55" spans="1:15">
      <c r="A55" s="15" t="s">
        <v>53</v>
      </c>
      <c r="B55" s="15" t="s">
        <v>58</v>
      </c>
      <c r="C55" s="15" t="s">
        <v>3171</v>
      </c>
      <c r="D55" s="15" t="s">
        <v>3172</v>
      </c>
      <c r="E55" s="22"/>
      <c r="F55" s="22"/>
      <c r="G55" s="15" t="s">
        <v>3203</v>
      </c>
      <c r="H55" s="15" t="s">
        <v>2400</v>
      </c>
      <c r="I55" s="15" t="s">
        <v>2401</v>
      </c>
      <c r="J55" s="15" t="s">
        <v>2397</v>
      </c>
      <c r="K55" s="15" t="s">
        <v>1082</v>
      </c>
      <c r="L55" s="15"/>
      <c r="M55" s="15"/>
      <c r="N55" s="15" t="s">
        <v>1809</v>
      </c>
      <c r="O55" s="15" t="s">
        <v>6</v>
      </c>
    </row>
    <row r="56" spans="1:15">
      <c r="A56" s="15" t="s">
        <v>53</v>
      </c>
      <c r="B56" s="15" t="s">
        <v>58</v>
      </c>
      <c r="C56" s="15" t="s">
        <v>3171</v>
      </c>
      <c r="D56" s="15" t="s">
        <v>3172</v>
      </c>
      <c r="E56" s="22"/>
      <c r="F56" s="22"/>
      <c r="G56" s="15" t="s">
        <v>3203</v>
      </c>
      <c r="H56" s="15" t="s">
        <v>2402</v>
      </c>
      <c r="I56" s="15" t="s">
        <v>1976</v>
      </c>
      <c r="J56" s="15" t="s">
        <v>840</v>
      </c>
      <c r="K56" s="15" t="s">
        <v>2416</v>
      </c>
      <c r="L56" s="15"/>
      <c r="M56" s="15"/>
      <c r="N56" s="15" t="s">
        <v>1809</v>
      </c>
      <c r="O56" s="15" t="s">
        <v>6</v>
      </c>
    </row>
    <row r="57" spans="1:15">
      <c r="A57" s="15" t="s">
        <v>53</v>
      </c>
      <c r="B57" s="15" t="s">
        <v>58</v>
      </c>
      <c r="C57" s="15" t="s">
        <v>3171</v>
      </c>
      <c r="D57" s="15" t="s">
        <v>3172</v>
      </c>
      <c r="E57" s="22"/>
      <c r="F57" s="22"/>
      <c r="G57" s="15" t="s">
        <v>3203</v>
      </c>
      <c r="H57" s="15" t="s">
        <v>2405</v>
      </c>
      <c r="I57" s="15" t="s">
        <v>1982</v>
      </c>
      <c r="J57" s="15" t="s">
        <v>826</v>
      </c>
      <c r="K57" s="15" t="s">
        <v>2416</v>
      </c>
      <c r="L57" s="15"/>
      <c r="M57" s="15"/>
      <c r="N57" s="15" t="s">
        <v>1809</v>
      </c>
      <c r="O57" s="15" t="s">
        <v>6</v>
      </c>
    </row>
    <row r="58" spans="1:15">
      <c r="A58" s="15" t="s">
        <v>53</v>
      </c>
      <c r="B58" s="15" t="s">
        <v>58</v>
      </c>
      <c r="C58" s="15" t="s">
        <v>3171</v>
      </c>
      <c r="D58" s="15" t="s">
        <v>3172</v>
      </c>
      <c r="E58" s="22"/>
      <c r="F58" s="22"/>
      <c r="G58" s="15" t="s">
        <v>3203</v>
      </c>
      <c r="H58" s="15" t="s">
        <v>2407</v>
      </c>
      <c r="I58" s="15" t="s">
        <v>2408</v>
      </c>
      <c r="J58" s="15" t="s">
        <v>2089</v>
      </c>
      <c r="K58" s="15" t="s">
        <v>136</v>
      </c>
      <c r="L58" s="15"/>
      <c r="M58" s="15"/>
      <c r="N58" s="15" t="s">
        <v>1873</v>
      </c>
      <c r="O58" s="15" t="s">
        <v>821</v>
      </c>
    </row>
    <row r="59" spans="1:15">
      <c r="A59" s="15" t="s">
        <v>53</v>
      </c>
      <c r="B59" s="15" t="s">
        <v>59</v>
      </c>
      <c r="C59" s="15" t="s">
        <v>3171</v>
      </c>
      <c r="D59" s="15" t="s">
        <v>3172</v>
      </c>
      <c r="E59" s="15">
        <v>1</v>
      </c>
      <c r="F59" s="15" t="s">
        <v>212</v>
      </c>
      <c r="G59" s="22"/>
      <c r="H59" s="22"/>
      <c r="I59" s="22"/>
      <c r="J59" s="22"/>
      <c r="K59" s="22"/>
      <c r="L59" s="22"/>
      <c r="M59" s="22"/>
      <c r="N59" s="22"/>
      <c r="O59" s="22"/>
    </row>
    <row r="60" spans="1:15">
      <c r="A60" s="15" t="s">
        <v>53</v>
      </c>
      <c r="B60" s="15" t="s">
        <v>59</v>
      </c>
      <c r="C60" s="15" t="s">
        <v>3171</v>
      </c>
      <c r="D60" s="15" t="s">
        <v>3172</v>
      </c>
      <c r="E60" s="22"/>
      <c r="F60" s="22"/>
      <c r="G60" s="15" t="s">
        <v>3203</v>
      </c>
      <c r="H60" s="15" t="s">
        <v>2395</v>
      </c>
      <c r="I60" s="15" t="s">
        <v>2396</v>
      </c>
      <c r="J60" s="15" t="s">
        <v>2397</v>
      </c>
      <c r="K60" s="15" t="s">
        <v>1082</v>
      </c>
      <c r="L60" s="15"/>
      <c r="M60" s="15"/>
      <c r="N60" s="15" t="s">
        <v>1809</v>
      </c>
      <c r="O60" s="15" t="s">
        <v>6</v>
      </c>
    </row>
    <row r="61" spans="1:15">
      <c r="A61" s="15" t="s">
        <v>53</v>
      </c>
      <c r="B61" s="15" t="s">
        <v>59</v>
      </c>
      <c r="C61" s="15" t="s">
        <v>3171</v>
      </c>
      <c r="D61" s="15" t="s">
        <v>3172</v>
      </c>
      <c r="E61" s="22"/>
      <c r="F61" s="22"/>
      <c r="G61" s="15" t="s">
        <v>3203</v>
      </c>
      <c r="H61" s="15" t="s">
        <v>2398</v>
      </c>
      <c r="I61" s="15" t="s">
        <v>2399</v>
      </c>
      <c r="J61" s="15" t="s">
        <v>2397</v>
      </c>
      <c r="K61" s="15" t="s">
        <v>1082</v>
      </c>
      <c r="L61" s="15"/>
      <c r="M61" s="15"/>
      <c r="N61" s="15" t="s">
        <v>1809</v>
      </c>
      <c r="O61" s="15" t="s">
        <v>6</v>
      </c>
    </row>
    <row r="62" spans="1:15">
      <c r="A62" s="15" t="s">
        <v>53</v>
      </c>
      <c r="B62" s="15" t="s">
        <v>59</v>
      </c>
      <c r="C62" s="15" t="s">
        <v>3171</v>
      </c>
      <c r="D62" s="15" t="s">
        <v>3172</v>
      </c>
      <c r="E62" s="22"/>
      <c r="F62" s="22"/>
      <c r="G62" s="15" t="s">
        <v>3203</v>
      </c>
      <c r="H62" s="15" t="s">
        <v>2400</v>
      </c>
      <c r="I62" s="15" t="s">
        <v>2401</v>
      </c>
      <c r="J62" s="15" t="s">
        <v>2397</v>
      </c>
      <c r="K62" s="15" t="s">
        <v>1082</v>
      </c>
      <c r="L62" s="15"/>
      <c r="M62" s="15"/>
      <c r="N62" s="15" t="s">
        <v>1809</v>
      </c>
      <c r="O62" s="15" t="s">
        <v>6</v>
      </c>
    </row>
    <row r="63" spans="1:15">
      <c r="A63" s="15" t="s">
        <v>53</v>
      </c>
      <c r="B63" s="15" t="s">
        <v>59</v>
      </c>
      <c r="C63" s="15" t="s">
        <v>3171</v>
      </c>
      <c r="D63" s="15" t="s">
        <v>3172</v>
      </c>
      <c r="E63" s="22"/>
      <c r="F63" s="22"/>
      <c r="G63" s="15" t="s">
        <v>3203</v>
      </c>
      <c r="H63" s="15" t="s">
        <v>2402</v>
      </c>
      <c r="I63" s="15" t="s">
        <v>1976</v>
      </c>
      <c r="J63" s="15" t="s">
        <v>244</v>
      </c>
      <c r="K63" s="15" t="s">
        <v>2416</v>
      </c>
      <c r="L63" s="15"/>
      <c r="M63" s="15"/>
      <c r="N63" s="15" t="s">
        <v>1809</v>
      </c>
      <c r="O63" s="15" t="s">
        <v>6</v>
      </c>
    </row>
    <row r="64" spans="1:15">
      <c r="A64" s="15" t="s">
        <v>53</v>
      </c>
      <c r="B64" s="15" t="s">
        <v>59</v>
      </c>
      <c r="C64" s="15" t="s">
        <v>3171</v>
      </c>
      <c r="D64" s="15" t="s">
        <v>3172</v>
      </c>
      <c r="E64" s="22"/>
      <c r="F64" s="22"/>
      <c r="G64" s="15" t="s">
        <v>3203</v>
      </c>
      <c r="H64" s="15" t="s">
        <v>2405</v>
      </c>
      <c r="I64" s="15" t="s">
        <v>1982</v>
      </c>
      <c r="J64" s="15" t="s">
        <v>244</v>
      </c>
      <c r="K64" s="15" t="s">
        <v>2416</v>
      </c>
      <c r="L64" s="15"/>
      <c r="M64" s="15"/>
      <c r="N64" s="15" t="s">
        <v>1809</v>
      </c>
      <c r="O64" s="15" t="s">
        <v>6</v>
      </c>
    </row>
    <row r="65" spans="1:15">
      <c r="A65" s="15" t="s">
        <v>53</v>
      </c>
      <c r="B65" s="15" t="s">
        <v>59</v>
      </c>
      <c r="C65" s="15" t="s">
        <v>3171</v>
      </c>
      <c r="D65" s="15" t="s">
        <v>3172</v>
      </c>
      <c r="E65" s="22"/>
      <c r="F65" s="22"/>
      <c r="G65" s="15" t="s">
        <v>3203</v>
      </c>
      <c r="H65" s="15" t="s">
        <v>2407</v>
      </c>
      <c r="I65" s="15" t="s">
        <v>2408</v>
      </c>
      <c r="J65" s="15" t="s">
        <v>2419</v>
      </c>
      <c r="K65" s="15" t="s">
        <v>136</v>
      </c>
      <c r="L65" s="15"/>
      <c r="M65" s="15"/>
      <c r="N65" s="15" t="s">
        <v>1809</v>
      </c>
      <c r="O65" s="15" t="s">
        <v>6</v>
      </c>
    </row>
    <row r="66" spans="1:15" ht="32.4" customHeight="1">
      <c r="A66" s="46" t="s">
        <v>3489</v>
      </c>
      <c r="B66" s="182" t="s">
        <v>3544</v>
      </c>
      <c r="C66" s="192"/>
      <c r="D66" s="192"/>
      <c r="E66" s="192"/>
      <c r="F66" s="192"/>
      <c r="G66" s="192"/>
      <c r="H66" s="192"/>
      <c r="I66" s="192"/>
      <c r="J66" s="192"/>
      <c r="K66" s="192"/>
      <c r="L66" s="192"/>
      <c r="M66" s="192"/>
      <c r="N66" s="192"/>
      <c r="O66" s="192"/>
    </row>
  </sheetData>
  <mergeCells count="1">
    <mergeCell ref="B66:O66"/>
  </mergeCells>
  <phoneticPr fontId="4" type="noConversion"/>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J18" sqref="J18"/>
    </sheetView>
  </sheetViews>
  <sheetFormatPr defaultRowHeight="13.8"/>
  <cols>
    <col min="1" max="1" width="6.44140625" bestFit="1" customWidth="1"/>
    <col min="2" max="2" width="22.44140625" bestFit="1" customWidth="1"/>
    <col min="3" max="3" width="9.77734375" bestFit="1" customWidth="1"/>
    <col min="4" max="4" width="9.88671875" bestFit="1" customWidth="1"/>
    <col min="5" max="5" width="6.6640625" bestFit="1" customWidth="1"/>
    <col min="6" max="6" width="11" bestFit="1" customWidth="1"/>
    <col min="7" max="7" width="17.44140625" bestFit="1" customWidth="1"/>
    <col min="8" max="8" width="11.6640625" bestFit="1" customWidth="1"/>
    <col min="9" max="9" width="9.6640625" bestFit="1" customWidth="1"/>
    <col min="11" max="11" width="9.6640625" bestFit="1" customWidth="1"/>
    <col min="12" max="12" width="10.109375" bestFit="1" customWidth="1"/>
    <col min="13" max="13" width="9.6640625" bestFit="1" customWidth="1"/>
    <col min="14" max="14" width="11.6640625" bestFit="1" customWidth="1"/>
    <col min="15" max="15" width="16.109375" bestFit="1" customWidth="1"/>
    <col min="16" max="16" width="14.6640625" customWidth="1"/>
  </cols>
  <sheetData>
    <row r="1" spans="1:16">
      <c r="A1" s="14" t="s">
        <v>0</v>
      </c>
      <c r="B1" s="14" t="s">
        <v>1</v>
      </c>
      <c r="C1" s="14" t="s">
        <v>72</v>
      </c>
      <c r="D1" s="14" t="s">
        <v>73</v>
      </c>
      <c r="E1" s="14" t="s">
        <v>924</v>
      </c>
      <c r="F1" s="14" t="s">
        <v>2434</v>
      </c>
      <c r="G1" s="14" t="s">
        <v>1957</v>
      </c>
      <c r="H1" s="14" t="s">
        <v>1958</v>
      </c>
      <c r="I1" s="14" t="s">
        <v>1959</v>
      </c>
      <c r="J1" s="14" t="s">
        <v>1960</v>
      </c>
      <c r="K1" s="14" t="s">
        <v>1045</v>
      </c>
      <c r="L1" s="14" t="s">
        <v>1961</v>
      </c>
      <c r="M1" s="14" t="s">
        <v>1962</v>
      </c>
      <c r="N1" s="14" t="s">
        <v>1833</v>
      </c>
      <c r="O1" s="14" t="s">
        <v>1834</v>
      </c>
      <c r="P1" s="1"/>
    </row>
    <row r="2" spans="1:16">
      <c r="A2" s="14" t="s">
        <v>3</v>
      </c>
      <c r="B2" s="14" t="s">
        <v>4</v>
      </c>
      <c r="C2" s="14" t="s">
        <v>77</v>
      </c>
      <c r="D2" s="14" t="s">
        <v>78</v>
      </c>
      <c r="E2" s="14" t="s">
        <v>3183</v>
      </c>
      <c r="F2" s="14" t="s">
        <v>1664</v>
      </c>
      <c r="G2" s="14" t="s">
        <v>1965</v>
      </c>
      <c r="H2" s="14" t="s">
        <v>1966</v>
      </c>
      <c r="I2" s="14" t="s">
        <v>1967</v>
      </c>
      <c r="J2" s="14" t="s">
        <v>1968</v>
      </c>
      <c r="K2" s="14" t="s">
        <v>1969</v>
      </c>
      <c r="L2" s="14" t="s">
        <v>1970</v>
      </c>
      <c r="M2" s="14" t="s">
        <v>1971</v>
      </c>
      <c r="N2" s="14" t="s">
        <v>1972</v>
      </c>
      <c r="O2" s="14" t="s">
        <v>1973</v>
      </c>
      <c r="P2" s="1"/>
    </row>
    <row r="3" spans="1:16">
      <c r="A3" s="15" t="s">
        <v>6</v>
      </c>
      <c r="B3" s="15" t="s">
        <v>9</v>
      </c>
      <c r="C3" s="15" t="s">
        <v>3171</v>
      </c>
      <c r="D3" s="15" t="s">
        <v>3172</v>
      </c>
      <c r="E3" s="15">
        <v>1</v>
      </c>
      <c r="F3" s="15" t="s">
        <v>276</v>
      </c>
      <c r="G3" s="22"/>
      <c r="H3" s="22"/>
      <c r="I3" s="22"/>
      <c r="J3" s="22"/>
      <c r="K3" s="22"/>
      <c r="L3" s="22"/>
      <c r="M3" s="22"/>
      <c r="N3" s="22"/>
      <c r="O3" s="22"/>
    </row>
    <row r="4" spans="1:16">
      <c r="A4" s="15" t="s">
        <v>6</v>
      </c>
      <c r="B4" s="15" t="s">
        <v>9</v>
      </c>
      <c r="C4" s="15" t="s">
        <v>3171</v>
      </c>
      <c r="D4" s="15" t="s">
        <v>3172</v>
      </c>
      <c r="E4" s="22"/>
      <c r="F4" s="22"/>
      <c r="G4" s="15" t="s">
        <v>3206</v>
      </c>
      <c r="H4" s="15" t="s">
        <v>2427</v>
      </c>
      <c r="I4" s="15" t="s">
        <v>2428</v>
      </c>
      <c r="J4" s="15" t="s">
        <v>2397</v>
      </c>
      <c r="K4" s="15" t="s">
        <v>2404</v>
      </c>
      <c r="L4" s="15"/>
      <c r="M4" s="15"/>
      <c r="N4" s="15" t="s">
        <v>1809</v>
      </c>
      <c r="O4" s="15" t="s">
        <v>6</v>
      </c>
    </row>
    <row r="5" spans="1:16">
      <c r="A5" s="15" t="s">
        <v>6</v>
      </c>
      <c r="B5" s="15" t="s">
        <v>9</v>
      </c>
      <c r="C5" s="15" t="s">
        <v>3171</v>
      </c>
      <c r="D5" s="15" t="s">
        <v>3172</v>
      </c>
      <c r="E5" s="22"/>
      <c r="F5" s="22"/>
      <c r="G5" s="15" t="s">
        <v>3206</v>
      </c>
      <c r="H5" s="15" t="s">
        <v>2429</v>
      </c>
      <c r="I5" s="15" t="s">
        <v>2430</v>
      </c>
      <c r="J5" s="15" t="s">
        <v>2397</v>
      </c>
      <c r="K5" s="15" t="s">
        <v>136</v>
      </c>
      <c r="L5" s="15"/>
      <c r="M5" s="15"/>
      <c r="N5" s="15" t="s">
        <v>1809</v>
      </c>
      <c r="O5" s="15" t="s">
        <v>6</v>
      </c>
    </row>
    <row r="6" spans="1:16">
      <c r="A6" s="15" t="s">
        <v>36</v>
      </c>
      <c r="B6" s="15" t="s">
        <v>40</v>
      </c>
      <c r="C6" s="15" t="s">
        <v>3171</v>
      </c>
      <c r="D6" s="15" t="s">
        <v>3172</v>
      </c>
      <c r="E6" s="15">
        <v>1</v>
      </c>
      <c r="F6" s="15" t="s">
        <v>289</v>
      </c>
      <c r="G6" s="22"/>
      <c r="H6" s="22"/>
      <c r="I6" s="22"/>
      <c r="J6" s="22"/>
      <c r="K6" s="22"/>
      <c r="L6" s="22"/>
      <c r="M6" s="22"/>
      <c r="N6" s="22"/>
      <c r="O6" s="22"/>
    </row>
    <row r="7" spans="1:16">
      <c r="A7" s="15" t="s">
        <v>36</v>
      </c>
      <c r="B7" s="15" t="s">
        <v>40</v>
      </c>
      <c r="C7" s="15" t="s">
        <v>3171</v>
      </c>
      <c r="D7" s="15" t="s">
        <v>3172</v>
      </c>
      <c r="E7" s="22"/>
      <c r="F7" s="22"/>
      <c r="G7" s="15" t="s">
        <v>3206</v>
      </c>
      <c r="H7" s="15" t="s">
        <v>2427</v>
      </c>
      <c r="I7" s="15" t="s">
        <v>2428</v>
      </c>
      <c r="J7" s="15" t="s">
        <v>2433</v>
      </c>
      <c r="K7" s="15" t="s">
        <v>1082</v>
      </c>
      <c r="L7" s="15"/>
      <c r="M7" s="15"/>
      <c r="N7" s="15" t="s">
        <v>1809</v>
      </c>
      <c r="O7" s="15" t="s">
        <v>6</v>
      </c>
    </row>
    <row r="8" spans="1:16">
      <c r="A8" s="15" t="s">
        <v>36</v>
      </c>
      <c r="B8" s="15" t="s">
        <v>40</v>
      </c>
      <c r="C8" s="15" t="s">
        <v>3171</v>
      </c>
      <c r="D8" s="15" t="s">
        <v>3172</v>
      </c>
      <c r="E8" s="22"/>
      <c r="F8" s="22"/>
      <c r="G8" s="15" t="s">
        <v>3206</v>
      </c>
      <c r="H8" s="15" t="s">
        <v>2429</v>
      </c>
      <c r="I8" s="15" t="s">
        <v>2430</v>
      </c>
      <c r="J8" s="15" t="s">
        <v>2397</v>
      </c>
      <c r="K8" s="15" t="s">
        <v>136</v>
      </c>
      <c r="L8" s="15"/>
      <c r="M8" s="15"/>
      <c r="N8" s="15" t="s">
        <v>1809</v>
      </c>
      <c r="O8" s="15" t="s">
        <v>6</v>
      </c>
    </row>
    <row r="9" spans="1:16" ht="30.6" customHeight="1">
      <c r="A9" s="46" t="s">
        <v>3489</v>
      </c>
      <c r="B9" s="182" t="s">
        <v>3490</v>
      </c>
      <c r="C9" s="192"/>
      <c r="D9" s="192"/>
      <c r="E9" s="192"/>
      <c r="F9" s="192"/>
      <c r="G9" s="192"/>
      <c r="H9" s="192"/>
      <c r="I9" s="192"/>
      <c r="J9" s="192"/>
      <c r="K9" s="192"/>
      <c r="L9" s="192"/>
      <c r="M9" s="192"/>
      <c r="N9" s="192"/>
      <c r="O9" s="192"/>
    </row>
  </sheetData>
  <mergeCells count="1">
    <mergeCell ref="B9:O9"/>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G19" sqref="G19"/>
    </sheetView>
  </sheetViews>
  <sheetFormatPr defaultRowHeight="13.8"/>
  <cols>
    <col min="1" max="1" width="8.21875" bestFit="1" customWidth="1"/>
    <col min="2" max="2" width="20.6640625" bestFit="1" customWidth="1"/>
    <col min="3" max="3" width="9.77734375" bestFit="1" customWidth="1"/>
    <col min="4" max="4" width="9.88671875" bestFit="1" customWidth="1"/>
    <col min="5" max="5" width="6.6640625" bestFit="1" customWidth="1"/>
    <col min="6" max="6" width="11" bestFit="1" customWidth="1"/>
    <col min="7" max="7" width="12.44140625" bestFit="1" customWidth="1"/>
    <col min="8" max="8" width="11.6640625" bestFit="1" customWidth="1"/>
    <col min="9" max="9" width="9.6640625" bestFit="1" customWidth="1"/>
    <col min="11" max="11" width="9.6640625" bestFit="1" customWidth="1"/>
    <col min="12" max="12" width="10.109375" bestFit="1" customWidth="1"/>
    <col min="13" max="13" width="9.6640625" bestFit="1" customWidth="1"/>
    <col min="14" max="14" width="11.6640625" bestFit="1" customWidth="1"/>
    <col min="15" max="15" width="16.109375" bestFit="1" customWidth="1"/>
    <col min="16" max="16" width="14.6640625" customWidth="1"/>
  </cols>
  <sheetData>
    <row r="1" spans="1:16">
      <c r="A1" s="14" t="s">
        <v>0</v>
      </c>
      <c r="B1" s="14" t="s">
        <v>1</v>
      </c>
      <c r="C1" s="14" t="s">
        <v>72</v>
      </c>
      <c r="D1" s="14" t="s">
        <v>73</v>
      </c>
      <c r="E1" s="14" t="s">
        <v>924</v>
      </c>
      <c r="F1" s="14" t="s">
        <v>2434</v>
      </c>
      <c r="G1" s="14" t="s">
        <v>1957</v>
      </c>
      <c r="H1" s="14" t="s">
        <v>1958</v>
      </c>
      <c r="I1" s="14" t="s">
        <v>1959</v>
      </c>
      <c r="J1" s="14" t="s">
        <v>1960</v>
      </c>
      <c r="K1" s="14" t="s">
        <v>1045</v>
      </c>
      <c r="L1" s="14" t="s">
        <v>1961</v>
      </c>
      <c r="M1" s="14" t="s">
        <v>1962</v>
      </c>
      <c r="N1" s="14" t="s">
        <v>1833</v>
      </c>
      <c r="O1" s="14" t="s">
        <v>1834</v>
      </c>
      <c r="P1" s="1"/>
    </row>
    <row r="2" spans="1:16">
      <c r="A2" s="14" t="s">
        <v>3</v>
      </c>
      <c r="B2" s="14" t="s">
        <v>4</v>
      </c>
      <c r="C2" s="14" t="s">
        <v>77</v>
      </c>
      <c r="D2" s="14" t="s">
        <v>78</v>
      </c>
      <c r="E2" s="14" t="s">
        <v>3183</v>
      </c>
      <c r="F2" s="14" t="s">
        <v>1664</v>
      </c>
      <c r="G2" s="14" t="s">
        <v>1965</v>
      </c>
      <c r="H2" s="14" t="s">
        <v>1966</v>
      </c>
      <c r="I2" s="14" t="s">
        <v>1967</v>
      </c>
      <c r="J2" s="14" t="s">
        <v>1968</v>
      </c>
      <c r="K2" s="14" t="s">
        <v>1969</v>
      </c>
      <c r="L2" s="14" t="s">
        <v>1970</v>
      </c>
      <c r="M2" s="14" t="s">
        <v>1971</v>
      </c>
      <c r="N2" s="14" t="s">
        <v>1972</v>
      </c>
      <c r="O2" s="14" t="s">
        <v>1973</v>
      </c>
      <c r="P2" s="1"/>
    </row>
    <row r="3" spans="1:16">
      <c r="A3" s="15" t="s">
        <v>6</v>
      </c>
      <c r="B3" s="15" t="s">
        <v>9</v>
      </c>
      <c r="C3" s="15" t="s">
        <v>3171</v>
      </c>
      <c r="D3" s="15" t="s">
        <v>3172</v>
      </c>
      <c r="E3" s="15">
        <v>1</v>
      </c>
      <c r="F3" s="15" t="s">
        <v>276</v>
      </c>
      <c r="G3" s="22"/>
      <c r="H3" s="22"/>
      <c r="I3" s="22"/>
      <c r="J3" s="22"/>
      <c r="K3" s="22"/>
      <c r="L3" s="22"/>
      <c r="M3" s="22"/>
      <c r="N3" s="22"/>
      <c r="O3" s="22"/>
    </row>
    <row r="4" spans="1:16">
      <c r="A4" s="15" t="s">
        <v>6</v>
      </c>
      <c r="B4" s="15" t="s">
        <v>9</v>
      </c>
      <c r="C4" s="15" t="s">
        <v>3171</v>
      </c>
      <c r="D4" s="15" t="s">
        <v>3172</v>
      </c>
      <c r="E4" s="22"/>
      <c r="F4" s="22"/>
      <c r="G4" s="15" t="s">
        <v>3207</v>
      </c>
      <c r="H4" s="15" t="s">
        <v>2451</v>
      </c>
      <c r="I4" s="15" t="s">
        <v>2452</v>
      </c>
      <c r="J4" s="15" t="s">
        <v>3208</v>
      </c>
      <c r="K4" s="15" t="s">
        <v>2453</v>
      </c>
      <c r="L4" s="15" t="s">
        <v>2454</v>
      </c>
      <c r="M4" s="15" t="s">
        <v>2455</v>
      </c>
      <c r="N4" s="15" t="s">
        <v>1809</v>
      </c>
      <c r="O4" s="15" t="s">
        <v>6</v>
      </c>
    </row>
    <row r="5" spans="1:16">
      <c r="A5" s="15" t="s">
        <v>6</v>
      </c>
      <c r="B5" s="15" t="s">
        <v>9</v>
      </c>
      <c r="C5" s="15" t="s">
        <v>3171</v>
      </c>
      <c r="D5" s="15" t="s">
        <v>3172</v>
      </c>
      <c r="E5" s="22"/>
      <c r="F5" s="22"/>
      <c r="G5" s="15" t="s">
        <v>3207</v>
      </c>
      <c r="H5" s="15" t="s">
        <v>2456</v>
      </c>
      <c r="I5" s="15" t="s">
        <v>2457</v>
      </c>
      <c r="J5" s="15" t="s">
        <v>3209</v>
      </c>
      <c r="K5" s="15" t="s">
        <v>2459</v>
      </c>
      <c r="L5" s="15" t="s">
        <v>329</v>
      </c>
      <c r="M5" s="15" t="s">
        <v>2460</v>
      </c>
      <c r="N5" s="15" t="s">
        <v>1809</v>
      </c>
      <c r="O5" s="15" t="s">
        <v>6</v>
      </c>
    </row>
    <row r="6" spans="1:16">
      <c r="A6" s="15" t="s">
        <v>6</v>
      </c>
      <c r="B6" s="15" t="s">
        <v>9</v>
      </c>
      <c r="C6" s="15" t="s">
        <v>3171</v>
      </c>
      <c r="D6" s="15" t="s">
        <v>3172</v>
      </c>
      <c r="E6" s="22"/>
      <c r="F6" s="22"/>
      <c r="G6" s="15" t="s">
        <v>3207</v>
      </c>
      <c r="H6" s="15" t="s">
        <v>2461</v>
      </c>
      <c r="I6" s="15" t="s">
        <v>2462</v>
      </c>
      <c r="J6" s="15" t="s">
        <v>2571</v>
      </c>
      <c r="K6" s="15" t="s">
        <v>2442</v>
      </c>
      <c r="L6" s="15" t="s">
        <v>1484</v>
      </c>
      <c r="M6" s="15" t="s">
        <v>2463</v>
      </c>
      <c r="N6" s="15" t="s">
        <v>1809</v>
      </c>
      <c r="O6" s="15" t="s">
        <v>6</v>
      </c>
    </row>
    <row r="7" spans="1:16">
      <c r="A7" s="15" t="s">
        <v>6</v>
      </c>
      <c r="B7" s="15" t="s">
        <v>9</v>
      </c>
      <c r="C7" s="15" t="s">
        <v>3171</v>
      </c>
      <c r="D7" s="15" t="s">
        <v>3172</v>
      </c>
      <c r="E7" s="22"/>
      <c r="F7" s="22"/>
      <c r="G7" s="15" t="s">
        <v>3207</v>
      </c>
      <c r="H7" s="15" t="s">
        <v>2464</v>
      </c>
      <c r="I7" s="15" t="s">
        <v>2465</v>
      </c>
      <c r="J7" s="15" t="s">
        <v>2169</v>
      </c>
      <c r="K7" s="15" t="s">
        <v>2442</v>
      </c>
      <c r="L7" s="15" t="s">
        <v>2467</v>
      </c>
      <c r="M7" s="15" t="s">
        <v>2468</v>
      </c>
      <c r="N7" s="15" t="s">
        <v>1809</v>
      </c>
      <c r="O7" s="15" t="s">
        <v>6</v>
      </c>
    </row>
    <row r="8" spans="1:16">
      <c r="A8" s="15" t="s">
        <v>6</v>
      </c>
      <c r="B8" s="15" t="s">
        <v>9</v>
      </c>
      <c r="C8" s="15" t="s">
        <v>3171</v>
      </c>
      <c r="D8" s="15" t="s">
        <v>3172</v>
      </c>
      <c r="E8" s="22"/>
      <c r="F8" s="22"/>
      <c r="G8" s="15" t="s">
        <v>3207</v>
      </c>
      <c r="H8" s="15" t="s">
        <v>2469</v>
      </c>
      <c r="I8" s="15" t="s">
        <v>2470</v>
      </c>
      <c r="J8" s="15" t="s">
        <v>3210</v>
      </c>
      <c r="K8" s="15" t="s">
        <v>2472</v>
      </c>
      <c r="L8" s="15" t="s">
        <v>2473</v>
      </c>
      <c r="M8" s="15" t="s">
        <v>2474</v>
      </c>
      <c r="N8" s="15" t="s">
        <v>1809</v>
      </c>
      <c r="O8" s="15" t="s">
        <v>6</v>
      </c>
    </row>
    <row r="9" spans="1:16">
      <c r="A9" s="15" t="s">
        <v>6</v>
      </c>
      <c r="B9" s="15" t="s">
        <v>9</v>
      </c>
      <c r="C9" s="15" t="s">
        <v>3171</v>
      </c>
      <c r="D9" s="15" t="s">
        <v>3172</v>
      </c>
      <c r="E9" s="22"/>
      <c r="F9" s="22"/>
      <c r="G9" s="15" t="s">
        <v>3207</v>
      </c>
      <c r="H9" s="15" t="s">
        <v>2475</v>
      </c>
      <c r="I9" s="15" t="s">
        <v>2476</v>
      </c>
      <c r="J9" s="15" t="s">
        <v>3211</v>
      </c>
      <c r="K9" s="15" t="s">
        <v>2459</v>
      </c>
      <c r="L9" s="15" t="s">
        <v>2478</v>
      </c>
      <c r="M9" s="15" t="s">
        <v>2479</v>
      </c>
      <c r="N9" s="15" t="s">
        <v>1809</v>
      </c>
      <c r="O9" s="15" t="s">
        <v>6</v>
      </c>
    </row>
    <row r="10" spans="1:16" ht="27.6" customHeight="1">
      <c r="A10" s="46" t="s">
        <v>3489</v>
      </c>
      <c r="B10" s="182" t="s">
        <v>3491</v>
      </c>
      <c r="C10" s="192"/>
      <c r="D10" s="192"/>
      <c r="E10" s="192"/>
      <c r="F10" s="192"/>
      <c r="G10" s="192"/>
      <c r="H10" s="192"/>
      <c r="I10" s="192"/>
      <c r="J10" s="192"/>
      <c r="K10" s="192"/>
      <c r="L10" s="192"/>
      <c r="M10" s="192"/>
      <c r="N10" s="192"/>
      <c r="O10" s="192"/>
    </row>
  </sheetData>
  <mergeCells count="1">
    <mergeCell ref="B10:O10"/>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opLeftCell="B19" zoomScaleNormal="100" workbookViewId="0">
      <selection activeCell="B45" sqref="B45:T45"/>
    </sheetView>
  </sheetViews>
  <sheetFormatPr defaultRowHeight="13.8"/>
  <cols>
    <col min="1" max="1" width="8.88671875" bestFit="1" customWidth="1"/>
    <col min="2" max="2" width="23.33203125" bestFit="1" customWidth="1"/>
    <col min="3" max="3" width="5.88671875" customWidth="1"/>
    <col min="4" max="4" width="27.77734375" customWidth="1"/>
    <col min="5" max="5" width="11.6640625" customWidth="1"/>
    <col min="6" max="6" width="6.6640625" customWidth="1"/>
    <col min="7" max="7" width="11.33203125" customWidth="1"/>
    <col min="8" max="8" width="14.6640625" customWidth="1"/>
    <col min="9" max="12" width="8.44140625" customWidth="1"/>
    <col min="13" max="15" width="9.21875" customWidth="1"/>
    <col min="16" max="16" width="14.6640625" customWidth="1"/>
    <col min="17" max="18" width="5.33203125" customWidth="1"/>
    <col min="19" max="19" width="11" customWidth="1"/>
    <col min="20" max="20" width="14.6640625" customWidth="1"/>
    <col min="21" max="21" width="18.88671875" customWidth="1"/>
  </cols>
  <sheetData>
    <row r="1" spans="1:21" s="37" customFormat="1" ht="79.2">
      <c r="A1" s="34" t="s">
        <v>0</v>
      </c>
      <c r="B1" s="34" t="s">
        <v>1</v>
      </c>
      <c r="C1" s="34" t="s">
        <v>72</v>
      </c>
      <c r="D1" s="34" t="s">
        <v>73</v>
      </c>
      <c r="E1" s="34" t="s">
        <v>74</v>
      </c>
      <c r="F1" s="34" t="s">
        <v>300</v>
      </c>
      <c r="G1" s="34" t="s">
        <v>301</v>
      </c>
      <c r="H1" s="34" t="s">
        <v>302</v>
      </c>
      <c r="I1" s="25" t="s">
        <v>3417</v>
      </c>
      <c r="J1" s="25" t="s">
        <v>3414</v>
      </c>
      <c r="K1" s="25" t="s">
        <v>3415</v>
      </c>
      <c r="L1" s="25" t="s">
        <v>3416</v>
      </c>
      <c r="M1" s="34" t="s">
        <v>303</v>
      </c>
      <c r="N1" s="34" t="s">
        <v>304</v>
      </c>
      <c r="O1" s="34" t="s">
        <v>305</v>
      </c>
      <c r="P1" s="34" t="s">
        <v>306</v>
      </c>
      <c r="Q1" s="34" t="s">
        <v>307</v>
      </c>
      <c r="R1" s="34" t="s">
        <v>308</v>
      </c>
      <c r="S1" s="34" t="s">
        <v>309</v>
      </c>
      <c r="T1" s="34" t="s">
        <v>310</v>
      </c>
    </row>
    <row r="2" spans="1:21">
      <c r="A2" s="14" t="s">
        <v>3</v>
      </c>
      <c r="B2" s="14" t="s">
        <v>4</v>
      </c>
      <c r="C2" s="14" t="s">
        <v>77</v>
      </c>
      <c r="D2" s="14" t="s">
        <v>78</v>
      </c>
      <c r="E2" s="14" t="s">
        <v>79</v>
      </c>
      <c r="F2" s="14" t="s">
        <v>311</v>
      </c>
      <c r="G2" s="14" t="s">
        <v>312</v>
      </c>
      <c r="H2" s="14" t="s">
        <v>313</v>
      </c>
      <c r="I2" s="14"/>
      <c r="J2" s="14"/>
      <c r="K2" s="14"/>
      <c r="L2" s="14"/>
      <c r="M2" s="14" t="s">
        <v>314</v>
      </c>
      <c r="N2" s="14" t="s">
        <v>315</v>
      </c>
      <c r="O2" s="14" t="s">
        <v>316</v>
      </c>
      <c r="P2" s="14" t="s">
        <v>317</v>
      </c>
      <c r="Q2" s="14" t="s">
        <v>318</v>
      </c>
      <c r="R2" s="14" t="s">
        <v>319</v>
      </c>
      <c r="S2" s="14" t="s">
        <v>320</v>
      </c>
      <c r="T2" s="14" t="s">
        <v>321</v>
      </c>
    </row>
    <row r="3" spans="1:21">
      <c r="A3" s="15" t="s">
        <v>6</v>
      </c>
      <c r="B3" s="29" t="s">
        <v>15</v>
      </c>
      <c r="C3" s="15" t="s">
        <v>261</v>
      </c>
      <c r="D3" s="15" t="s">
        <v>262</v>
      </c>
      <c r="E3" s="15" t="s">
        <v>263</v>
      </c>
      <c r="F3" s="15" t="s">
        <v>243</v>
      </c>
      <c r="G3" s="15" t="s">
        <v>119</v>
      </c>
      <c r="H3" s="15" t="s">
        <v>322</v>
      </c>
      <c r="I3" s="26">
        <f>7+31-19+1</f>
        <v>20</v>
      </c>
      <c r="J3" s="26">
        <f>I3*24</f>
        <v>480</v>
      </c>
      <c r="K3" s="27">
        <f>M3/J3</f>
        <v>1</v>
      </c>
      <c r="L3" s="28">
        <f>M3+O3</f>
        <v>840</v>
      </c>
      <c r="M3" s="15">
        <v>480</v>
      </c>
      <c r="N3" s="15" t="s">
        <v>243</v>
      </c>
      <c r="O3" s="15">
        <v>360</v>
      </c>
      <c r="P3" s="15" t="s">
        <v>263</v>
      </c>
      <c r="Q3" s="15" t="s">
        <v>243</v>
      </c>
      <c r="R3" s="22"/>
      <c r="S3" s="22"/>
      <c r="T3" s="15">
        <v>100</v>
      </c>
    </row>
    <row r="4" spans="1:21">
      <c r="A4" s="15" t="s">
        <v>6</v>
      </c>
      <c r="B4" s="29" t="s">
        <v>16</v>
      </c>
      <c r="C4" s="15" t="s">
        <v>261</v>
      </c>
      <c r="D4" s="15" t="s">
        <v>262</v>
      </c>
      <c r="E4" s="15" t="s">
        <v>264</v>
      </c>
      <c r="F4" s="15" t="s">
        <v>243</v>
      </c>
      <c r="G4" s="15" t="s">
        <v>325</v>
      </c>
      <c r="H4" s="15" t="s">
        <v>264</v>
      </c>
      <c r="I4" s="26">
        <f>31+14-20+1</f>
        <v>26</v>
      </c>
      <c r="J4" s="26">
        <f>I4*24</f>
        <v>624</v>
      </c>
      <c r="K4" s="27">
        <f>M4/J4</f>
        <v>0.97435897435897434</v>
      </c>
      <c r="L4" s="28">
        <f t="shared" ref="L4:L39" si="0">M4+O4</f>
        <v>840</v>
      </c>
      <c r="M4" s="19">
        <v>608</v>
      </c>
      <c r="N4" s="15" t="s">
        <v>243</v>
      </c>
      <c r="O4" s="15">
        <v>232</v>
      </c>
      <c r="P4" s="15" t="s">
        <v>264</v>
      </c>
      <c r="Q4" s="15" t="s">
        <v>243</v>
      </c>
      <c r="R4" s="22"/>
      <c r="S4" s="22"/>
      <c r="T4" s="15">
        <v>97.44</v>
      </c>
    </row>
    <row r="5" spans="1:21">
      <c r="A5" s="15" t="s">
        <v>6</v>
      </c>
      <c r="B5" s="29" t="s">
        <v>9</v>
      </c>
      <c r="C5" s="15" t="s">
        <v>261</v>
      </c>
      <c r="D5" s="15" t="s">
        <v>262</v>
      </c>
      <c r="E5" s="15" t="s">
        <v>265</v>
      </c>
      <c r="F5" s="15" t="s">
        <v>243</v>
      </c>
      <c r="G5" s="15" t="s">
        <v>104</v>
      </c>
      <c r="H5" s="15" t="s">
        <v>281</v>
      </c>
      <c r="I5" s="26">
        <f>30-7+1</f>
        <v>24</v>
      </c>
      <c r="J5" s="26">
        <f>I5*24</f>
        <v>576</v>
      </c>
      <c r="K5" s="27">
        <f>M5/J5</f>
        <v>1</v>
      </c>
      <c r="L5" s="28">
        <f t="shared" si="0"/>
        <v>840</v>
      </c>
      <c r="M5" s="15">
        <v>576</v>
      </c>
      <c r="N5" s="15" t="s">
        <v>243</v>
      </c>
      <c r="O5" s="15">
        <v>264</v>
      </c>
      <c r="P5" s="15" t="s">
        <v>265</v>
      </c>
      <c r="Q5" s="15" t="s">
        <v>243</v>
      </c>
      <c r="R5" s="22"/>
      <c r="S5" s="22"/>
      <c r="T5" s="15">
        <v>100</v>
      </c>
    </row>
    <row r="6" spans="1:21">
      <c r="A6" s="15" t="s">
        <v>6</v>
      </c>
      <c r="B6" s="15" t="s">
        <v>9</v>
      </c>
      <c r="C6" s="15" t="s">
        <v>266</v>
      </c>
      <c r="D6" s="15" t="s">
        <v>267</v>
      </c>
      <c r="E6" s="15" t="s">
        <v>268</v>
      </c>
      <c r="F6" s="15" t="s">
        <v>243</v>
      </c>
      <c r="G6" s="22"/>
      <c r="H6" s="22"/>
      <c r="I6" s="22"/>
      <c r="J6" s="22"/>
      <c r="K6" s="22"/>
      <c r="L6" s="28">
        <f t="shared" si="0"/>
        <v>840</v>
      </c>
      <c r="M6" s="15">
        <v>752</v>
      </c>
      <c r="N6" s="15" t="s">
        <v>243</v>
      </c>
      <c r="O6" s="15">
        <v>88</v>
      </c>
      <c r="P6" s="15" t="s">
        <v>327</v>
      </c>
      <c r="Q6" s="15" t="s">
        <v>243</v>
      </c>
      <c r="R6" s="22"/>
      <c r="S6" s="22"/>
      <c r="T6" s="22"/>
    </row>
    <row r="7" spans="1:21">
      <c r="A7" s="15" t="s">
        <v>6</v>
      </c>
      <c r="B7" s="15" t="s">
        <v>9</v>
      </c>
      <c r="C7" s="15" t="s">
        <v>269</v>
      </c>
      <c r="D7" s="15" t="s">
        <v>270</v>
      </c>
      <c r="E7" s="15" t="s">
        <v>271</v>
      </c>
      <c r="F7" s="15" t="s">
        <v>243</v>
      </c>
      <c r="G7" s="22"/>
      <c r="H7" s="22"/>
      <c r="I7" s="22"/>
      <c r="J7" s="22"/>
      <c r="K7" s="22"/>
      <c r="L7" s="28">
        <f t="shared" si="0"/>
        <v>840</v>
      </c>
      <c r="M7" s="15">
        <v>616</v>
      </c>
      <c r="N7" s="15" t="s">
        <v>243</v>
      </c>
      <c r="O7" s="15">
        <v>224</v>
      </c>
      <c r="P7" s="15" t="s">
        <v>327</v>
      </c>
      <c r="Q7" s="15" t="s">
        <v>243</v>
      </c>
      <c r="R7" s="22"/>
      <c r="S7" s="22"/>
      <c r="T7" s="22"/>
    </row>
    <row r="8" spans="1:21">
      <c r="A8" s="15" t="s">
        <v>6</v>
      </c>
      <c r="B8" s="15" t="s">
        <v>9</v>
      </c>
      <c r="C8" s="15" t="s">
        <v>272</v>
      </c>
      <c r="D8" s="15" t="s">
        <v>273</v>
      </c>
      <c r="E8" s="15" t="s">
        <v>191</v>
      </c>
      <c r="F8" s="15" t="s">
        <v>243</v>
      </c>
      <c r="G8" s="22"/>
      <c r="H8" s="22"/>
      <c r="I8" s="22"/>
      <c r="J8" s="22"/>
      <c r="K8" s="22"/>
      <c r="L8" s="28">
        <f t="shared" si="0"/>
        <v>840</v>
      </c>
      <c r="M8" s="15">
        <v>840</v>
      </c>
      <c r="N8" s="15" t="s">
        <v>243</v>
      </c>
      <c r="O8" s="15">
        <v>0</v>
      </c>
      <c r="P8" s="15" t="s">
        <v>327</v>
      </c>
      <c r="Q8" s="15" t="s">
        <v>243</v>
      </c>
      <c r="R8" s="22"/>
      <c r="S8" s="22"/>
      <c r="T8" s="22"/>
    </row>
    <row r="9" spans="1:21">
      <c r="A9" s="15" t="s">
        <v>6</v>
      </c>
      <c r="B9" s="29" t="s">
        <v>10</v>
      </c>
      <c r="C9" s="15" t="s">
        <v>261</v>
      </c>
      <c r="D9" s="15" t="s">
        <v>262</v>
      </c>
      <c r="E9" s="15" t="s">
        <v>281</v>
      </c>
      <c r="F9" s="15" t="s">
        <v>243</v>
      </c>
      <c r="G9" s="15" t="s">
        <v>330</v>
      </c>
      <c r="H9" s="15" t="s">
        <v>281</v>
      </c>
      <c r="I9" s="29">
        <f>30-10+1</f>
        <v>21</v>
      </c>
      <c r="J9" s="26">
        <f>I9*24</f>
        <v>504</v>
      </c>
      <c r="K9" s="27">
        <f>M9/J9</f>
        <v>0.96825396825396826</v>
      </c>
      <c r="L9" s="28">
        <f t="shared" si="0"/>
        <v>840</v>
      </c>
      <c r="M9" s="15">
        <v>488</v>
      </c>
      <c r="N9" s="15" t="s">
        <v>243</v>
      </c>
      <c r="O9" s="15">
        <v>352</v>
      </c>
      <c r="P9" s="15" t="s">
        <v>281</v>
      </c>
      <c r="Q9" s="15" t="s">
        <v>243</v>
      </c>
      <c r="R9" s="22"/>
      <c r="S9" s="22"/>
      <c r="T9" s="15">
        <v>96.83</v>
      </c>
    </row>
    <row r="10" spans="1:21">
      <c r="A10" s="15" t="s">
        <v>6</v>
      </c>
      <c r="B10" s="15" t="s">
        <v>10</v>
      </c>
      <c r="C10" s="15" t="s">
        <v>266</v>
      </c>
      <c r="D10" s="15" t="s">
        <v>267</v>
      </c>
      <c r="E10" s="15" t="s">
        <v>282</v>
      </c>
      <c r="F10" s="15" t="s">
        <v>243</v>
      </c>
      <c r="G10" s="22"/>
      <c r="H10" s="22"/>
      <c r="I10" s="22"/>
      <c r="J10" s="22"/>
      <c r="K10" s="22"/>
      <c r="L10" s="28">
        <f>M10+O10+R10</f>
        <v>840</v>
      </c>
      <c r="M10" s="15">
        <v>344</v>
      </c>
      <c r="N10" s="15" t="s">
        <v>243</v>
      </c>
      <c r="O10" s="15">
        <v>488</v>
      </c>
      <c r="P10" s="15" t="s">
        <v>282</v>
      </c>
      <c r="Q10" s="15" t="s">
        <v>279</v>
      </c>
      <c r="R10" s="29">
        <v>8</v>
      </c>
      <c r="S10" s="29" t="s">
        <v>332</v>
      </c>
      <c r="T10" s="22"/>
      <c r="U10" s="169" t="s">
        <v>3493</v>
      </c>
    </row>
    <row r="11" spans="1:21">
      <c r="A11" s="15" t="s">
        <v>6</v>
      </c>
      <c r="B11" s="15" t="s">
        <v>10</v>
      </c>
      <c r="C11" s="15" t="s">
        <v>269</v>
      </c>
      <c r="D11" s="15" t="s">
        <v>270</v>
      </c>
      <c r="E11" s="15" t="s">
        <v>268</v>
      </c>
      <c r="F11" s="15" t="s">
        <v>243</v>
      </c>
      <c r="G11" s="22"/>
      <c r="H11" s="22"/>
      <c r="I11" s="22"/>
      <c r="J11" s="22"/>
      <c r="K11" s="22"/>
      <c r="L11" s="28">
        <f t="shared" si="0"/>
        <v>840</v>
      </c>
      <c r="M11" s="15">
        <v>584</v>
      </c>
      <c r="N11" s="15" t="s">
        <v>243</v>
      </c>
      <c r="O11" s="15">
        <v>256</v>
      </c>
      <c r="P11" s="15" t="s">
        <v>271</v>
      </c>
      <c r="Q11" s="15" t="s">
        <v>243</v>
      </c>
      <c r="R11" s="35"/>
      <c r="S11" s="35"/>
      <c r="T11" s="22"/>
      <c r="U11" s="169"/>
    </row>
    <row r="12" spans="1:21">
      <c r="A12" s="15" t="s">
        <v>6</v>
      </c>
      <c r="B12" s="15" t="s">
        <v>10</v>
      </c>
      <c r="C12" s="15" t="s">
        <v>272</v>
      </c>
      <c r="D12" s="15" t="s">
        <v>273</v>
      </c>
      <c r="E12" s="15" t="s">
        <v>271</v>
      </c>
      <c r="F12" s="15" t="s">
        <v>243</v>
      </c>
      <c r="G12" s="22"/>
      <c r="H12" s="22"/>
      <c r="I12" s="22"/>
      <c r="J12" s="22"/>
      <c r="K12" s="22"/>
      <c r="L12" s="28">
        <f>M12+O12+R12</f>
        <v>840</v>
      </c>
      <c r="M12" s="15">
        <v>616</v>
      </c>
      <c r="N12" s="15" t="s">
        <v>243</v>
      </c>
      <c r="O12" s="15">
        <v>205</v>
      </c>
      <c r="P12" s="15" t="s">
        <v>271</v>
      </c>
      <c r="Q12" s="15" t="s">
        <v>279</v>
      </c>
      <c r="R12" s="29">
        <v>19</v>
      </c>
      <c r="S12" s="29" t="s">
        <v>332</v>
      </c>
      <c r="T12" s="22"/>
      <c r="U12" s="169"/>
    </row>
    <row r="13" spans="1:21">
      <c r="A13" s="15" t="s">
        <v>6</v>
      </c>
      <c r="B13" s="29" t="s">
        <v>20</v>
      </c>
      <c r="C13" s="15" t="s">
        <v>261</v>
      </c>
      <c r="D13" s="15" t="s">
        <v>262</v>
      </c>
      <c r="E13" s="15" t="s">
        <v>263</v>
      </c>
      <c r="F13" s="15" t="s">
        <v>243</v>
      </c>
      <c r="G13" s="15" t="s">
        <v>335</v>
      </c>
      <c r="H13" s="15" t="s">
        <v>263</v>
      </c>
      <c r="I13" s="29">
        <f>31+8-12+1</f>
        <v>28</v>
      </c>
      <c r="J13" s="26">
        <f>I13*24</f>
        <v>672</v>
      </c>
      <c r="K13" s="27">
        <f>M13/J13</f>
        <v>0.90476190476190477</v>
      </c>
      <c r="L13" s="28">
        <f t="shared" si="0"/>
        <v>840</v>
      </c>
      <c r="M13" s="15">
        <v>608</v>
      </c>
      <c r="N13" s="15" t="s">
        <v>243</v>
      </c>
      <c r="O13" s="15">
        <v>232</v>
      </c>
      <c r="P13" s="15" t="s">
        <v>263</v>
      </c>
      <c r="Q13" s="15" t="s">
        <v>243</v>
      </c>
      <c r="R13" s="22"/>
      <c r="S13" s="22"/>
      <c r="T13" s="15">
        <v>90.48</v>
      </c>
    </row>
    <row r="14" spans="1:21">
      <c r="A14" s="15" t="s">
        <v>6</v>
      </c>
      <c r="B14" s="29" t="s">
        <v>24</v>
      </c>
      <c r="C14" s="15" t="s">
        <v>261</v>
      </c>
      <c r="D14" s="15" t="s">
        <v>262</v>
      </c>
      <c r="E14" s="15" t="s">
        <v>284</v>
      </c>
      <c r="F14" s="15" t="s">
        <v>243</v>
      </c>
      <c r="G14" s="15" t="s">
        <v>124</v>
      </c>
      <c r="H14" s="15" t="s">
        <v>336</v>
      </c>
      <c r="I14" s="29">
        <f>31+3-2+1</f>
        <v>33</v>
      </c>
      <c r="J14" s="26">
        <f>I14*24</f>
        <v>792</v>
      </c>
      <c r="K14" s="27">
        <f>M14/J14</f>
        <v>0.97979797979797978</v>
      </c>
      <c r="L14" s="28">
        <f>M14+O14+R14</f>
        <v>840</v>
      </c>
      <c r="M14" s="15">
        <v>776</v>
      </c>
      <c r="N14" s="15" t="s">
        <v>243</v>
      </c>
      <c r="O14" s="15">
        <v>49</v>
      </c>
      <c r="P14" s="15" t="s">
        <v>327</v>
      </c>
      <c r="Q14" s="15" t="s">
        <v>279</v>
      </c>
      <c r="R14" s="15">
        <v>15</v>
      </c>
      <c r="S14" s="15" t="s">
        <v>332</v>
      </c>
      <c r="T14" s="15">
        <v>97.98</v>
      </c>
    </row>
    <row r="15" spans="1:21">
      <c r="A15" s="15" t="s">
        <v>6</v>
      </c>
      <c r="B15" s="29" t="s">
        <v>25</v>
      </c>
      <c r="C15" s="15" t="s">
        <v>261</v>
      </c>
      <c r="D15" s="15" t="s">
        <v>262</v>
      </c>
      <c r="E15" s="15" t="s">
        <v>285</v>
      </c>
      <c r="F15" s="15" t="s">
        <v>243</v>
      </c>
      <c r="G15" s="15" t="s">
        <v>124</v>
      </c>
      <c r="H15" s="15" t="s">
        <v>285</v>
      </c>
      <c r="I15" s="29">
        <f>30-2+1</f>
        <v>29</v>
      </c>
      <c r="J15" s="26">
        <f>I15*24</f>
        <v>696</v>
      </c>
      <c r="K15" s="27">
        <f>M15/J15</f>
        <v>0.97701149425287359</v>
      </c>
      <c r="L15" s="28">
        <f t="shared" si="0"/>
        <v>840</v>
      </c>
      <c r="M15" s="15">
        <v>680</v>
      </c>
      <c r="N15" s="15" t="s">
        <v>243</v>
      </c>
      <c r="O15" s="15">
        <v>160</v>
      </c>
      <c r="P15" s="15" t="s">
        <v>340</v>
      </c>
      <c r="Q15" s="15" t="s">
        <v>243</v>
      </c>
      <c r="R15" s="22"/>
      <c r="S15" s="22"/>
      <c r="T15" s="15">
        <v>97.7</v>
      </c>
    </row>
    <row r="16" spans="1:21">
      <c r="A16" s="15" t="s">
        <v>36</v>
      </c>
      <c r="B16" s="29" t="s">
        <v>37</v>
      </c>
      <c r="C16" s="15" t="s">
        <v>261</v>
      </c>
      <c r="D16" s="15" t="s">
        <v>262</v>
      </c>
      <c r="E16" s="15" t="s">
        <v>264</v>
      </c>
      <c r="F16" s="15" t="s">
        <v>243</v>
      </c>
      <c r="G16" s="15" t="s">
        <v>341</v>
      </c>
      <c r="H16" s="15" t="s">
        <v>263</v>
      </c>
      <c r="I16" s="29">
        <f>31+8-13+1</f>
        <v>27</v>
      </c>
      <c r="J16" s="26">
        <f>I16*24</f>
        <v>648</v>
      </c>
      <c r="K16" s="27">
        <f>M16/J16</f>
        <v>0.97530864197530864</v>
      </c>
      <c r="L16" s="28">
        <f t="shared" si="0"/>
        <v>840</v>
      </c>
      <c r="M16" s="15">
        <v>632</v>
      </c>
      <c r="N16" s="15" t="s">
        <v>243</v>
      </c>
      <c r="O16" s="15">
        <v>208</v>
      </c>
      <c r="P16" s="15" t="s">
        <v>264</v>
      </c>
      <c r="Q16" s="15" t="s">
        <v>243</v>
      </c>
      <c r="R16" s="22"/>
      <c r="S16" s="22"/>
      <c r="T16" s="15">
        <v>97.53</v>
      </c>
    </row>
    <row r="17" spans="1:21">
      <c r="A17" s="15" t="s">
        <v>36</v>
      </c>
      <c r="B17" s="29" t="s">
        <v>38</v>
      </c>
      <c r="C17" s="15" t="s">
        <v>261</v>
      </c>
      <c r="D17" s="15" t="s">
        <v>262</v>
      </c>
      <c r="E17" s="15" t="s">
        <v>256</v>
      </c>
      <c r="F17" s="15" t="s">
        <v>243</v>
      </c>
      <c r="G17" s="15" t="s">
        <v>343</v>
      </c>
      <c r="H17" s="15" t="s">
        <v>344</v>
      </c>
      <c r="I17" s="29">
        <f>31+15-21+1</f>
        <v>26</v>
      </c>
      <c r="J17" s="26">
        <f>I17*24</f>
        <v>624</v>
      </c>
      <c r="K17" s="27">
        <f>M17/J17</f>
        <v>0.9358974358974359</v>
      </c>
      <c r="L17" s="28">
        <f t="shared" si="0"/>
        <v>840</v>
      </c>
      <c r="M17" s="15">
        <v>584</v>
      </c>
      <c r="N17" s="15" t="s">
        <v>243</v>
      </c>
      <c r="O17" s="15">
        <v>256</v>
      </c>
      <c r="P17" s="15" t="s">
        <v>256</v>
      </c>
      <c r="Q17" s="15" t="s">
        <v>243</v>
      </c>
      <c r="R17" s="22"/>
      <c r="S17" s="22"/>
      <c r="T17" s="15">
        <v>93.59</v>
      </c>
    </row>
    <row r="18" spans="1:21">
      <c r="A18" s="15" t="s">
        <v>36</v>
      </c>
      <c r="B18" s="15" t="s">
        <v>38</v>
      </c>
      <c r="C18" s="15" t="s">
        <v>266</v>
      </c>
      <c r="D18" s="15" t="s">
        <v>267</v>
      </c>
      <c r="E18" s="15" t="s">
        <v>286</v>
      </c>
      <c r="F18" s="15" t="s">
        <v>243</v>
      </c>
      <c r="G18" s="22"/>
      <c r="H18" s="22"/>
      <c r="I18" s="22"/>
      <c r="J18" s="22"/>
      <c r="K18" s="22"/>
      <c r="L18" s="28">
        <f t="shared" si="0"/>
        <v>840</v>
      </c>
      <c r="M18" s="15">
        <v>704</v>
      </c>
      <c r="N18" s="15" t="s">
        <v>243</v>
      </c>
      <c r="O18" s="15">
        <v>136</v>
      </c>
      <c r="P18" s="15" t="s">
        <v>287</v>
      </c>
      <c r="Q18" s="15" t="s">
        <v>243</v>
      </c>
      <c r="R18" s="22"/>
      <c r="S18" s="22"/>
      <c r="T18" s="22"/>
    </row>
    <row r="19" spans="1:21" ht="66">
      <c r="A19" s="15" t="s">
        <v>36</v>
      </c>
      <c r="B19" s="15" t="s">
        <v>38</v>
      </c>
      <c r="C19" s="15" t="s">
        <v>269</v>
      </c>
      <c r="D19" s="15" t="s">
        <v>270</v>
      </c>
      <c r="E19" s="15" t="s">
        <v>287</v>
      </c>
      <c r="F19" s="15" t="s">
        <v>243</v>
      </c>
      <c r="G19" s="22"/>
      <c r="H19" s="22"/>
      <c r="I19" s="22"/>
      <c r="J19" s="22"/>
      <c r="K19" s="22"/>
      <c r="L19" s="28">
        <f>M19+O19+R19</f>
        <v>840</v>
      </c>
      <c r="M19" s="15">
        <v>688</v>
      </c>
      <c r="N19" s="15" t="s">
        <v>243</v>
      </c>
      <c r="O19" s="15">
        <v>144</v>
      </c>
      <c r="P19" s="15" t="s">
        <v>287</v>
      </c>
      <c r="Q19" s="15" t="s">
        <v>279</v>
      </c>
      <c r="R19" s="29">
        <v>8</v>
      </c>
      <c r="S19" s="66" t="s">
        <v>347</v>
      </c>
      <c r="T19" s="22"/>
      <c r="U19" s="76" t="s">
        <v>3494</v>
      </c>
    </row>
    <row r="20" spans="1:21">
      <c r="A20" s="15" t="s">
        <v>36</v>
      </c>
      <c r="B20" s="15" t="s">
        <v>38</v>
      </c>
      <c r="C20" s="15" t="s">
        <v>272</v>
      </c>
      <c r="D20" s="15" t="s">
        <v>273</v>
      </c>
      <c r="E20" s="15" t="s">
        <v>191</v>
      </c>
      <c r="F20" s="15" t="s">
        <v>243</v>
      </c>
      <c r="G20" s="22"/>
      <c r="H20" s="22"/>
      <c r="I20" s="22"/>
      <c r="J20" s="22"/>
      <c r="K20" s="22"/>
      <c r="L20" s="28">
        <f t="shared" si="0"/>
        <v>840</v>
      </c>
      <c r="M20" s="15">
        <v>712</v>
      </c>
      <c r="N20" s="15" t="s">
        <v>243</v>
      </c>
      <c r="O20" s="15">
        <v>128</v>
      </c>
      <c r="P20" s="15" t="s">
        <v>191</v>
      </c>
      <c r="Q20" s="15" t="s">
        <v>243</v>
      </c>
      <c r="R20" s="22"/>
      <c r="S20" s="22"/>
      <c r="T20" s="22"/>
    </row>
    <row r="21" spans="1:21">
      <c r="A21" s="15" t="s">
        <v>36</v>
      </c>
      <c r="B21" s="29" t="s">
        <v>39</v>
      </c>
      <c r="C21" s="15" t="s">
        <v>261</v>
      </c>
      <c r="D21" s="15" t="s">
        <v>262</v>
      </c>
      <c r="E21" s="15" t="s">
        <v>285</v>
      </c>
      <c r="F21" s="15" t="s">
        <v>243</v>
      </c>
      <c r="G21" s="15" t="s">
        <v>322</v>
      </c>
      <c r="H21" s="15" t="s">
        <v>285</v>
      </c>
      <c r="I21" s="29">
        <f>30-7+1</f>
        <v>24</v>
      </c>
      <c r="J21" s="26">
        <f>I21*24</f>
        <v>576</v>
      </c>
      <c r="K21" s="27">
        <f>M21/J21</f>
        <v>0.97222222222222221</v>
      </c>
      <c r="L21" s="28">
        <f t="shared" si="0"/>
        <v>840</v>
      </c>
      <c r="M21" s="15">
        <v>560</v>
      </c>
      <c r="N21" s="15" t="s">
        <v>243</v>
      </c>
      <c r="O21" s="15">
        <v>280</v>
      </c>
      <c r="P21" s="15" t="s">
        <v>285</v>
      </c>
      <c r="Q21" s="15" t="s">
        <v>243</v>
      </c>
      <c r="R21" s="22"/>
      <c r="S21" s="22"/>
      <c r="T21" s="15">
        <v>97.22</v>
      </c>
    </row>
    <row r="22" spans="1:21">
      <c r="A22" s="15" t="s">
        <v>36</v>
      </c>
      <c r="B22" s="29" t="s">
        <v>40</v>
      </c>
      <c r="C22" s="15" t="s">
        <v>261</v>
      </c>
      <c r="D22" s="15" t="s">
        <v>262</v>
      </c>
      <c r="E22" s="15" t="s">
        <v>288</v>
      </c>
      <c r="F22" s="15" t="s">
        <v>243</v>
      </c>
      <c r="G22" s="15" t="s">
        <v>159</v>
      </c>
      <c r="H22" s="15" t="s">
        <v>282</v>
      </c>
      <c r="I22" s="29">
        <f>20-3+1</f>
        <v>18</v>
      </c>
      <c r="J22" s="26">
        <f>I22*24</f>
        <v>432</v>
      </c>
      <c r="K22" s="27">
        <f>M22/J22</f>
        <v>1</v>
      </c>
      <c r="L22" s="28">
        <f t="shared" si="0"/>
        <v>840</v>
      </c>
      <c r="M22" s="15">
        <v>432</v>
      </c>
      <c r="N22" s="15" t="s">
        <v>243</v>
      </c>
      <c r="O22" s="15">
        <v>408</v>
      </c>
      <c r="P22" s="15" t="s">
        <v>288</v>
      </c>
      <c r="Q22" s="15" t="s">
        <v>243</v>
      </c>
      <c r="R22" s="22"/>
      <c r="S22" s="22"/>
      <c r="T22" s="15">
        <v>100</v>
      </c>
    </row>
    <row r="23" spans="1:21">
      <c r="A23" s="15" t="s">
        <v>36</v>
      </c>
      <c r="B23" s="15" t="s">
        <v>40</v>
      </c>
      <c r="C23" s="15" t="s">
        <v>266</v>
      </c>
      <c r="D23" s="15" t="s">
        <v>267</v>
      </c>
      <c r="E23" s="15" t="s">
        <v>286</v>
      </c>
      <c r="F23" s="15" t="s">
        <v>243</v>
      </c>
      <c r="G23" s="22"/>
      <c r="H23" s="22"/>
      <c r="I23" s="22"/>
      <c r="J23" s="22"/>
      <c r="K23" s="22"/>
      <c r="L23" s="28">
        <f t="shared" si="0"/>
        <v>840</v>
      </c>
      <c r="M23" s="15">
        <v>608</v>
      </c>
      <c r="N23" s="15" t="s">
        <v>243</v>
      </c>
      <c r="O23" s="15">
        <v>232</v>
      </c>
      <c r="P23" s="15" t="s">
        <v>289</v>
      </c>
      <c r="Q23" s="15" t="s">
        <v>243</v>
      </c>
      <c r="R23" s="22"/>
      <c r="S23" s="22"/>
      <c r="T23" s="22"/>
    </row>
    <row r="24" spans="1:21">
      <c r="A24" s="15" t="s">
        <v>36</v>
      </c>
      <c r="B24" s="15" t="s">
        <v>40</v>
      </c>
      <c r="C24" s="15" t="s">
        <v>269</v>
      </c>
      <c r="D24" s="15" t="s">
        <v>270</v>
      </c>
      <c r="E24" s="15" t="s">
        <v>289</v>
      </c>
      <c r="F24" s="15" t="s">
        <v>243</v>
      </c>
      <c r="G24" s="22"/>
      <c r="H24" s="22"/>
      <c r="I24" s="22"/>
      <c r="J24" s="22"/>
      <c r="K24" s="22"/>
      <c r="L24" s="28">
        <f t="shared" si="0"/>
        <v>840</v>
      </c>
      <c r="M24" s="15">
        <v>584</v>
      </c>
      <c r="N24" s="15" t="s">
        <v>243</v>
      </c>
      <c r="O24" s="15">
        <v>256</v>
      </c>
      <c r="P24" s="15" t="s">
        <v>271</v>
      </c>
      <c r="Q24" s="15" t="s">
        <v>243</v>
      </c>
      <c r="R24" s="22"/>
      <c r="S24" s="22"/>
      <c r="T24" s="22"/>
    </row>
    <row r="25" spans="1:21">
      <c r="A25" s="15" t="s">
        <v>36</v>
      </c>
      <c r="B25" s="15" t="s">
        <v>40</v>
      </c>
      <c r="C25" s="15" t="s">
        <v>272</v>
      </c>
      <c r="D25" s="15" t="s">
        <v>273</v>
      </c>
      <c r="E25" s="15" t="s">
        <v>290</v>
      </c>
      <c r="F25" s="15" t="s">
        <v>243</v>
      </c>
      <c r="G25" s="22"/>
      <c r="H25" s="22"/>
      <c r="I25" s="22"/>
      <c r="J25" s="22"/>
      <c r="K25" s="22"/>
      <c r="L25" s="28">
        <f t="shared" si="0"/>
        <v>840</v>
      </c>
      <c r="M25" s="15">
        <v>416</v>
      </c>
      <c r="N25" s="15" t="s">
        <v>243</v>
      </c>
      <c r="O25" s="15">
        <v>424</v>
      </c>
      <c r="P25" s="15" t="s">
        <v>290</v>
      </c>
      <c r="Q25" s="15" t="s">
        <v>243</v>
      </c>
      <c r="R25" s="22"/>
      <c r="S25" s="22"/>
      <c r="T25" s="22"/>
    </row>
    <row r="26" spans="1:21">
      <c r="A26" s="15" t="s">
        <v>36</v>
      </c>
      <c r="B26" s="29" t="s">
        <v>43</v>
      </c>
      <c r="C26" s="15" t="s">
        <v>261</v>
      </c>
      <c r="D26" s="15" t="s">
        <v>262</v>
      </c>
      <c r="E26" s="15" t="s">
        <v>219</v>
      </c>
      <c r="F26" s="15" t="s">
        <v>243</v>
      </c>
      <c r="G26" s="15" t="s">
        <v>164</v>
      </c>
      <c r="H26" s="15" t="s">
        <v>219</v>
      </c>
      <c r="I26" s="29">
        <f>30+12-9+1</f>
        <v>34</v>
      </c>
      <c r="J26" s="26">
        <f>I26*24</f>
        <v>816</v>
      </c>
      <c r="K26" s="27">
        <f>M26/J26</f>
        <v>0.97058823529411764</v>
      </c>
      <c r="L26" s="28">
        <f t="shared" si="0"/>
        <v>840</v>
      </c>
      <c r="M26" s="15">
        <v>792</v>
      </c>
      <c r="N26" s="15" t="s">
        <v>243</v>
      </c>
      <c r="O26" s="15">
        <v>48</v>
      </c>
      <c r="P26" s="15" t="s">
        <v>219</v>
      </c>
      <c r="Q26" s="15" t="s">
        <v>243</v>
      </c>
      <c r="R26" s="22"/>
      <c r="S26" s="22"/>
      <c r="T26" s="15">
        <v>97.06</v>
      </c>
    </row>
    <row r="27" spans="1:21">
      <c r="A27" s="15" t="s">
        <v>36</v>
      </c>
      <c r="B27" s="15" t="s">
        <v>43</v>
      </c>
      <c r="C27" s="15" t="s">
        <v>266</v>
      </c>
      <c r="D27" s="15" t="s">
        <v>267</v>
      </c>
      <c r="E27" s="15" t="s">
        <v>291</v>
      </c>
      <c r="F27" s="15" t="s">
        <v>243</v>
      </c>
      <c r="G27" s="22"/>
      <c r="H27" s="22"/>
      <c r="I27" s="22"/>
      <c r="J27" s="22"/>
      <c r="K27" s="22"/>
      <c r="L27" s="28">
        <f t="shared" si="0"/>
        <v>840</v>
      </c>
      <c r="M27" s="15">
        <v>704</v>
      </c>
      <c r="N27" s="15" t="s">
        <v>243</v>
      </c>
      <c r="O27" s="15">
        <v>136</v>
      </c>
      <c r="P27" s="15" t="s">
        <v>291</v>
      </c>
      <c r="Q27" s="15" t="s">
        <v>243</v>
      </c>
      <c r="R27" s="22"/>
      <c r="S27" s="22"/>
      <c r="T27" s="22"/>
    </row>
    <row r="28" spans="1:21">
      <c r="A28" s="15" t="s">
        <v>47</v>
      </c>
      <c r="B28" s="29" t="s">
        <v>48</v>
      </c>
      <c r="C28" s="15" t="s">
        <v>261</v>
      </c>
      <c r="D28" s="15" t="s">
        <v>262</v>
      </c>
      <c r="E28" s="15" t="s">
        <v>292</v>
      </c>
      <c r="F28" s="15" t="s">
        <v>243</v>
      </c>
      <c r="G28" s="15" t="s">
        <v>212</v>
      </c>
      <c r="H28" s="15" t="s">
        <v>228</v>
      </c>
      <c r="I28" s="29">
        <f>30+21-22+1</f>
        <v>30</v>
      </c>
      <c r="J28" s="26">
        <f t="shared" ref="J28:J30" si="1">I28*24</f>
        <v>720</v>
      </c>
      <c r="K28" s="27">
        <f t="shared" ref="K28:K30" si="2">M28/J28</f>
        <v>1</v>
      </c>
      <c r="L28" s="28">
        <f t="shared" si="0"/>
        <v>840</v>
      </c>
      <c r="M28" s="15">
        <v>720</v>
      </c>
      <c r="N28" s="15" t="s">
        <v>243</v>
      </c>
      <c r="O28" s="15">
        <v>120</v>
      </c>
      <c r="P28" s="15" t="s">
        <v>292</v>
      </c>
      <c r="Q28" s="15" t="s">
        <v>243</v>
      </c>
      <c r="R28" s="22"/>
      <c r="S28" s="22"/>
      <c r="T28" s="15">
        <v>100</v>
      </c>
    </row>
    <row r="29" spans="1:21">
      <c r="A29" s="15" t="s">
        <v>47</v>
      </c>
      <c r="B29" s="29" t="s">
        <v>50</v>
      </c>
      <c r="C29" s="15" t="s">
        <v>261</v>
      </c>
      <c r="D29" s="15" t="s">
        <v>262</v>
      </c>
      <c r="E29" s="15" t="s">
        <v>186</v>
      </c>
      <c r="F29" s="15" t="s">
        <v>243</v>
      </c>
      <c r="G29" s="15" t="s">
        <v>354</v>
      </c>
      <c r="H29" s="15" t="s">
        <v>186</v>
      </c>
      <c r="I29" s="17">
        <f>30+9-13+1</f>
        <v>27</v>
      </c>
      <c r="J29" s="26">
        <f t="shared" si="1"/>
        <v>648</v>
      </c>
      <c r="K29" s="27">
        <f t="shared" si="2"/>
        <v>1</v>
      </c>
      <c r="L29" s="28">
        <f t="shared" si="0"/>
        <v>840</v>
      </c>
      <c r="M29" s="15">
        <v>648</v>
      </c>
      <c r="N29" s="15" t="s">
        <v>243</v>
      </c>
      <c r="O29" s="15">
        <v>192</v>
      </c>
      <c r="P29" s="15" t="s">
        <v>167</v>
      </c>
      <c r="Q29" s="15" t="s">
        <v>243</v>
      </c>
      <c r="R29" s="22"/>
      <c r="S29" s="22"/>
      <c r="T29" s="15">
        <v>100</v>
      </c>
    </row>
    <row r="30" spans="1:21">
      <c r="A30" s="15" t="s">
        <v>47</v>
      </c>
      <c r="B30" s="29" t="s">
        <v>49</v>
      </c>
      <c r="C30" s="15" t="s">
        <v>261</v>
      </c>
      <c r="D30" s="15" t="s">
        <v>262</v>
      </c>
      <c r="E30" s="15" t="s">
        <v>293</v>
      </c>
      <c r="F30" s="15" t="s">
        <v>243</v>
      </c>
      <c r="G30" s="15" t="s">
        <v>356</v>
      </c>
      <c r="H30" s="15" t="s">
        <v>293</v>
      </c>
      <c r="I30" s="29">
        <f>30+1-3+1</f>
        <v>29</v>
      </c>
      <c r="J30" s="26">
        <f t="shared" si="1"/>
        <v>696</v>
      </c>
      <c r="K30" s="27">
        <f t="shared" si="2"/>
        <v>0.9885057471264368</v>
      </c>
      <c r="L30" s="28">
        <f t="shared" si="0"/>
        <v>840</v>
      </c>
      <c r="M30" s="15">
        <v>688</v>
      </c>
      <c r="N30" s="15" t="s">
        <v>243</v>
      </c>
      <c r="O30" s="15">
        <v>152</v>
      </c>
      <c r="P30" s="15" t="s">
        <v>293</v>
      </c>
      <c r="Q30" s="15" t="s">
        <v>243</v>
      </c>
      <c r="R30" s="22"/>
      <c r="S30" s="22"/>
      <c r="T30" s="15">
        <v>98.85</v>
      </c>
    </row>
    <row r="31" spans="1:21">
      <c r="A31" s="15" t="s">
        <v>47</v>
      </c>
      <c r="B31" s="15" t="s">
        <v>49</v>
      </c>
      <c r="C31" s="15" t="s">
        <v>266</v>
      </c>
      <c r="D31" s="15" t="s">
        <v>267</v>
      </c>
      <c r="E31" s="15" t="s">
        <v>231</v>
      </c>
      <c r="F31" s="15" t="s">
        <v>243</v>
      </c>
      <c r="G31" s="22"/>
      <c r="H31" s="22"/>
      <c r="I31" s="22"/>
      <c r="J31" s="22"/>
      <c r="K31" s="22"/>
      <c r="L31" s="28">
        <f t="shared" si="0"/>
        <v>840</v>
      </c>
      <c r="M31" s="15">
        <v>760</v>
      </c>
      <c r="N31" s="15" t="s">
        <v>243</v>
      </c>
      <c r="O31" s="15">
        <v>80</v>
      </c>
      <c r="P31" s="15" t="s">
        <v>231</v>
      </c>
      <c r="Q31" s="15" t="s">
        <v>243</v>
      </c>
      <c r="R31" s="22"/>
      <c r="S31" s="22"/>
      <c r="T31" s="22"/>
    </row>
    <row r="32" spans="1:21">
      <c r="A32" s="15" t="s">
        <v>47</v>
      </c>
      <c r="B32" s="29" t="s">
        <v>51</v>
      </c>
      <c r="C32" s="15" t="s">
        <v>261</v>
      </c>
      <c r="D32" s="15" t="s">
        <v>262</v>
      </c>
      <c r="E32" s="15" t="s">
        <v>294</v>
      </c>
      <c r="F32" s="15" t="s">
        <v>243</v>
      </c>
      <c r="G32" s="15" t="s">
        <v>167</v>
      </c>
      <c r="H32" s="15" t="s">
        <v>294</v>
      </c>
      <c r="I32" s="29">
        <f>31+12-11+1</f>
        <v>33</v>
      </c>
      <c r="J32" s="26">
        <f t="shared" ref="J32:J36" si="3">I32*24</f>
        <v>792</v>
      </c>
      <c r="K32" s="27">
        <f t="shared" ref="K32:K36" si="4">M32/J32</f>
        <v>0.98989898989898994</v>
      </c>
      <c r="L32" s="28">
        <f t="shared" si="0"/>
        <v>840</v>
      </c>
      <c r="M32" s="15">
        <v>784</v>
      </c>
      <c r="N32" s="15" t="s">
        <v>243</v>
      </c>
      <c r="O32" s="15">
        <v>56</v>
      </c>
      <c r="P32" s="15" t="s">
        <v>294</v>
      </c>
      <c r="Q32" s="15" t="s">
        <v>243</v>
      </c>
      <c r="R32" s="22"/>
      <c r="S32" s="22"/>
      <c r="T32" s="15">
        <v>98.99</v>
      </c>
    </row>
    <row r="33" spans="1:20">
      <c r="A33" s="15" t="s">
        <v>53</v>
      </c>
      <c r="B33" s="29" t="s">
        <v>55</v>
      </c>
      <c r="C33" s="15" t="s">
        <v>261</v>
      </c>
      <c r="D33" s="15" t="s">
        <v>262</v>
      </c>
      <c r="E33" s="15" t="s">
        <v>295</v>
      </c>
      <c r="F33" s="15" t="s">
        <v>243</v>
      </c>
      <c r="G33" s="15" t="s">
        <v>219</v>
      </c>
      <c r="H33" s="15" t="s">
        <v>360</v>
      </c>
      <c r="I33" s="29">
        <f>31+19-12+1</f>
        <v>39</v>
      </c>
      <c r="J33" s="26">
        <f t="shared" si="3"/>
        <v>936</v>
      </c>
      <c r="K33" s="27">
        <f t="shared" si="4"/>
        <v>0.89743589743589747</v>
      </c>
      <c r="L33" s="28">
        <f t="shared" si="0"/>
        <v>840</v>
      </c>
      <c r="M33" s="15">
        <v>840</v>
      </c>
      <c r="N33" s="15" t="s">
        <v>243</v>
      </c>
      <c r="O33" s="15">
        <v>0</v>
      </c>
      <c r="P33" s="15" t="s">
        <v>360</v>
      </c>
      <c r="Q33" s="15" t="s">
        <v>243</v>
      </c>
      <c r="R33" s="22"/>
      <c r="S33" s="22"/>
      <c r="T33" s="15">
        <v>89.74</v>
      </c>
    </row>
    <row r="34" spans="1:20">
      <c r="A34" s="15" t="s">
        <v>53</v>
      </c>
      <c r="B34" s="29" t="s">
        <v>56</v>
      </c>
      <c r="C34" s="15" t="s">
        <v>261</v>
      </c>
      <c r="D34" s="15" t="s">
        <v>262</v>
      </c>
      <c r="E34" s="15" t="s">
        <v>296</v>
      </c>
      <c r="F34" s="15" t="s">
        <v>243</v>
      </c>
      <c r="G34" s="15" t="s">
        <v>219</v>
      </c>
      <c r="H34" s="15" t="s">
        <v>296</v>
      </c>
      <c r="I34" s="29">
        <f>31+3-12+1</f>
        <v>23</v>
      </c>
      <c r="J34" s="26">
        <f t="shared" si="3"/>
        <v>552</v>
      </c>
      <c r="K34" s="27">
        <f t="shared" si="4"/>
        <v>0.98550724637681164</v>
      </c>
      <c r="L34" s="28">
        <f t="shared" si="0"/>
        <v>840</v>
      </c>
      <c r="M34" s="15">
        <v>544</v>
      </c>
      <c r="N34" s="15" t="s">
        <v>243</v>
      </c>
      <c r="O34" s="15">
        <v>296</v>
      </c>
      <c r="P34" s="15" t="s">
        <v>296</v>
      </c>
      <c r="Q34" s="15" t="s">
        <v>243</v>
      </c>
      <c r="R34" s="22"/>
      <c r="S34" s="22"/>
      <c r="T34" s="15">
        <v>98.55</v>
      </c>
    </row>
    <row r="35" spans="1:20">
      <c r="A35" s="15" t="s">
        <v>53</v>
      </c>
      <c r="B35" s="29" t="s">
        <v>58</v>
      </c>
      <c r="C35" s="15" t="s">
        <v>261</v>
      </c>
      <c r="D35" s="15" t="s">
        <v>262</v>
      </c>
      <c r="E35" s="15" t="s">
        <v>252</v>
      </c>
      <c r="F35" s="15" t="s">
        <v>243</v>
      </c>
      <c r="G35" s="15" t="s">
        <v>327</v>
      </c>
      <c r="H35" s="15" t="s">
        <v>361</v>
      </c>
      <c r="I35" s="29">
        <f>30+28-30+1</f>
        <v>29</v>
      </c>
      <c r="J35" s="26">
        <f t="shared" si="3"/>
        <v>696</v>
      </c>
      <c r="K35" s="27">
        <f t="shared" si="4"/>
        <v>0.97701149425287359</v>
      </c>
      <c r="L35" s="28">
        <f t="shared" si="0"/>
        <v>840</v>
      </c>
      <c r="M35" s="15">
        <v>680</v>
      </c>
      <c r="N35" s="15" t="s">
        <v>243</v>
      </c>
      <c r="O35" s="15">
        <v>160</v>
      </c>
      <c r="P35" s="15" t="s">
        <v>361</v>
      </c>
      <c r="Q35" s="15" t="s">
        <v>243</v>
      </c>
      <c r="R35" s="22"/>
      <c r="S35" s="22"/>
      <c r="T35" s="15">
        <v>97.7</v>
      </c>
    </row>
    <row r="36" spans="1:20">
      <c r="A36" s="15" t="s">
        <v>53</v>
      </c>
      <c r="B36" s="29" t="s">
        <v>59</v>
      </c>
      <c r="C36" s="15" t="s">
        <v>261</v>
      </c>
      <c r="D36" s="15" t="s">
        <v>262</v>
      </c>
      <c r="E36" s="15" t="s">
        <v>297</v>
      </c>
      <c r="F36" s="15" t="s">
        <v>243</v>
      </c>
      <c r="G36" s="15" t="s">
        <v>362</v>
      </c>
      <c r="H36" s="15" t="s">
        <v>297</v>
      </c>
      <c r="I36" s="29">
        <f>30+25-24+1</f>
        <v>32</v>
      </c>
      <c r="J36" s="26">
        <f t="shared" si="3"/>
        <v>768</v>
      </c>
      <c r="K36" s="27">
        <f t="shared" si="4"/>
        <v>0.96875</v>
      </c>
      <c r="L36" s="28">
        <f t="shared" si="0"/>
        <v>840</v>
      </c>
      <c r="M36" s="15">
        <v>744</v>
      </c>
      <c r="N36" s="15" t="s">
        <v>243</v>
      </c>
      <c r="O36" s="15">
        <v>96</v>
      </c>
      <c r="P36" s="15" t="s">
        <v>297</v>
      </c>
      <c r="Q36" s="15" t="s">
        <v>243</v>
      </c>
      <c r="R36" s="22"/>
      <c r="S36" s="22"/>
      <c r="T36" s="15">
        <v>96.88</v>
      </c>
    </row>
    <row r="37" spans="1:20">
      <c r="A37" s="15" t="s">
        <v>53</v>
      </c>
      <c r="B37" s="30" t="s">
        <v>61</v>
      </c>
      <c r="C37" s="30" t="s">
        <v>261</v>
      </c>
      <c r="D37" s="30" t="s">
        <v>262</v>
      </c>
      <c r="E37" s="30" t="s">
        <v>133</v>
      </c>
      <c r="F37" s="30" t="s">
        <v>243</v>
      </c>
      <c r="G37" s="30" t="s">
        <v>364</v>
      </c>
      <c r="H37" s="30" t="s">
        <v>292</v>
      </c>
      <c r="I37" s="30"/>
      <c r="J37" s="31"/>
      <c r="K37" s="32"/>
      <c r="L37" s="33"/>
      <c r="M37" s="15">
        <v>712</v>
      </c>
      <c r="N37" s="15" t="s">
        <v>243</v>
      </c>
      <c r="O37" s="15">
        <v>128</v>
      </c>
      <c r="P37" s="15" t="s">
        <v>292</v>
      </c>
      <c r="Q37" s="15" t="s">
        <v>243</v>
      </c>
      <c r="R37" s="22"/>
      <c r="S37" s="22"/>
      <c r="T37" s="15">
        <v>98.89</v>
      </c>
    </row>
    <row r="38" spans="1:20">
      <c r="A38" s="15" t="s">
        <v>53</v>
      </c>
      <c r="B38" s="15" t="s">
        <v>61</v>
      </c>
      <c r="C38" s="15" t="s">
        <v>266</v>
      </c>
      <c r="D38" s="15" t="s">
        <v>267</v>
      </c>
      <c r="E38" s="15" t="s">
        <v>295</v>
      </c>
      <c r="F38" s="15" t="s">
        <v>243</v>
      </c>
      <c r="G38" s="22"/>
      <c r="H38" s="22"/>
      <c r="I38" s="22"/>
      <c r="J38" s="22"/>
      <c r="K38" s="22"/>
      <c r="L38" s="33"/>
      <c r="M38" s="15">
        <v>648</v>
      </c>
      <c r="N38" s="15" t="s">
        <v>243</v>
      </c>
      <c r="O38" s="15">
        <v>192</v>
      </c>
      <c r="P38" s="15" t="s">
        <v>295</v>
      </c>
      <c r="Q38" s="15" t="s">
        <v>243</v>
      </c>
      <c r="R38" s="22"/>
      <c r="S38" s="22"/>
      <c r="T38" s="22"/>
    </row>
    <row r="39" spans="1:20">
      <c r="A39" s="15" t="s">
        <v>53</v>
      </c>
      <c r="B39" s="29" t="s">
        <v>62</v>
      </c>
      <c r="C39" s="15" t="s">
        <v>261</v>
      </c>
      <c r="D39" s="15" t="s">
        <v>262</v>
      </c>
      <c r="E39" s="15" t="s">
        <v>298</v>
      </c>
      <c r="F39" s="15" t="s">
        <v>243</v>
      </c>
      <c r="G39" s="15" t="s">
        <v>365</v>
      </c>
      <c r="H39" s="15" t="s">
        <v>170</v>
      </c>
      <c r="I39" s="29">
        <f>31+9-19+1</f>
        <v>22</v>
      </c>
      <c r="J39" s="26">
        <f>I39*24</f>
        <v>528</v>
      </c>
      <c r="K39" s="27">
        <f>M39/J39</f>
        <v>1</v>
      </c>
      <c r="L39" s="28">
        <f t="shared" si="0"/>
        <v>840</v>
      </c>
      <c r="M39" s="15">
        <v>528</v>
      </c>
      <c r="N39" s="15" t="s">
        <v>243</v>
      </c>
      <c r="O39" s="15">
        <v>312</v>
      </c>
      <c r="P39" s="15" t="s">
        <v>298</v>
      </c>
      <c r="Q39" s="15" t="s">
        <v>243</v>
      </c>
      <c r="R39" s="22"/>
      <c r="S39" s="22"/>
      <c r="T39" s="15">
        <v>100</v>
      </c>
    </row>
    <row r="40" spans="1:20">
      <c r="A40" s="15" t="s">
        <v>53</v>
      </c>
      <c r="B40" s="15" t="s">
        <v>63</v>
      </c>
      <c r="C40" s="15" t="s">
        <v>261</v>
      </c>
      <c r="D40" s="15" t="s">
        <v>262</v>
      </c>
      <c r="E40" s="15" t="s">
        <v>299</v>
      </c>
      <c r="F40" s="15" t="s">
        <v>243</v>
      </c>
      <c r="G40" s="15" t="s">
        <v>219</v>
      </c>
      <c r="H40" s="15" t="s">
        <v>299</v>
      </c>
      <c r="I40" s="15"/>
      <c r="J40" s="15"/>
      <c r="K40" s="15"/>
      <c r="L40" s="33"/>
      <c r="M40" s="15">
        <v>664</v>
      </c>
      <c r="N40" s="15" t="s">
        <v>243</v>
      </c>
      <c r="O40" s="15">
        <v>176</v>
      </c>
      <c r="P40" s="15" t="s">
        <v>299</v>
      </c>
      <c r="Q40" s="15" t="s">
        <v>243</v>
      </c>
      <c r="R40" s="22"/>
      <c r="S40" s="22"/>
      <c r="T40" s="15">
        <v>98.81</v>
      </c>
    </row>
    <row r="41" spans="1:20">
      <c r="A41" s="15" t="s">
        <v>53</v>
      </c>
      <c r="B41" s="15" t="s">
        <v>64</v>
      </c>
      <c r="C41" s="15" t="s">
        <v>261</v>
      </c>
      <c r="D41" s="15" t="s">
        <v>262</v>
      </c>
      <c r="E41" s="15" t="s">
        <v>296</v>
      </c>
      <c r="F41" s="15" t="s">
        <v>243</v>
      </c>
      <c r="G41" s="15" t="s">
        <v>186</v>
      </c>
      <c r="H41" s="15" t="s">
        <v>296</v>
      </c>
      <c r="I41" s="15"/>
      <c r="J41" s="15"/>
      <c r="K41" s="15"/>
      <c r="L41" s="33"/>
      <c r="M41" s="15">
        <v>600</v>
      </c>
      <c r="N41" s="15" t="s">
        <v>243</v>
      </c>
      <c r="O41" s="15">
        <v>240</v>
      </c>
      <c r="P41" s="15" t="s">
        <v>296</v>
      </c>
      <c r="Q41" s="15" t="s">
        <v>243</v>
      </c>
      <c r="R41" s="22"/>
      <c r="S41" s="22"/>
      <c r="T41" s="15">
        <v>96.15</v>
      </c>
    </row>
    <row r="42" spans="1:20">
      <c r="A42" s="15" t="s">
        <v>53</v>
      </c>
      <c r="B42" s="15" t="s">
        <v>66</v>
      </c>
      <c r="C42" s="15" t="s">
        <v>261</v>
      </c>
      <c r="D42" s="15" t="s">
        <v>262</v>
      </c>
      <c r="E42" s="15" t="s">
        <v>295</v>
      </c>
      <c r="F42" s="15" t="s">
        <v>243</v>
      </c>
      <c r="G42" s="15" t="s">
        <v>219</v>
      </c>
      <c r="H42" s="15" t="s">
        <v>295</v>
      </c>
      <c r="I42" s="15"/>
      <c r="J42" s="15"/>
      <c r="K42" s="15"/>
      <c r="L42" s="33"/>
      <c r="M42" s="15">
        <v>688</v>
      </c>
      <c r="N42" s="15" t="s">
        <v>243</v>
      </c>
      <c r="O42" s="15">
        <v>152</v>
      </c>
      <c r="P42" s="15" t="s">
        <v>295</v>
      </c>
      <c r="Q42" s="15" t="s">
        <v>243</v>
      </c>
      <c r="R42" s="22"/>
      <c r="S42" s="22"/>
      <c r="T42" s="15">
        <v>75.44</v>
      </c>
    </row>
    <row r="43" spans="1:20">
      <c r="A43" s="15" t="s">
        <v>53</v>
      </c>
      <c r="B43" s="15" t="s">
        <v>67</v>
      </c>
      <c r="C43" s="15" t="s">
        <v>261</v>
      </c>
      <c r="D43" s="15" t="s">
        <v>262</v>
      </c>
      <c r="E43" s="15" t="s">
        <v>295</v>
      </c>
      <c r="F43" s="15" t="s">
        <v>243</v>
      </c>
      <c r="G43" s="15" t="s">
        <v>276</v>
      </c>
      <c r="H43" s="15" t="s">
        <v>295</v>
      </c>
      <c r="I43" s="15"/>
      <c r="J43" s="15"/>
      <c r="K43" s="15"/>
      <c r="L43" s="33"/>
      <c r="M43" s="15">
        <v>832</v>
      </c>
      <c r="N43" s="15" t="s">
        <v>243</v>
      </c>
      <c r="O43" s="15">
        <v>8</v>
      </c>
      <c r="P43" s="15" t="s">
        <v>295</v>
      </c>
      <c r="Q43" s="15" t="s">
        <v>243</v>
      </c>
      <c r="R43" s="22"/>
      <c r="S43" s="22"/>
      <c r="T43" s="15">
        <v>99.05</v>
      </c>
    </row>
    <row r="44" spans="1:20">
      <c r="A44" s="15" t="s">
        <v>53</v>
      </c>
      <c r="B44" s="15" t="s">
        <v>68</v>
      </c>
      <c r="C44" s="15" t="s">
        <v>261</v>
      </c>
      <c r="D44" s="15" t="s">
        <v>262</v>
      </c>
      <c r="E44" s="15" t="s">
        <v>170</v>
      </c>
      <c r="F44" s="15" t="s">
        <v>243</v>
      </c>
      <c r="G44" s="15" t="s">
        <v>276</v>
      </c>
      <c r="H44" s="15" t="s">
        <v>170</v>
      </c>
      <c r="I44" s="15"/>
      <c r="J44" s="15"/>
      <c r="K44" s="15"/>
      <c r="L44" s="33"/>
      <c r="M44" s="15">
        <v>608</v>
      </c>
      <c r="N44" s="15" t="s">
        <v>243</v>
      </c>
      <c r="O44" s="15">
        <v>232</v>
      </c>
      <c r="P44" s="15" t="s">
        <v>170</v>
      </c>
      <c r="Q44" s="15" t="s">
        <v>243</v>
      </c>
      <c r="R44" s="22"/>
      <c r="S44" s="22"/>
      <c r="T44" s="15">
        <v>97.44</v>
      </c>
    </row>
    <row r="45" spans="1:20" ht="41.4" customHeight="1">
      <c r="A45" s="18" t="s">
        <v>3418</v>
      </c>
      <c r="B45" s="182" t="s">
        <v>3495</v>
      </c>
      <c r="C45" s="192"/>
      <c r="D45" s="192"/>
      <c r="E45" s="192"/>
      <c r="F45" s="192"/>
      <c r="G45" s="192"/>
      <c r="H45" s="192"/>
      <c r="I45" s="192"/>
      <c r="J45" s="192"/>
      <c r="K45" s="192"/>
      <c r="L45" s="192"/>
      <c r="M45" s="192"/>
      <c r="N45" s="192"/>
      <c r="O45" s="192"/>
      <c r="P45" s="192"/>
      <c r="Q45" s="192"/>
      <c r="R45" s="192"/>
      <c r="S45" s="192"/>
      <c r="T45" s="192"/>
    </row>
  </sheetData>
  <mergeCells count="2">
    <mergeCell ref="B45:T45"/>
    <mergeCell ref="U10:U12"/>
  </mergeCells>
  <phoneticPr fontId="4" type="noConversion"/>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9" workbookViewId="0">
      <selection activeCell="C67" sqref="C67"/>
    </sheetView>
  </sheetViews>
  <sheetFormatPr defaultRowHeight="13.8"/>
  <cols>
    <col min="1" max="1" width="8.21875" bestFit="1" customWidth="1"/>
    <col min="2" max="2" width="22.6640625" bestFit="1" customWidth="1"/>
    <col min="3" max="3" width="14.6640625" customWidth="1"/>
  </cols>
  <sheetData>
    <row r="1" spans="1:3">
      <c r="A1" s="14" t="s">
        <v>0</v>
      </c>
      <c r="B1" s="14" t="s">
        <v>1</v>
      </c>
      <c r="C1" s="14" t="s">
        <v>2</v>
      </c>
    </row>
    <row r="2" spans="1:3">
      <c r="A2" s="14" t="s">
        <v>3</v>
      </c>
      <c r="B2" s="14" t="s">
        <v>4</v>
      </c>
      <c r="C2" s="14" t="s">
        <v>5</v>
      </c>
    </row>
    <row r="3" spans="1:3">
      <c r="A3" s="15" t="s">
        <v>6</v>
      </c>
      <c r="B3" s="15" t="s">
        <v>7</v>
      </c>
      <c r="C3" s="15" t="s">
        <v>8</v>
      </c>
    </row>
    <row r="4" spans="1:3">
      <c r="A4" s="15" t="s">
        <v>6</v>
      </c>
      <c r="B4" s="16" t="s">
        <v>9</v>
      </c>
      <c r="C4" s="15" t="s">
        <v>8</v>
      </c>
    </row>
    <row r="5" spans="1:3">
      <c r="A5" s="15" t="s">
        <v>6</v>
      </c>
      <c r="B5" s="16" t="s">
        <v>10</v>
      </c>
      <c r="C5" s="15" t="s">
        <v>8</v>
      </c>
    </row>
    <row r="6" spans="1:3">
      <c r="A6" s="15" t="s">
        <v>6</v>
      </c>
      <c r="B6" s="15" t="s">
        <v>11</v>
      </c>
      <c r="C6" s="15" t="s">
        <v>8</v>
      </c>
    </row>
    <row r="7" spans="1:3">
      <c r="A7" s="15" t="s">
        <v>6</v>
      </c>
      <c r="B7" s="15" t="s">
        <v>12</v>
      </c>
      <c r="C7" s="15" t="s">
        <v>8</v>
      </c>
    </row>
    <row r="8" spans="1:3">
      <c r="A8" s="15" t="s">
        <v>6</v>
      </c>
      <c r="B8" s="15" t="s">
        <v>13</v>
      </c>
      <c r="C8" s="15" t="s">
        <v>8</v>
      </c>
    </row>
    <row r="9" spans="1:3">
      <c r="A9" s="15" t="s">
        <v>6</v>
      </c>
      <c r="B9" s="15" t="s">
        <v>14</v>
      </c>
      <c r="C9" s="15" t="s">
        <v>8</v>
      </c>
    </row>
    <row r="10" spans="1:3">
      <c r="A10" s="15" t="s">
        <v>6</v>
      </c>
      <c r="B10" s="15" t="s">
        <v>15</v>
      </c>
      <c r="C10" s="15" t="s">
        <v>8</v>
      </c>
    </row>
    <row r="11" spans="1:3">
      <c r="A11" s="15" t="s">
        <v>6</v>
      </c>
      <c r="B11" s="15" t="s">
        <v>16</v>
      </c>
      <c r="C11" s="15" t="s">
        <v>8</v>
      </c>
    </row>
    <row r="12" spans="1:3">
      <c r="A12" s="15" t="s">
        <v>6</v>
      </c>
      <c r="B12" s="15" t="s">
        <v>17</v>
      </c>
      <c r="C12" s="15" t="s">
        <v>8</v>
      </c>
    </row>
    <row r="13" spans="1:3">
      <c r="A13" s="15" t="s">
        <v>6</v>
      </c>
      <c r="B13" s="15" t="s">
        <v>18</v>
      </c>
      <c r="C13" s="15" t="s">
        <v>8</v>
      </c>
    </row>
    <row r="14" spans="1:3">
      <c r="A14" s="15" t="s">
        <v>6</v>
      </c>
      <c r="B14" s="15" t="s">
        <v>19</v>
      </c>
      <c r="C14" s="15" t="s">
        <v>8</v>
      </c>
    </row>
    <row r="15" spans="1:3">
      <c r="A15" s="15" t="s">
        <v>6</v>
      </c>
      <c r="B15" s="15" t="s">
        <v>20</v>
      </c>
      <c r="C15" s="15" t="s">
        <v>8</v>
      </c>
    </row>
    <row r="16" spans="1:3">
      <c r="A16" s="15" t="s">
        <v>6</v>
      </c>
      <c r="B16" s="15" t="s">
        <v>21</v>
      </c>
      <c r="C16" s="15" t="s">
        <v>8</v>
      </c>
    </row>
    <row r="17" spans="1:3">
      <c r="A17" s="15" t="s">
        <v>6</v>
      </c>
      <c r="B17" s="15" t="s">
        <v>22</v>
      </c>
      <c r="C17" s="15" t="s">
        <v>8</v>
      </c>
    </row>
    <row r="18" spans="1:3">
      <c r="A18" s="15" t="s">
        <v>6</v>
      </c>
      <c r="B18" s="15" t="s">
        <v>23</v>
      </c>
      <c r="C18" s="15" t="s">
        <v>8</v>
      </c>
    </row>
    <row r="19" spans="1:3">
      <c r="A19" s="15" t="s">
        <v>6</v>
      </c>
      <c r="B19" s="15" t="s">
        <v>24</v>
      </c>
      <c r="C19" s="15" t="s">
        <v>8</v>
      </c>
    </row>
    <row r="20" spans="1:3">
      <c r="A20" s="15" t="s">
        <v>6</v>
      </c>
      <c r="B20" s="15" t="s">
        <v>25</v>
      </c>
      <c r="C20" s="15" t="s">
        <v>8</v>
      </c>
    </row>
    <row r="21" spans="1:3">
      <c r="A21" s="15" t="s">
        <v>26</v>
      </c>
      <c r="B21" s="15" t="s">
        <v>27</v>
      </c>
      <c r="C21" s="15" t="s">
        <v>8</v>
      </c>
    </row>
    <row r="22" spans="1:3">
      <c r="A22" s="15" t="s">
        <v>28</v>
      </c>
      <c r="B22" s="15" t="s">
        <v>29</v>
      </c>
      <c r="C22" s="15" t="s">
        <v>8</v>
      </c>
    </row>
    <row r="23" spans="1:3">
      <c r="A23" s="15" t="s">
        <v>28</v>
      </c>
      <c r="B23" s="15" t="s">
        <v>30</v>
      </c>
      <c r="C23" s="15" t="s">
        <v>8</v>
      </c>
    </row>
    <row r="24" spans="1:3">
      <c r="A24" s="15" t="s">
        <v>28</v>
      </c>
      <c r="B24" s="15" t="s">
        <v>31</v>
      </c>
      <c r="C24" s="15" t="s">
        <v>8</v>
      </c>
    </row>
    <row r="25" spans="1:3">
      <c r="A25" s="15" t="s">
        <v>28</v>
      </c>
      <c r="B25" s="15" t="s">
        <v>32</v>
      </c>
      <c r="C25" s="15" t="s">
        <v>8</v>
      </c>
    </row>
    <row r="26" spans="1:3">
      <c r="A26" s="15" t="s">
        <v>28</v>
      </c>
      <c r="B26" s="15" t="s">
        <v>33</v>
      </c>
      <c r="C26" s="15" t="s">
        <v>8</v>
      </c>
    </row>
    <row r="27" spans="1:3">
      <c r="A27" s="15" t="s">
        <v>28</v>
      </c>
      <c r="B27" s="15" t="s">
        <v>34</v>
      </c>
      <c r="C27" s="15" t="s">
        <v>8</v>
      </c>
    </row>
    <row r="28" spans="1:3">
      <c r="A28" s="15" t="s">
        <v>28</v>
      </c>
      <c r="B28" s="15" t="s">
        <v>35</v>
      </c>
      <c r="C28" s="15" t="s">
        <v>8</v>
      </c>
    </row>
    <row r="29" spans="1:3">
      <c r="A29" s="15" t="s">
        <v>36</v>
      </c>
      <c r="B29" s="15" t="s">
        <v>37</v>
      </c>
      <c r="C29" s="15" t="s">
        <v>8</v>
      </c>
    </row>
    <row r="30" spans="1:3">
      <c r="A30" s="15" t="s">
        <v>36</v>
      </c>
      <c r="B30" s="16" t="s">
        <v>38</v>
      </c>
      <c r="C30" s="15" t="s">
        <v>8</v>
      </c>
    </row>
    <row r="31" spans="1:3">
      <c r="A31" s="15" t="s">
        <v>36</v>
      </c>
      <c r="B31" s="15" t="s">
        <v>39</v>
      </c>
      <c r="C31" s="15" t="s">
        <v>8</v>
      </c>
    </row>
    <row r="32" spans="1:3">
      <c r="A32" s="15" t="s">
        <v>36</v>
      </c>
      <c r="B32" s="16" t="s">
        <v>40</v>
      </c>
      <c r="C32" s="15" t="s">
        <v>8</v>
      </c>
    </row>
    <row r="33" spans="1:3">
      <c r="A33" s="15" t="s">
        <v>36</v>
      </c>
      <c r="B33" s="15" t="s">
        <v>41</v>
      </c>
      <c r="C33" s="15" t="s">
        <v>8</v>
      </c>
    </row>
    <row r="34" spans="1:3">
      <c r="A34" s="15" t="s">
        <v>36</v>
      </c>
      <c r="B34" s="15" t="s">
        <v>42</v>
      </c>
      <c r="C34" s="15" t="s">
        <v>8</v>
      </c>
    </row>
    <row r="35" spans="1:3">
      <c r="A35" s="15" t="s">
        <v>36</v>
      </c>
      <c r="B35" s="16" t="s">
        <v>43</v>
      </c>
      <c r="C35" s="15" t="s">
        <v>8</v>
      </c>
    </row>
    <row r="36" spans="1:3">
      <c r="A36" s="15" t="s">
        <v>36</v>
      </c>
      <c r="B36" s="15" t="s">
        <v>44</v>
      </c>
      <c r="C36" s="15" t="s">
        <v>8</v>
      </c>
    </row>
    <row r="37" spans="1:3">
      <c r="A37" s="15" t="s">
        <v>36</v>
      </c>
      <c r="B37" s="15" t="s">
        <v>45</v>
      </c>
      <c r="C37" s="15" t="s">
        <v>8</v>
      </c>
    </row>
    <row r="38" spans="1:3">
      <c r="A38" s="15" t="s">
        <v>36</v>
      </c>
      <c r="B38" s="15" t="s">
        <v>46</v>
      </c>
      <c r="C38" s="15" t="s">
        <v>8</v>
      </c>
    </row>
    <row r="39" spans="1:3">
      <c r="A39" s="15" t="s">
        <v>47</v>
      </c>
      <c r="B39" s="15" t="s">
        <v>48</v>
      </c>
      <c r="C39" s="15" t="s">
        <v>8</v>
      </c>
    </row>
    <row r="40" spans="1:3">
      <c r="A40" s="15" t="s">
        <v>47</v>
      </c>
      <c r="B40" s="16" t="s">
        <v>49</v>
      </c>
      <c r="C40" s="15" t="s">
        <v>8</v>
      </c>
    </row>
    <row r="41" spans="1:3">
      <c r="A41" s="15" t="s">
        <v>47</v>
      </c>
      <c r="B41" s="15" t="s">
        <v>50</v>
      </c>
      <c r="C41" s="15" t="s">
        <v>8</v>
      </c>
    </row>
    <row r="42" spans="1:3">
      <c r="A42" s="15" t="s">
        <v>47</v>
      </c>
      <c r="B42" s="16" t="s">
        <v>51</v>
      </c>
      <c r="C42" s="15" t="s">
        <v>8</v>
      </c>
    </row>
    <row r="43" spans="1:3">
      <c r="A43" s="15" t="s">
        <v>47</v>
      </c>
      <c r="B43" s="15" t="s">
        <v>52</v>
      </c>
      <c r="C43" s="15" t="s">
        <v>8</v>
      </c>
    </row>
    <row r="44" spans="1:3">
      <c r="A44" s="15" t="s">
        <v>53</v>
      </c>
      <c r="B44" s="15" t="s">
        <v>54</v>
      </c>
      <c r="C44" s="15" t="s">
        <v>8</v>
      </c>
    </row>
    <row r="45" spans="1:3">
      <c r="A45" s="15" t="s">
        <v>53</v>
      </c>
      <c r="B45" s="16" t="s">
        <v>55</v>
      </c>
      <c r="C45" s="15" t="s">
        <v>8</v>
      </c>
    </row>
    <row r="46" spans="1:3">
      <c r="A46" s="15" t="s">
        <v>53</v>
      </c>
      <c r="B46" s="16" t="s">
        <v>56</v>
      </c>
      <c r="C46" s="15" t="s">
        <v>8</v>
      </c>
    </row>
    <row r="47" spans="1:3">
      <c r="A47" s="15" t="s">
        <v>53</v>
      </c>
      <c r="B47" s="15" t="s">
        <v>57</v>
      </c>
      <c r="C47" s="15" t="s">
        <v>8</v>
      </c>
    </row>
    <row r="48" spans="1:3">
      <c r="A48" s="15" t="s">
        <v>53</v>
      </c>
      <c r="B48" s="16" t="s">
        <v>58</v>
      </c>
      <c r="C48" s="15" t="s">
        <v>8</v>
      </c>
    </row>
    <row r="49" spans="1:3">
      <c r="A49" s="15" t="s">
        <v>53</v>
      </c>
      <c r="B49" s="15" t="s">
        <v>59</v>
      </c>
      <c r="C49" s="15" t="s">
        <v>8</v>
      </c>
    </row>
    <row r="50" spans="1:3">
      <c r="A50" s="15" t="s">
        <v>53</v>
      </c>
      <c r="B50" s="15" t="s">
        <v>60</v>
      </c>
      <c r="C50" s="15" t="s">
        <v>8</v>
      </c>
    </row>
    <row r="51" spans="1:3">
      <c r="A51" s="15" t="s">
        <v>53</v>
      </c>
      <c r="B51" s="16" t="s">
        <v>61</v>
      </c>
      <c r="C51" s="15" t="s">
        <v>8</v>
      </c>
    </row>
    <row r="52" spans="1:3">
      <c r="A52" s="15" t="s">
        <v>53</v>
      </c>
      <c r="B52" s="15" t="s">
        <v>62</v>
      </c>
      <c r="C52" s="15" t="s">
        <v>8</v>
      </c>
    </row>
    <row r="53" spans="1:3">
      <c r="A53" s="15" t="s">
        <v>53</v>
      </c>
      <c r="B53" s="15" t="s">
        <v>63</v>
      </c>
      <c r="C53" s="15" t="s">
        <v>8</v>
      </c>
    </row>
    <row r="54" spans="1:3">
      <c r="A54" s="15" t="s">
        <v>53</v>
      </c>
      <c r="B54" s="16" t="s">
        <v>64</v>
      </c>
      <c r="C54" s="15" t="s">
        <v>8</v>
      </c>
    </row>
    <row r="55" spans="1:3">
      <c r="A55" s="15" t="s">
        <v>53</v>
      </c>
      <c r="B55" s="15" t="s">
        <v>65</v>
      </c>
      <c r="C55" s="15" t="s">
        <v>8</v>
      </c>
    </row>
    <row r="56" spans="1:3">
      <c r="A56" s="15" t="s">
        <v>53</v>
      </c>
      <c r="B56" s="16" t="s">
        <v>66</v>
      </c>
      <c r="C56" s="15" t="s">
        <v>8</v>
      </c>
    </row>
    <row r="57" spans="1:3">
      <c r="A57" s="15" t="s">
        <v>53</v>
      </c>
      <c r="B57" s="16" t="s">
        <v>67</v>
      </c>
      <c r="C57" s="15" t="s">
        <v>8</v>
      </c>
    </row>
    <row r="58" spans="1:3">
      <c r="A58" s="15" t="s">
        <v>53</v>
      </c>
      <c r="B58" s="15" t="s">
        <v>68</v>
      </c>
      <c r="C58" s="15" t="s">
        <v>8</v>
      </c>
    </row>
    <row r="59" spans="1:3">
      <c r="A59" s="15" t="s">
        <v>53</v>
      </c>
      <c r="B59" s="15" t="s">
        <v>69</v>
      </c>
      <c r="C59" s="15" t="s">
        <v>8</v>
      </c>
    </row>
    <row r="60" spans="1:3">
      <c r="A60" s="15" t="s">
        <v>53</v>
      </c>
      <c r="B60" s="15" t="s">
        <v>70</v>
      </c>
      <c r="C60" s="15" t="s">
        <v>8</v>
      </c>
    </row>
    <row r="61" spans="1:3">
      <c r="A61" s="15" t="s">
        <v>53</v>
      </c>
      <c r="B61" s="15" t="s">
        <v>71</v>
      </c>
      <c r="C61" s="15" t="s">
        <v>8</v>
      </c>
    </row>
    <row r="62" spans="1:3">
      <c r="A62" s="17" t="s">
        <v>3404</v>
      </c>
      <c r="B62" s="192" t="s">
        <v>3397</v>
      </c>
      <c r="C62" s="192"/>
    </row>
  </sheetData>
  <mergeCells count="1">
    <mergeCell ref="B62:C62"/>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10" workbookViewId="0">
      <selection activeCell="J24" sqref="J24"/>
    </sheetView>
  </sheetViews>
  <sheetFormatPr defaultRowHeight="13.8"/>
  <cols>
    <col min="1" max="1" width="6.88671875" customWidth="1"/>
    <col min="2" max="2" width="22.6640625" bestFit="1" customWidth="1"/>
    <col min="3" max="3" width="9.77734375" bestFit="1" customWidth="1"/>
    <col min="4" max="4" width="14.6640625" bestFit="1" customWidth="1"/>
    <col min="5" max="5" width="11" bestFit="1" customWidth="1"/>
    <col min="6" max="7" width="9.6640625" bestFit="1" customWidth="1"/>
  </cols>
  <sheetData>
    <row r="1" spans="1:7">
      <c r="A1" s="14" t="s">
        <v>0</v>
      </c>
      <c r="B1" s="14" t="s">
        <v>1</v>
      </c>
      <c r="C1" s="14" t="s">
        <v>72</v>
      </c>
      <c r="D1" s="14" t="s">
        <v>73</v>
      </c>
      <c r="E1" s="14" t="s">
        <v>74</v>
      </c>
      <c r="F1" s="14" t="s">
        <v>75</v>
      </c>
      <c r="G1" s="14" t="s">
        <v>76</v>
      </c>
    </row>
    <row r="2" spans="1:7">
      <c r="A2" s="14" t="s">
        <v>3</v>
      </c>
      <c r="B2" s="14" t="s">
        <v>4</v>
      </c>
      <c r="C2" s="14" t="s">
        <v>77</v>
      </c>
      <c r="D2" s="14" t="s">
        <v>78</v>
      </c>
      <c r="E2" s="14" t="s">
        <v>79</v>
      </c>
      <c r="F2" s="14" t="s">
        <v>80</v>
      </c>
      <c r="G2" s="14" t="s">
        <v>81</v>
      </c>
    </row>
    <row r="3" spans="1:7">
      <c r="A3" s="15" t="s">
        <v>6</v>
      </c>
      <c r="B3" s="15" t="s">
        <v>7</v>
      </c>
      <c r="C3" s="15" t="s">
        <v>82</v>
      </c>
      <c r="D3" s="15" t="s">
        <v>83</v>
      </c>
      <c r="E3" s="15" t="s">
        <v>84</v>
      </c>
      <c r="F3" s="15" t="s">
        <v>85</v>
      </c>
      <c r="G3" s="15" t="s">
        <v>86</v>
      </c>
    </row>
    <row r="4" spans="1:7">
      <c r="A4" s="15" t="s">
        <v>6</v>
      </c>
      <c r="B4" s="15" t="s">
        <v>11</v>
      </c>
      <c r="C4" s="15" t="s">
        <v>82</v>
      </c>
      <c r="D4" s="15" t="s">
        <v>83</v>
      </c>
      <c r="E4" s="15" t="s">
        <v>87</v>
      </c>
      <c r="F4" s="15" t="s">
        <v>88</v>
      </c>
      <c r="G4" s="15" t="s">
        <v>89</v>
      </c>
    </row>
    <row r="5" spans="1:7">
      <c r="A5" s="15" t="s">
        <v>6</v>
      </c>
      <c r="B5" s="15" t="s">
        <v>12</v>
      </c>
      <c r="C5" s="15" t="s">
        <v>82</v>
      </c>
      <c r="D5" s="15" t="s">
        <v>83</v>
      </c>
      <c r="E5" s="15" t="s">
        <v>87</v>
      </c>
      <c r="F5" s="15" t="s">
        <v>90</v>
      </c>
      <c r="G5" s="15" t="s">
        <v>91</v>
      </c>
    </row>
    <row r="6" spans="1:7">
      <c r="A6" s="15" t="s">
        <v>6</v>
      </c>
      <c r="B6" s="15" t="s">
        <v>13</v>
      </c>
      <c r="C6" s="15" t="s">
        <v>82</v>
      </c>
      <c r="D6" s="15" t="s">
        <v>83</v>
      </c>
      <c r="E6" s="15" t="s">
        <v>87</v>
      </c>
      <c r="F6" s="15" t="s">
        <v>92</v>
      </c>
      <c r="G6" s="15" t="s">
        <v>93</v>
      </c>
    </row>
    <row r="7" spans="1:7">
      <c r="A7" s="15" t="s">
        <v>6</v>
      </c>
      <c r="B7" s="15" t="s">
        <v>17</v>
      </c>
      <c r="C7" s="15" t="s">
        <v>82</v>
      </c>
      <c r="D7" s="15" t="s">
        <v>83</v>
      </c>
      <c r="E7" s="15" t="s">
        <v>87</v>
      </c>
      <c r="F7" s="15" t="s">
        <v>94</v>
      </c>
      <c r="G7" s="15" t="s">
        <v>95</v>
      </c>
    </row>
    <row r="8" spans="1:7">
      <c r="A8" s="15" t="s">
        <v>6</v>
      </c>
      <c r="B8" s="15" t="s">
        <v>14</v>
      </c>
      <c r="C8" s="15" t="s">
        <v>82</v>
      </c>
      <c r="D8" s="15" t="s">
        <v>83</v>
      </c>
      <c r="E8" s="15" t="s">
        <v>87</v>
      </c>
      <c r="F8" s="15" t="s">
        <v>96</v>
      </c>
      <c r="G8" s="15" t="s">
        <v>97</v>
      </c>
    </row>
    <row r="9" spans="1:7" s="20" customFormat="1">
      <c r="A9" s="19" t="s">
        <v>6</v>
      </c>
      <c r="B9" s="19" t="s">
        <v>15</v>
      </c>
      <c r="C9" s="19" t="s">
        <v>82</v>
      </c>
      <c r="D9" s="19" t="s">
        <v>83</v>
      </c>
      <c r="E9" s="19" t="s">
        <v>87</v>
      </c>
      <c r="F9" s="19" t="s">
        <v>98</v>
      </c>
      <c r="G9" s="19" t="s">
        <v>99</v>
      </c>
    </row>
    <row r="10" spans="1:7" s="20" customFormat="1">
      <c r="A10" s="19" t="s">
        <v>6</v>
      </c>
      <c r="B10" s="19" t="s">
        <v>16</v>
      </c>
      <c r="C10" s="19" t="s">
        <v>82</v>
      </c>
      <c r="D10" s="19" t="s">
        <v>83</v>
      </c>
      <c r="E10" s="19" t="s">
        <v>87</v>
      </c>
      <c r="F10" s="19" t="s">
        <v>100</v>
      </c>
      <c r="G10" s="19" t="s">
        <v>101</v>
      </c>
    </row>
    <row r="11" spans="1:7" s="20" customFormat="1">
      <c r="A11" s="19" t="s">
        <v>6</v>
      </c>
      <c r="B11" s="19" t="s">
        <v>9</v>
      </c>
      <c r="C11" s="19" t="s">
        <v>82</v>
      </c>
      <c r="D11" s="19" t="s">
        <v>83</v>
      </c>
      <c r="E11" s="19" t="s">
        <v>87</v>
      </c>
      <c r="F11" s="19" t="s">
        <v>102</v>
      </c>
      <c r="G11" s="19" t="s">
        <v>103</v>
      </c>
    </row>
    <row r="12" spans="1:7" s="20" customFormat="1">
      <c r="A12" s="19" t="s">
        <v>6</v>
      </c>
      <c r="B12" s="19" t="s">
        <v>10</v>
      </c>
      <c r="C12" s="19" t="s">
        <v>82</v>
      </c>
      <c r="D12" s="19" t="s">
        <v>83</v>
      </c>
      <c r="E12" s="19" t="s">
        <v>104</v>
      </c>
      <c r="F12" s="19" t="s">
        <v>105</v>
      </c>
      <c r="G12" s="19" t="s">
        <v>106</v>
      </c>
    </row>
    <row r="13" spans="1:7" s="20" customFormat="1">
      <c r="A13" s="19" t="s">
        <v>6</v>
      </c>
      <c r="B13" s="19" t="s">
        <v>18</v>
      </c>
      <c r="C13" s="19" t="s">
        <v>82</v>
      </c>
      <c r="D13" s="19" t="s">
        <v>83</v>
      </c>
      <c r="E13" s="19" t="s">
        <v>107</v>
      </c>
      <c r="F13" s="19" t="s">
        <v>108</v>
      </c>
      <c r="G13" s="19" t="s">
        <v>109</v>
      </c>
    </row>
    <row r="14" spans="1:7" s="20" customFormat="1">
      <c r="A14" s="19" t="s">
        <v>6</v>
      </c>
      <c r="B14" s="19" t="s">
        <v>19</v>
      </c>
      <c r="C14" s="19" t="s">
        <v>82</v>
      </c>
      <c r="D14" s="19" t="s">
        <v>83</v>
      </c>
      <c r="E14" s="19" t="s">
        <v>107</v>
      </c>
      <c r="F14" s="19" t="s">
        <v>110</v>
      </c>
      <c r="G14" s="19" t="s">
        <v>111</v>
      </c>
    </row>
    <row r="15" spans="1:7" s="20" customFormat="1">
      <c r="A15" s="19" t="s">
        <v>6</v>
      </c>
      <c r="B15" s="19" t="s">
        <v>20</v>
      </c>
      <c r="C15" s="19" t="s">
        <v>82</v>
      </c>
      <c r="D15" s="19" t="s">
        <v>83</v>
      </c>
      <c r="E15" s="19" t="s">
        <v>107</v>
      </c>
      <c r="F15" s="19" t="s">
        <v>112</v>
      </c>
      <c r="G15" s="19" t="s">
        <v>113</v>
      </c>
    </row>
    <row r="16" spans="1:7" s="20" customFormat="1">
      <c r="A16" s="19" t="s">
        <v>6</v>
      </c>
      <c r="B16" s="19" t="s">
        <v>21</v>
      </c>
      <c r="C16" s="19" t="s">
        <v>82</v>
      </c>
      <c r="D16" s="19" t="s">
        <v>83</v>
      </c>
      <c r="E16" s="19" t="s">
        <v>107</v>
      </c>
      <c r="F16" s="19" t="s">
        <v>114</v>
      </c>
      <c r="G16" s="19" t="s">
        <v>115</v>
      </c>
    </row>
    <row r="17" spans="1:7" s="20" customFormat="1">
      <c r="A17" s="19" t="s">
        <v>6</v>
      </c>
      <c r="B17" s="19" t="s">
        <v>22</v>
      </c>
      <c r="C17" s="19" t="s">
        <v>82</v>
      </c>
      <c r="D17" s="19" t="s">
        <v>83</v>
      </c>
      <c r="E17" s="19" t="s">
        <v>116</v>
      </c>
      <c r="F17" s="19" t="s">
        <v>117</v>
      </c>
      <c r="G17" s="19" t="s">
        <v>118</v>
      </c>
    </row>
    <row r="18" spans="1:7" s="20" customFormat="1">
      <c r="A18" s="19" t="s">
        <v>6</v>
      </c>
      <c r="B18" s="19" t="s">
        <v>23</v>
      </c>
      <c r="C18" s="19" t="s">
        <v>82</v>
      </c>
      <c r="D18" s="19" t="s">
        <v>83</v>
      </c>
      <c r="E18" s="19" t="s">
        <v>119</v>
      </c>
      <c r="F18" s="19" t="s">
        <v>120</v>
      </c>
      <c r="G18" s="19" t="s">
        <v>121</v>
      </c>
    </row>
    <row r="19" spans="1:7">
      <c r="A19" s="15" t="s">
        <v>6</v>
      </c>
      <c r="B19" s="15" t="s">
        <v>24</v>
      </c>
      <c r="C19" s="15" t="s">
        <v>82</v>
      </c>
      <c r="D19" s="15" t="s">
        <v>83</v>
      </c>
      <c r="E19" s="15" t="s">
        <v>119</v>
      </c>
      <c r="F19" s="15" t="s">
        <v>122</v>
      </c>
      <c r="G19" s="15" t="s">
        <v>123</v>
      </c>
    </row>
    <row r="20" spans="1:7">
      <c r="A20" s="15" t="s">
        <v>6</v>
      </c>
      <c r="B20" s="15" t="s">
        <v>25</v>
      </c>
      <c r="C20" s="15" t="s">
        <v>82</v>
      </c>
      <c r="D20" s="15" t="s">
        <v>83</v>
      </c>
      <c r="E20" s="15" t="s">
        <v>124</v>
      </c>
      <c r="F20" s="15" t="s">
        <v>125</v>
      </c>
      <c r="G20" s="15" t="s">
        <v>126</v>
      </c>
    </row>
    <row r="21" spans="1:7">
      <c r="A21" s="15" t="s">
        <v>26</v>
      </c>
      <c r="B21" s="15" t="s">
        <v>27</v>
      </c>
      <c r="C21" s="15" t="s">
        <v>82</v>
      </c>
      <c r="D21" s="15" t="s">
        <v>83</v>
      </c>
      <c r="E21" s="15" t="s">
        <v>127</v>
      </c>
      <c r="F21" s="15" t="s">
        <v>128</v>
      </c>
      <c r="G21" s="15" t="s">
        <v>129</v>
      </c>
    </row>
    <row r="22" spans="1:7">
      <c r="A22" s="15" t="s">
        <v>28</v>
      </c>
      <c r="B22" s="15" t="s">
        <v>29</v>
      </c>
      <c r="C22" s="15" t="s">
        <v>82</v>
      </c>
      <c r="D22" s="15" t="s">
        <v>83</v>
      </c>
      <c r="E22" s="15" t="s">
        <v>130</v>
      </c>
      <c r="F22" s="15" t="s">
        <v>131</v>
      </c>
      <c r="G22" s="15" t="s">
        <v>132</v>
      </c>
    </row>
    <row r="23" spans="1:7">
      <c r="A23" s="15" t="s">
        <v>28</v>
      </c>
      <c r="B23" s="15" t="s">
        <v>30</v>
      </c>
      <c r="C23" s="15" t="s">
        <v>82</v>
      </c>
      <c r="D23" s="15" t="s">
        <v>83</v>
      </c>
      <c r="E23" s="15" t="s">
        <v>133</v>
      </c>
      <c r="F23" s="15" t="s">
        <v>134</v>
      </c>
      <c r="G23" s="15" t="s">
        <v>135</v>
      </c>
    </row>
    <row r="24" spans="1:7">
      <c r="A24" s="15" t="s">
        <v>28</v>
      </c>
      <c r="B24" s="15" t="s">
        <v>31</v>
      </c>
      <c r="C24" s="15" t="s">
        <v>82</v>
      </c>
      <c r="D24" s="15" t="s">
        <v>83</v>
      </c>
      <c r="E24" s="15" t="s">
        <v>136</v>
      </c>
      <c r="F24" s="15" t="s">
        <v>137</v>
      </c>
      <c r="G24" s="15" t="s">
        <v>138</v>
      </c>
    </row>
    <row r="25" spans="1:7">
      <c r="A25" s="15" t="s">
        <v>28</v>
      </c>
      <c r="B25" s="15" t="s">
        <v>32</v>
      </c>
      <c r="C25" s="15" t="s">
        <v>82</v>
      </c>
      <c r="D25" s="15" t="s">
        <v>83</v>
      </c>
      <c r="E25" s="15" t="s">
        <v>136</v>
      </c>
      <c r="F25" s="15" t="s">
        <v>139</v>
      </c>
      <c r="G25" s="15" t="s">
        <v>140</v>
      </c>
    </row>
    <row r="26" spans="1:7">
      <c r="A26" s="15" t="s">
        <v>28</v>
      </c>
      <c r="B26" s="15" t="s">
        <v>35</v>
      </c>
      <c r="C26" s="15" t="s">
        <v>82</v>
      </c>
      <c r="D26" s="15" t="s">
        <v>83</v>
      </c>
      <c r="E26" s="15" t="s">
        <v>136</v>
      </c>
      <c r="F26" s="15" t="s">
        <v>141</v>
      </c>
      <c r="G26" s="15" t="s">
        <v>142</v>
      </c>
    </row>
    <row r="27" spans="1:7">
      <c r="A27" s="15" t="s">
        <v>28</v>
      </c>
      <c r="B27" s="15" t="s">
        <v>33</v>
      </c>
      <c r="C27" s="15" t="s">
        <v>82</v>
      </c>
      <c r="D27" s="15" t="s">
        <v>83</v>
      </c>
      <c r="E27" s="15" t="s">
        <v>143</v>
      </c>
      <c r="F27" s="15" t="s">
        <v>144</v>
      </c>
      <c r="G27" s="15" t="s">
        <v>145</v>
      </c>
    </row>
    <row r="28" spans="1:7">
      <c r="A28" s="15" t="s">
        <v>28</v>
      </c>
      <c r="B28" s="15" t="s">
        <v>34</v>
      </c>
      <c r="C28" s="15" t="s">
        <v>82</v>
      </c>
      <c r="D28" s="15" t="s">
        <v>83</v>
      </c>
      <c r="E28" s="15" t="s">
        <v>136</v>
      </c>
      <c r="F28" s="15" t="s">
        <v>146</v>
      </c>
      <c r="G28" s="15" t="s">
        <v>147</v>
      </c>
    </row>
    <row r="29" spans="1:7">
      <c r="A29" s="15" t="s">
        <v>36</v>
      </c>
      <c r="B29" s="15" t="s">
        <v>37</v>
      </c>
      <c r="C29" s="15" t="s">
        <v>82</v>
      </c>
      <c r="D29" s="15" t="s">
        <v>83</v>
      </c>
      <c r="E29" s="15" t="s">
        <v>148</v>
      </c>
      <c r="F29" s="15" t="s">
        <v>149</v>
      </c>
      <c r="G29" s="15" t="s">
        <v>150</v>
      </c>
    </row>
    <row r="30" spans="1:7">
      <c r="A30" s="15" t="s">
        <v>36</v>
      </c>
      <c r="B30" s="15" t="s">
        <v>38</v>
      </c>
      <c r="C30" s="15" t="s">
        <v>82</v>
      </c>
      <c r="D30" s="15" t="s">
        <v>83</v>
      </c>
      <c r="E30" s="15" t="s">
        <v>151</v>
      </c>
      <c r="F30" s="15" t="s">
        <v>152</v>
      </c>
      <c r="G30" s="15" t="s">
        <v>153</v>
      </c>
    </row>
    <row r="31" spans="1:7">
      <c r="A31" s="15" t="s">
        <v>36</v>
      </c>
      <c r="B31" s="15" t="s">
        <v>39</v>
      </c>
      <c r="C31" s="15" t="s">
        <v>82</v>
      </c>
      <c r="D31" s="15" t="s">
        <v>83</v>
      </c>
      <c r="E31" s="15" t="s">
        <v>154</v>
      </c>
      <c r="F31" s="15" t="s">
        <v>155</v>
      </c>
      <c r="G31" s="15" t="s">
        <v>156</v>
      </c>
    </row>
    <row r="32" spans="1:7">
      <c r="A32" s="15" t="s">
        <v>36</v>
      </c>
      <c r="B32" s="15" t="s">
        <v>40</v>
      </c>
      <c r="C32" s="15" t="s">
        <v>82</v>
      </c>
      <c r="D32" s="15" t="s">
        <v>83</v>
      </c>
      <c r="E32" s="15" t="s">
        <v>104</v>
      </c>
      <c r="F32" s="15" t="s">
        <v>157</v>
      </c>
      <c r="G32" s="15" t="s">
        <v>158</v>
      </c>
    </row>
    <row r="33" spans="1:7">
      <c r="A33" s="15" t="s">
        <v>36</v>
      </c>
      <c r="B33" s="15" t="s">
        <v>41</v>
      </c>
      <c r="C33" s="15" t="s">
        <v>82</v>
      </c>
      <c r="D33" s="15" t="s">
        <v>83</v>
      </c>
      <c r="E33" s="15" t="s">
        <v>159</v>
      </c>
      <c r="F33" s="15" t="s">
        <v>160</v>
      </c>
      <c r="G33" s="15" t="s">
        <v>118</v>
      </c>
    </row>
    <row r="34" spans="1:7">
      <c r="A34" s="15" t="s">
        <v>36</v>
      </c>
      <c r="B34" s="15" t="s">
        <v>42</v>
      </c>
      <c r="C34" s="15" t="s">
        <v>82</v>
      </c>
      <c r="D34" s="15" t="s">
        <v>83</v>
      </c>
      <c r="E34" s="15" t="s">
        <v>161</v>
      </c>
      <c r="F34" s="15" t="s">
        <v>162</v>
      </c>
      <c r="G34" s="15" t="s">
        <v>163</v>
      </c>
    </row>
    <row r="35" spans="1:7">
      <c r="A35" s="15" t="s">
        <v>36</v>
      </c>
      <c r="B35" s="15" t="s">
        <v>43</v>
      </c>
      <c r="C35" s="15" t="s">
        <v>82</v>
      </c>
      <c r="D35" s="15" t="s">
        <v>83</v>
      </c>
      <c r="E35" s="15" t="s">
        <v>164</v>
      </c>
      <c r="F35" s="15" t="s">
        <v>165</v>
      </c>
      <c r="G35" s="15" t="s">
        <v>166</v>
      </c>
    </row>
    <row r="36" spans="1:7">
      <c r="A36" s="15" t="s">
        <v>36</v>
      </c>
      <c r="B36" s="15" t="s">
        <v>44</v>
      </c>
      <c r="C36" s="15" t="s">
        <v>82</v>
      </c>
      <c r="D36" s="15" t="s">
        <v>83</v>
      </c>
      <c r="E36" s="15" t="s">
        <v>167</v>
      </c>
      <c r="F36" s="15" t="s">
        <v>168</v>
      </c>
      <c r="G36" s="15" t="s">
        <v>169</v>
      </c>
    </row>
    <row r="37" spans="1:7">
      <c r="A37" s="15" t="s">
        <v>36</v>
      </c>
      <c r="B37" s="15" t="s">
        <v>45</v>
      </c>
      <c r="C37" s="15" t="s">
        <v>82</v>
      </c>
      <c r="D37" s="15" t="s">
        <v>83</v>
      </c>
      <c r="E37" s="15" t="s">
        <v>170</v>
      </c>
      <c r="F37" s="15" t="s">
        <v>171</v>
      </c>
      <c r="G37" s="15" t="s">
        <v>172</v>
      </c>
    </row>
    <row r="38" spans="1:7">
      <c r="A38" s="15" t="s">
        <v>36</v>
      </c>
      <c r="B38" s="15" t="s">
        <v>46</v>
      </c>
      <c r="C38" s="15" t="s">
        <v>82</v>
      </c>
      <c r="D38" s="15" t="s">
        <v>83</v>
      </c>
      <c r="E38" s="15" t="s">
        <v>136</v>
      </c>
      <c r="F38" s="15" t="s">
        <v>173</v>
      </c>
      <c r="G38" s="15" t="s">
        <v>174</v>
      </c>
    </row>
    <row r="39" spans="1:7">
      <c r="A39" s="15" t="s">
        <v>47</v>
      </c>
      <c r="B39" s="15" t="s">
        <v>48</v>
      </c>
      <c r="C39" s="15" t="s">
        <v>82</v>
      </c>
      <c r="D39" s="15" t="s">
        <v>83</v>
      </c>
      <c r="E39" s="15" t="s">
        <v>175</v>
      </c>
      <c r="F39" s="15" t="s">
        <v>176</v>
      </c>
      <c r="G39" s="15" t="s">
        <v>177</v>
      </c>
    </row>
    <row r="40" spans="1:7">
      <c r="A40" s="15" t="s">
        <v>47</v>
      </c>
      <c r="B40" s="15" t="s">
        <v>50</v>
      </c>
      <c r="C40" s="15" t="s">
        <v>82</v>
      </c>
      <c r="D40" s="15" t="s">
        <v>83</v>
      </c>
      <c r="E40" s="15" t="s">
        <v>178</v>
      </c>
      <c r="F40" s="15" t="s">
        <v>179</v>
      </c>
      <c r="G40" s="15" t="s">
        <v>180</v>
      </c>
    </row>
    <row r="41" spans="1:7">
      <c r="A41" s="15" t="s">
        <v>47</v>
      </c>
      <c r="B41" s="15" t="s">
        <v>49</v>
      </c>
      <c r="C41" s="15" t="s">
        <v>82</v>
      </c>
      <c r="D41" s="15" t="s">
        <v>83</v>
      </c>
      <c r="E41" s="15" t="s">
        <v>178</v>
      </c>
      <c r="F41" s="15" t="s">
        <v>181</v>
      </c>
      <c r="G41" s="15" t="s">
        <v>182</v>
      </c>
    </row>
    <row r="42" spans="1:7">
      <c r="A42" s="15" t="s">
        <v>47</v>
      </c>
      <c r="B42" s="15" t="s">
        <v>52</v>
      </c>
      <c r="C42" s="15" t="s">
        <v>82</v>
      </c>
      <c r="D42" s="15" t="s">
        <v>83</v>
      </c>
      <c r="E42" s="15" t="s">
        <v>183</v>
      </c>
      <c r="F42" s="15" t="s">
        <v>184</v>
      </c>
      <c r="G42" s="15" t="s">
        <v>185</v>
      </c>
    </row>
    <row r="43" spans="1:7">
      <c r="A43" s="15" t="s">
        <v>47</v>
      </c>
      <c r="B43" s="15" t="s">
        <v>51</v>
      </c>
      <c r="C43" s="15" t="s">
        <v>82</v>
      </c>
      <c r="D43" s="15" t="s">
        <v>83</v>
      </c>
      <c r="E43" s="15" t="s">
        <v>186</v>
      </c>
      <c r="F43" s="15" t="s">
        <v>187</v>
      </c>
      <c r="G43" s="15" t="s">
        <v>188</v>
      </c>
    </row>
    <row r="44" spans="1:7">
      <c r="A44" s="15" t="s">
        <v>53</v>
      </c>
      <c r="B44" s="15" t="s">
        <v>54</v>
      </c>
      <c r="C44" s="15" t="s">
        <v>82</v>
      </c>
      <c r="D44" s="15" t="s">
        <v>83</v>
      </c>
      <c r="E44" s="15" t="s">
        <v>164</v>
      </c>
      <c r="F44" s="15" t="s">
        <v>189</v>
      </c>
      <c r="G44" s="15" t="s">
        <v>190</v>
      </c>
    </row>
    <row r="45" spans="1:7">
      <c r="A45" s="15" t="s">
        <v>53</v>
      </c>
      <c r="B45" s="15" t="s">
        <v>55</v>
      </c>
      <c r="C45" s="15" t="s">
        <v>82</v>
      </c>
      <c r="D45" s="15" t="s">
        <v>83</v>
      </c>
      <c r="E45" s="15" t="s">
        <v>191</v>
      </c>
      <c r="F45" s="15" t="s">
        <v>192</v>
      </c>
      <c r="G45" s="15" t="s">
        <v>193</v>
      </c>
    </row>
    <row r="46" spans="1:7">
      <c r="A46" s="15" t="s">
        <v>53</v>
      </c>
      <c r="B46" s="15" t="s">
        <v>56</v>
      </c>
      <c r="C46" s="15" t="s">
        <v>82</v>
      </c>
      <c r="D46" s="15" t="s">
        <v>83</v>
      </c>
      <c r="E46" s="15" t="s">
        <v>191</v>
      </c>
      <c r="F46" s="15" t="s">
        <v>194</v>
      </c>
      <c r="G46" s="15" t="s">
        <v>195</v>
      </c>
    </row>
    <row r="47" spans="1:7">
      <c r="A47" s="15" t="s">
        <v>53</v>
      </c>
      <c r="B47" s="15" t="s">
        <v>57</v>
      </c>
      <c r="C47" s="15" t="s">
        <v>82</v>
      </c>
      <c r="D47" s="15" t="s">
        <v>83</v>
      </c>
      <c r="E47" s="15" t="s">
        <v>196</v>
      </c>
      <c r="F47" s="15" t="s">
        <v>197</v>
      </c>
      <c r="G47" s="15" t="s">
        <v>198</v>
      </c>
    </row>
    <row r="48" spans="1:7">
      <c r="A48" s="15" t="s">
        <v>53</v>
      </c>
      <c r="B48" s="15" t="s">
        <v>58</v>
      </c>
      <c r="C48" s="15" t="s">
        <v>82</v>
      </c>
      <c r="D48" s="15" t="s">
        <v>83</v>
      </c>
      <c r="E48" s="15" t="s">
        <v>196</v>
      </c>
      <c r="F48" s="15" t="s">
        <v>199</v>
      </c>
      <c r="G48" s="15" t="s">
        <v>200</v>
      </c>
    </row>
    <row r="49" spans="1:7">
      <c r="A49" s="15" t="s">
        <v>53</v>
      </c>
      <c r="B49" s="15" t="s">
        <v>59</v>
      </c>
      <c r="C49" s="15" t="s">
        <v>82</v>
      </c>
      <c r="D49" s="15" t="s">
        <v>83</v>
      </c>
      <c r="E49" s="15" t="s">
        <v>201</v>
      </c>
      <c r="F49" s="15" t="s">
        <v>202</v>
      </c>
      <c r="G49" s="15" t="s">
        <v>150</v>
      </c>
    </row>
    <row r="50" spans="1:7">
      <c r="A50" s="15" t="s">
        <v>53</v>
      </c>
      <c r="B50" s="15" t="s">
        <v>60</v>
      </c>
      <c r="C50" s="15" t="s">
        <v>82</v>
      </c>
      <c r="D50" s="15" t="s">
        <v>83</v>
      </c>
      <c r="E50" s="15" t="s">
        <v>201</v>
      </c>
      <c r="F50" s="15" t="s">
        <v>203</v>
      </c>
      <c r="G50" s="15" t="s">
        <v>204</v>
      </c>
    </row>
    <row r="51" spans="1:7">
      <c r="A51" s="15" t="s">
        <v>53</v>
      </c>
      <c r="B51" s="15" t="s">
        <v>61</v>
      </c>
      <c r="C51" s="15" t="s">
        <v>82</v>
      </c>
      <c r="D51" s="15" t="s">
        <v>83</v>
      </c>
      <c r="E51" s="15" t="s">
        <v>205</v>
      </c>
      <c r="F51" s="15" t="s">
        <v>206</v>
      </c>
      <c r="G51" s="15" t="s">
        <v>207</v>
      </c>
    </row>
    <row r="52" spans="1:7">
      <c r="A52" s="15" t="s">
        <v>53</v>
      </c>
      <c r="B52" s="15" t="s">
        <v>62</v>
      </c>
      <c r="C52" s="15" t="s">
        <v>82</v>
      </c>
      <c r="D52" s="15" t="s">
        <v>83</v>
      </c>
      <c r="E52" s="15" t="s">
        <v>205</v>
      </c>
      <c r="F52" s="15" t="s">
        <v>208</v>
      </c>
      <c r="G52" s="15" t="s">
        <v>209</v>
      </c>
    </row>
    <row r="53" spans="1:7">
      <c r="A53" s="15" t="s">
        <v>53</v>
      </c>
      <c r="B53" s="15" t="s">
        <v>63</v>
      </c>
      <c r="C53" s="15" t="s">
        <v>82</v>
      </c>
      <c r="D53" s="15" t="s">
        <v>83</v>
      </c>
      <c r="E53" s="15" t="s">
        <v>205</v>
      </c>
      <c r="F53" s="15" t="s">
        <v>210</v>
      </c>
      <c r="G53" s="15" t="s">
        <v>211</v>
      </c>
    </row>
    <row r="54" spans="1:7">
      <c r="A54" s="15" t="s">
        <v>53</v>
      </c>
      <c r="B54" s="15" t="s">
        <v>64</v>
      </c>
      <c r="C54" s="15" t="s">
        <v>82</v>
      </c>
      <c r="D54" s="15" t="s">
        <v>83</v>
      </c>
      <c r="E54" s="15" t="s">
        <v>212</v>
      </c>
      <c r="F54" s="15" t="s">
        <v>213</v>
      </c>
      <c r="G54" s="15" t="s">
        <v>214</v>
      </c>
    </row>
    <row r="55" spans="1:7">
      <c r="A55" s="15" t="s">
        <v>53</v>
      </c>
      <c r="B55" s="15" t="s">
        <v>65</v>
      </c>
      <c r="C55" s="15" t="s">
        <v>82</v>
      </c>
      <c r="D55" s="15" t="s">
        <v>83</v>
      </c>
      <c r="E55" s="15" t="s">
        <v>212</v>
      </c>
      <c r="F55" s="15" t="s">
        <v>215</v>
      </c>
      <c r="G55" s="15" t="s">
        <v>216</v>
      </c>
    </row>
    <row r="56" spans="1:7">
      <c r="A56" s="15" t="s">
        <v>53</v>
      </c>
      <c r="B56" s="15" t="s">
        <v>66</v>
      </c>
      <c r="C56" s="15" t="s">
        <v>82</v>
      </c>
      <c r="D56" s="15" t="s">
        <v>83</v>
      </c>
      <c r="E56" s="15" t="s">
        <v>167</v>
      </c>
      <c r="F56" s="15" t="s">
        <v>217</v>
      </c>
      <c r="G56" s="15" t="s">
        <v>218</v>
      </c>
    </row>
    <row r="57" spans="1:7">
      <c r="A57" s="15" t="s">
        <v>53</v>
      </c>
      <c r="B57" s="15" t="s">
        <v>67</v>
      </c>
      <c r="C57" s="15" t="s">
        <v>82</v>
      </c>
      <c r="D57" s="15" t="s">
        <v>83</v>
      </c>
      <c r="E57" s="15" t="s">
        <v>219</v>
      </c>
      <c r="F57" s="15" t="s">
        <v>220</v>
      </c>
      <c r="G57" s="15" t="s">
        <v>221</v>
      </c>
    </row>
    <row r="58" spans="1:7">
      <c r="A58" s="15" t="s">
        <v>53</v>
      </c>
      <c r="B58" s="15" t="s">
        <v>68</v>
      </c>
      <c r="C58" s="15" t="s">
        <v>82</v>
      </c>
      <c r="D58" s="15" t="s">
        <v>83</v>
      </c>
      <c r="E58" s="15" t="s">
        <v>222</v>
      </c>
      <c r="F58" s="15" t="s">
        <v>223</v>
      </c>
      <c r="G58" s="15" t="s">
        <v>224</v>
      </c>
    </row>
    <row r="59" spans="1:7">
      <c r="A59" s="15" t="s">
        <v>53</v>
      </c>
      <c r="B59" s="15" t="s">
        <v>69</v>
      </c>
      <c r="C59" s="15" t="s">
        <v>82</v>
      </c>
      <c r="D59" s="15" t="s">
        <v>83</v>
      </c>
      <c r="E59" s="15" t="s">
        <v>225</v>
      </c>
      <c r="F59" s="15" t="s">
        <v>226</v>
      </c>
      <c r="G59" s="15" t="s">
        <v>227</v>
      </c>
    </row>
    <row r="60" spans="1:7">
      <c r="A60" s="15" t="s">
        <v>53</v>
      </c>
      <c r="B60" s="15" t="s">
        <v>70</v>
      </c>
      <c r="C60" s="15" t="s">
        <v>82</v>
      </c>
      <c r="D60" s="15" t="s">
        <v>83</v>
      </c>
      <c r="E60" s="15" t="s">
        <v>228</v>
      </c>
      <c r="F60" s="15" t="s">
        <v>229</v>
      </c>
      <c r="G60" s="15" t="s">
        <v>230</v>
      </c>
    </row>
    <row r="61" spans="1:7">
      <c r="A61" s="15" t="s">
        <v>53</v>
      </c>
      <c r="B61" s="15" t="s">
        <v>71</v>
      </c>
      <c r="C61" s="15" t="s">
        <v>82</v>
      </c>
      <c r="D61" s="15" t="s">
        <v>83</v>
      </c>
      <c r="E61" s="15" t="s">
        <v>231</v>
      </c>
      <c r="F61" s="15" t="s">
        <v>232</v>
      </c>
      <c r="G61" s="15" t="s">
        <v>233</v>
      </c>
    </row>
    <row r="62" spans="1:7">
      <c r="A62" s="17" t="s">
        <v>3403</v>
      </c>
      <c r="B62" s="192" t="s">
        <v>3401</v>
      </c>
      <c r="C62" s="192"/>
      <c r="D62" s="192"/>
      <c r="E62" s="192"/>
      <c r="F62" s="192"/>
      <c r="G62" s="192"/>
    </row>
  </sheetData>
  <mergeCells count="1">
    <mergeCell ref="B62:G62"/>
  </mergeCells>
  <phoneticPr fontId="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opLeftCell="A21" zoomScaleNormal="100" workbookViewId="0">
      <selection activeCell="E59" sqref="E59"/>
    </sheetView>
  </sheetViews>
  <sheetFormatPr defaultColWidth="20.44140625" defaultRowHeight="13.8"/>
  <cols>
    <col min="1" max="1" width="8.88671875" bestFit="1" customWidth="1"/>
    <col min="2" max="2" width="23.77734375" bestFit="1" customWidth="1"/>
    <col min="3" max="3" width="10.21875" bestFit="1" customWidth="1"/>
    <col min="4" max="4" width="15.44140625" bestFit="1" customWidth="1"/>
    <col min="5" max="5" width="11.109375" bestFit="1" customWidth="1"/>
    <col min="6" max="6" width="5.33203125" bestFit="1" customWidth="1"/>
    <col min="7" max="7" width="9.33203125" bestFit="1" customWidth="1"/>
    <col min="8" max="8" width="11.109375" bestFit="1" customWidth="1"/>
    <col min="9" max="9" width="16.44140625" bestFit="1" customWidth="1"/>
    <col min="10" max="11" width="21.21875" bestFit="1" customWidth="1"/>
    <col min="12" max="12" width="22.33203125" bestFit="1" customWidth="1"/>
    <col min="13" max="13" width="8.21875" bestFit="1" customWidth="1"/>
    <col min="14" max="14" width="10.44140625" bestFit="1" customWidth="1"/>
    <col min="15" max="15" width="9.6640625" bestFit="1" customWidth="1"/>
    <col min="16" max="16" width="16.44140625" bestFit="1" customWidth="1"/>
  </cols>
  <sheetData>
    <row r="1" spans="1:16" s="37" customFormat="1">
      <c r="A1" s="34" t="s">
        <v>0</v>
      </c>
      <c r="B1" s="34" t="s">
        <v>1</v>
      </c>
      <c r="C1" s="34" t="s">
        <v>72</v>
      </c>
      <c r="D1" s="34" t="s">
        <v>73</v>
      </c>
      <c r="E1" s="34" t="s">
        <v>74</v>
      </c>
      <c r="F1" s="34" t="s">
        <v>375</v>
      </c>
      <c r="G1" s="34" t="s">
        <v>376</v>
      </c>
      <c r="H1" s="34" t="s">
        <v>377</v>
      </c>
      <c r="I1" s="34" t="s">
        <v>378</v>
      </c>
      <c r="J1" s="34" t="s">
        <v>379</v>
      </c>
      <c r="K1" s="34" t="s">
        <v>380</v>
      </c>
      <c r="L1" s="34" t="s">
        <v>381</v>
      </c>
      <c r="M1" s="34" t="s">
        <v>382</v>
      </c>
      <c r="N1" s="34" t="s">
        <v>383</v>
      </c>
      <c r="O1" s="34" t="s">
        <v>384</v>
      </c>
      <c r="P1" s="34" t="s">
        <v>385</v>
      </c>
    </row>
    <row r="2" spans="1:16">
      <c r="A2" s="14" t="s">
        <v>3</v>
      </c>
      <c r="B2" s="14" t="s">
        <v>4</v>
      </c>
      <c r="C2" s="14" t="s">
        <v>77</v>
      </c>
      <c r="D2" s="14" t="s">
        <v>78</v>
      </c>
      <c r="E2" s="14" t="s">
        <v>79</v>
      </c>
      <c r="F2" s="14" t="s">
        <v>386</v>
      </c>
      <c r="G2" s="14" t="s">
        <v>387</v>
      </c>
      <c r="H2" s="14" t="s">
        <v>388</v>
      </c>
      <c r="I2" s="14" t="s">
        <v>389</v>
      </c>
      <c r="J2" s="14" t="s">
        <v>390</v>
      </c>
      <c r="K2" s="14" t="s">
        <v>391</v>
      </c>
      <c r="L2" s="14" t="s">
        <v>392</v>
      </c>
      <c r="M2" s="14" t="s">
        <v>393</v>
      </c>
      <c r="N2" s="14" t="s">
        <v>394</v>
      </c>
      <c r="O2" s="14" t="s">
        <v>395</v>
      </c>
      <c r="P2" s="14" t="s">
        <v>396</v>
      </c>
    </row>
    <row r="3" spans="1:16">
      <c r="A3" s="15" t="s">
        <v>6</v>
      </c>
      <c r="B3" s="15" t="s">
        <v>7</v>
      </c>
      <c r="C3" s="15" t="s">
        <v>82</v>
      </c>
      <c r="D3" s="15" t="s">
        <v>83</v>
      </c>
      <c r="E3" s="15" t="s">
        <v>84</v>
      </c>
      <c r="F3" s="15" t="s">
        <v>397</v>
      </c>
      <c r="G3" s="15" t="s">
        <v>244</v>
      </c>
      <c r="H3" s="15" t="s">
        <v>398</v>
      </c>
      <c r="I3" s="15" t="s">
        <v>399</v>
      </c>
      <c r="J3" s="15">
        <v>27</v>
      </c>
      <c r="K3" s="15" t="s">
        <v>400</v>
      </c>
      <c r="L3" s="15" t="s">
        <v>244</v>
      </c>
      <c r="M3" s="15" t="s">
        <v>401</v>
      </c>
      <c r="N3" s="15" t="s">
        <v>244</v>
      </c>
      <c r="O3" s="22"/>
      <c r="P3" s="15" t="s">
        <v>402</v>
      </c>
    </row>
    <row r="4" spans="1:16">
      <c r="A4" s="15" t="s">
        <v>6</v>
      </c>
      <c r="B4" s="15" t="s">
        <v>11</v>
      </c>
      <c r="C4" s="15" t="s">
        <v>82</v>
      </c>
      <c r="D4" s="15" t="s">
        <v>83</v>
      </c>
      <c r="E4" s="15" t="s">
        <v>87</v>
      </c>
      <c r="F4" s="15" t="s">
        <v>397</v>
      </c>
      <c r="G4" s="15" t="s">
        <v>244</v>
      </c>
      <c r="H4" s="15" t="s">
        <v>403</v>
      </c>
      <c r="I4" s="15" t="s">
        <v>404</v>
      </c>
      <c r="J4" s="29">
        <v>46</v>
      </c>
      <c r="K4" s="15" t="s">
        <v>400</v>
      </c>
      <c r="L4" s="15" t="s">
        <v>244</v>
      </c>
      <c r="M4" s="15" t="s">
        <v>401</v>
      </c>
      <c r="N4" s="15" t="s">
        <v>244</v>
      </c>
      <c r="O4" s="22"/>
      <c r="P4" s="15" t="s">
        <v>405</v>
      </c>
    </row>
    <row r="5" spans="1:16">
      <c r="A5" s="15" t="s">
        <v>6</v>
      </c>
      <c r="B5" s="15" t="s">
        <v>12</v>
      </c>
      <c r="C5" s="15" t="s">
        <v>82</v>
      </c>
      <c r="D5" s="15" t="s">
        <v>83</v>
      </c>
      <c r="E5" s="15" t="s">
        <v>87</v>
      </c>
      <c r="F5" s="15" t="s">
        <v>397</v>
      </c>
      <c r="G5" s="15" t="s">
        <v>244</v>
      </c>
      <c r="H5" s="15" t="s">
        <v>406</v>
      </c>
      <c r="I5" s="15" t="s">
        <v>407</v>
      </c>
      <c r="J5" s="29">
        <v>45</v>
      </c>
      <c r="K5" s="15" t="s">
        <v>400</v>
      </c>
      <c r="L5" s="15" t="s">
        <v>244</v>
      </c>
      <c r="M5" s="15" t="s">
        <v>401</v>
      </c>
      <c r="N5" s="15" t="s">
        <v>244</v>
      </c>
      <c r="O5" s="22"/>
      <c r="P5" s="15" t="s">
        <v>405</v>
      </c>
    </row>
    <row r="6" spans="1:16">
      <c r="A6" s="15" t="s">
        <v>6</v>
      </c>
      <c r="B6" s="15" t="s">
        <v>13</v>
      </c>
      <c r="C6" s="15" t="s">
        <v>82</v>
      </c>
      <c r="D6" s="15" t="s">
        <v>83</v>
      </c>
      <c r="E6" s="15" t="s">
        <v>87</v>
      </c>
      <c r="F6" s="15" t="s">
        <v>397</v>
      </c>
      <c r="G6" s="15" t="s">
        <v>244</v>
      </c>
      <c r="H6" s="15" t="s">
        <v>408</v>
      </c>
      <c r="I6" s="15" t="s">
        <v>352</v>
      </c>
      <c r="J6" s="29">
        <v>48</v>
      </c>
      <c r="K6" s="15" t="s">
        <v>400</v>
      </c>
      <c r="L6" s="15" t="s">
        <v>244</v>
      </c>
      <c r="M6" s="15" t="s">
        <v>401</v>
      </c>
      <c r="N6" s="15" t="s">
        <v>244</v>
      </c>
      <c r="O6" s="22"/>
      <c r="P6" s="15" t="s">
        <v>405</v>
      </c>
    </row>
    <row r="7" spans="1:16">
      <c r="A7" s="15" t="s">
        <v>6</v>
      </c>
      <c r="B7" s="15" t="s">
        <v>17</v>
      </c>
      <c r="C7" s="15" t="s">
        <v>82</v>
      </c>
      <c r="D7" s="15" t="s">
        <v>83</v>
      </c>
      <c r="E7" s="15" t="s">
        <v>87</v>
      </c>
      <c r="F7" s="15" t="s">
        <v>397</v>
      </c>
      <c r="G7" s="15" t="s">
        <v>244</v>
      </c>
      <c r="H7" s="15" t="s">
        <v>409</v>
      </c>
      <c r="I7" s="15" t="s">
        <v>410</v>
      </c>
      <c r="J7" s="15">
        <v>32</v>
      </c>
      <c r="K7" s="15" t="s">
        <v>400</v>
      </c>
      <c r="L7" s="15" t="s">
        <v>244</v>
      </c>
      <c r="M7" s="15" t="s">
        <v>401</v>
      </c>
      <c r="N7" s="15" t="s">
        <v>244</v>
      </c>
      <c r="O7" s="22"/>
      <c r="P7" s="15" t="s">
        <v>411</v>
      </c>
    </row>
    <row r="8" spans="1:16">
      <c r="A8" s="15" t="s">
        <v>6</v>
      </c>
      <c r="B8" s="15" t="s">
        <v>14</v>
      </c>
      <c r="C8" s="15" t="s">
        <v>82</v>
      </c>
      <c r="D8" s="15" t="s">
        <v>83</v>
      </c>
      <c r="E8" s="15" t="s">
        <v>87</v>
      </c>
      <c r="F8" s="15" t="s">
        <v>397</v>
      </c>
      <c r="G8" s="15" t="s">
        <v>244</v>
      </c>
      <c r="H8" s="15" t="s">
        <v>412</v>
      </c>
      <c r="I8" s="15" t="s">
        <v>413</v>
      </c>
      <c r="J8" s="29">
        <v>47</v>
      </c>
      <c r="K8" s="15" t="s">
        <v>400</v>
      </c>
      <c r="L8" s="15" t="s">
        <v>244</v>
      </c>
      <c r="M8" s="15" t="s">
        <v>401</v>
      </c>
      <c r="N8" s="15" t="s">
        <v>244</v>
      </c>
      <c r="O8" s="22"/>
      <c r="P8" s="15" t="s">
        <v>405</v>
      </c>
    </row>
    <row r="9" spans="1:16">
      <c r="A9" s="15" t="s">
        <v>6</v>
      </c>
      <c r="B9" s="15" t="s">
        <v>15</v>
      </c>
      <c r="C9" s="15" t="s">
        <v>82</v>
      </c>
      <c r="D9" s="15" t="s">
        <v>83</v>
      </c>
      <c r="E9" s="15" t="s">
        <v>87</v>
      </c>
      <c r="F9" s="15" t="s">
        <v>397</v>
      </c>
      <c r="G9" s="15" t="s">
        <v>244</v>
      </c>
      <c r="H9" s="15" t="s">
        <v>414</v>
      </c>
      <c r="I9" s="15" t="s">
        <v>415</v>
      </c>
      <c r="J9" s="29">
        <v>41</v>
      </c>
      <c r="K9" s="15" t="s">
        <v>400</v>
      </c>
      <c r="L9" s="15" t="s">
        <v>244</v>
      </c>
      <c r="M9" s="15" t="s">
        <v>401</v>
      </c>
      <c r="N9" s="15" t="s">
        <v>244</v>
      </c>
      <c r="O9" s="22"/>
      <c r="P9" s="15" t="s">
        <v>405</v>
      </c>
    </row>
    <row r="10" spans="1:16">
      <c r="A10" s="15" t="s">
        <v>6</v>
      </c>
      <c r="B10" s="15" t="s">
        <v>16</v>
      </c>
      <c r="C10" s="15" t="s">
        <v>82</v>
      </c>
      <c r="D10" s="15" t="s">
        <v>83</v>
      </c>
      <c r="E10" s="15" t="s">
        <v>87</v>
      </c>
      <c r="F10" s="15" t="s">
        <v>397</v>
      </c>
      <c r="G10" s="15" t="s">
        <v>244</v>
      </c>
      <c r="H10" s="15" t="s">
        <v>416</v>
      </c>
      <c r="I10" s="15" t="s">
        <v>410</v>
      </c>
      <c r="J10" s="15">
        <v>32</v>
      </c>
      <c r="K10" s="15" t="s">
        <v>400</v>
      </c>
      <c r="L10" s="15" t="s">
        <v>244</v>
      </c>
      <c r="M10" s="15" t="s">
        <v>401</v>
      </c>
      <c r="N10" s="15" t="s">
        <v>244</v>
      </c>
      <c r="O10" s="22"/>
      <c r="P10" s="15" t="s">
        <v>405</v>
      </c>
    </row>
    <row r="11" spans="1:16">
      <c r="A11" s="15" t="s">
        <v>6</v>
      </c>
      <c r="B11" s="15" t="s">
        <v>9</v>
      </c>
      <c r="C11" s="15" t="s">
        <v>82</v>
      </c>
      <c r="D11" s="15" t="s">
        <v>83</v>
      </c>
      <c r="E11" s="15" t="s">
        <v>87</v>
      </c>
      <c r="F11" s="15" t="s">
        <v>397</v>
      </c>
      <c r="G11" s="15" t="s">
        <v>244</v>
      </c>
      <c r="H11" s="15" t="s">
        <v>417</v>
      </c>
      <c r="I11" s="15" t="s">
        <v>418</v>
      </c>
      <c r="J11" s="15">
        <v>38</v>
      </c>
      <c r="K11" s="15" t="s">
        <v>400</v>
      </c>
      <c r="L11" s="15" t="s">
        <v>244</v>
      </c>
      <c r="M11" s="15" t="s">
        <v>401</v>
      </c>
      <c r="N11" s="15" t="s">
        <v>244</v>
      </c>
      <c r="O11" s="22"/>
      <c r="P11" s="15" t="s">
        <v>405</v>
      </c>
    </row>
    <row r="12" spans="1:16">
      <c r="A12" s="15" t="s">
        <v>6</v>
      </c>
      <c r="B12" s="15" t="s">
        <v>10</v>
      </c>
      <c r="C12" s="15" t="s">
        <v>82</v>
      </c>
      <c r="D12" s="15" t="s">
        <v>83</v>
      </c>
      <c r="E12" s="15" t="s">
        <v>104</v>
      </c>
      <c r="F12" s="15" t="s">
        <v>397</v>
      </c>
      <c r="G12" s="15" t="s">
        <v>244</v>
      </c>
      <c r="H12" s="15" t="s">
        <v>419</v>
      </c>
      <c r="I12" s="15" t="s">
        <v>420</v>
      </c>
      <c r="J12" s="15">
        <v>37</v>
      </c>
      <c r="K12" s="15" t="s">
        <v>400</v>
      </c>
      <c r="L12" s="15" t="s">
        <v>244</v>
      </c>
      <c r="M12" s="15" t="s">
        <v>401</v>
      </c>
      <c r="N12" s="15" t="s">
        <v>244</v>
      </c>
      <c r="O12" s="22"/>
      <c r="P12" s="15" t="s">
        <v>402</v>
      </c>
    </row>
    <row r="13" spans="1:16">
      <c r="A13" s="15" t="s">
        <v>6</v>
      </c>
      <c r="B13" s="15" t="s">
        <v>18</v>
      </c>
      <c r="C13" s="15" t="s">
        <v>82</v>
      </c>
      <c r="D13" s="15" t="s">
        <v>83</v>
      </c>
      <c r="E13" s="15" t="s">
        <v>107</v>
      </c>
      <c r="F13" s="15" t="s">
        <v>397</v>
      </c>
      <c r="G13" s="15" t="s">
        <v>244</v>
      </c>
      <c r="H13" s="15" t="s">
        <v>421</v>
      </c>
      <c r="I13" s="15" t="s">
        <v>422</v>
      </c>
      <c r="J13" s="40">
        <v>20</v>
      </c>
      <c r="K13" s="15" t="s">
        <v>400</v>
      </c>
      <c r="L13" s="15" t="s">
        <v>244</v>
      </c>
      <c r="M13" s="15" t="s">
        <v>401</v>
      </c>
      <c r="N13" s="15" t="s">
        <v>244</v>
      </c>
      <c r="O13" s="22"/>
      <c r="P13" s="15" t="s">
        <v>423</v>
      </c>
    </row>
    <row r="14" spans="1:16">
      <c r="A14" s="15" t="s">
        <v>6</v>
      </c>
      <c r="B14" s="15" t="s">
        <v>19</v>
      </c>
      <c r="C14" s="15" t="s">
        <v>82</v>
      </c>
      <c r="D14" s="15" t="s">
        <v>83</v>
      </c>
      <c r="E14" s="15" t="s">
        <v>107</v>
      </c>
      <c r="F14" s="15" t="s">
        <v>397</v>
      </c>
      <c r="G14" s="15" t="s">
        <v>244</v>
      </c>
      <c r="H14" s="15" t="s">
        <v>424</v>
      </c>
      <c r="I14" s="15" t="s">
        <v>425</v>
      </c>
      <c r="J14" s="15">
        <v>35</v>
      </c>
      <c r="K14" s="15" t="s">
        <v>400</v>
      </c>
      <c r="L14" s="15" t="s">
        <v>244</v>
      </c>
      <c r="M14" s="15" t="s">
        <v>401</v>
      </c>
      <c r="N14" s="15" t="s">
        <v>244</v>
      </c>
      <c r="O14" s="22"/>
      <c r="P14" s="15" t="s">
        <v>402</v>
      </c>
    </row>
    <row r="15" spans="1:16">
      <c r="A15" s="15" t="s">
        <v>6</v>
      </c>
      <c r="B15" s="15" t="s">
        <v>20</v>
      </c>
      <c r="C15" s="15" t="s">
        <v>82</v>
      </c>
      <c r="D15" s="15" t="s">
        <v>83</v>
      </c>
      <c r="E15" s="15" t="s">
        <v>107</v>
      </c>
      <c r="F15" s="15" t="s">
        <v>397</v>
      </c>
      <c r="G15" s="15" t="s">
        <v>244</v>
      </c>
      <c r="H15" s="15" t="s">
        <v>426</v>
      </c>
      <c r="I15" s="15" t="s">
        <v>418</v>
      </c>
      <c r="J15" s="15">
        <v>38</v>
      </c>
      <c r="K15" s="15" t="s">
        <v>400</v>
      </c>
      <c r="L15" s="15" t="s">
        <v>244</v>
      </c>
      <c r="M15" s="15" t="s">
        <v>401</v>
      </c>
      <c r="N15" s="15" t="s">
        <v>244</v>
      </c>
      <c r="O15" s="22"/>
      <c r="P15" s="15" t="s">
        <v>402</v>
      </c>
    </row>
    <row r="16" spans="1:16">
      <c r="A16" s="15" t="s">
        <v>6</v>
      </c>
      <c r="B16" s="15" t="s">
        <v>21</v>
      </c>
      <c r="C16" s="15" t="s">
        <v>82</v>
      </c>
      <c r="D16" s="15" t="s">
        <v>83</v>
      </c>
      <c r="E16" s="15" t="s">
        <v>107</v>
      </c>
      <c r="F16" s="15" t="s">
        <v>397</v>
      </c>
      <c r="G16" s="15" t="s">
        <v>244</v>
      </c>
      <c r="H16" s="15" t="s">
        <v>427</v>
      </c>
      <c r="I16" s="15" t="s">
        <v>428</v>
      </c>
      <c r="J16" s="15">
        <v>36</v>
      </c>
      <c r="K16" s="15" t="s">
        <v>400</v>
      </c>
      <c r="L16" s="15" t="s">
        <v>244</v>
      </c>
      <c r="M16" s="15" t="s">
        <v>401</v>
      </c>
      <c r="N16" s="15" t="s">
        <v>244</v>
      </c>
      <c r="O16" s="22"/>
      <c r="P16" s="15" t="s">
        <v>402</v>
      </c>
    </row>
    <row r="17" spans="1:16">
      <c r="A17" s="15" t="s">
        <v>6</v>
      </c>
      <c r="B17" s="15" t="s">
        <v>22</v>
      </c>
      <c r="C17" s="15" t="s">
        <v>82</v>
      </c>
      <c r="D17" s="15" t="s">
        <v>83</v>
      </c>
      <c r="E17" s="15" t="s">
        <v>116</v>
      </c>
      <c r="F17" s="15" t="s">
        <v>397</v>
      </c>
      <c r="G17" s="15" t="s">
        <v>244</v>
      </c>
      <c r="H17" s="15" t="s">
        <v>429</v>
      </c>
      <c r="I17" s="15" t="s">
        <v>404</v>
      </c>
      <c r="J17" s="29">
        <v>46</v>
      </c>
      <c r="K17" s="15" t="s">
        <v>400</v>
      </c>
      <c r="L17" s="15" t="s">
        <v>244</v>
      </c>
      <c r="M17" s="15" t="s">
        <v>401</v>
      </c>
      <c r="N17" s="15" t="s">
        <v>244</v>
      </c>
      <c r="O17" s="22"/>
      <c r="P17" s="15" t="s">
        <v>405</v>
      </c>
    </row>
    <row r="18" spans="1:16">
      <c r="A18" s="15" t="s">
        <v>6</v>
      </c>
      <c r="B18" s="15" t="s">
        <v>23</v>
      </c>
      <c r="C18" s="15" t="s">
        <v>82</v>
      </c>
      <c r="D18" s="15" t="s">
        <v>83</v>
      </c>
      <c r="E18" s="15" t="s">
        <v>119</v>
      </c>
      <c r="F18" s="15" t="s">
        <v>397</v>
      </c>
      <c r="G18" s="15" t="s">
        <v>244</v>
      </c>
      <c r="H18" s="15" t="s">
        <v>430</v>
      </c>
      <c r="I18" s="15" t="s">
        <v>431</v>
      </c>
      <c r="J18" s="29">
        <v>40</v>
      </c>
      <c r="K18" s="15" t="s">
        <v>400</v>
      </c>
      <c r="L18" s="15" t="s">
        <v>244</v>
      </c>
      <c r="M18" s="15" t="s">
        <v>401</v>
      </c>
      <c r="N18" s="15" t="s">
        <v>244</v>
      </c>
      <c r="O18" s="22"/>
      <c r="P18" s="15" t="s">
        <v>402</v>
      </c>
    </row>
    <row r="19" spans="1:16">
      <c r="A19" s="15" t="s">
        <v>6</v>
      </c>
      <c r="B19" s="15" t="s">
        <v>24</v>
      </c>
      <c r="C19" s="15" t="s">
        <v>82</v>
      </c>
      <c r="D19" s="15" t="s">
        <v>83</v>
      </c>
      <c r="E19" s="15" t="s">
        <v>119</v>
      </c>
      <c r="F19" s="15" t="s">
        <v>397</v>
      </c>
      <c r="G19" s="15" t="s">
        <v>244</v>
      </c>
      <c r="H19" s="15" t="s">
        <v>432</v>
      </c>
      <c r="I19" s="15" t="s">
        <v>418</v>
      </c>
      <c r="J19" s="15">
        <v>38</v>
      </c>
      <c r="K19" s="15" t="s">
        <v>400</v>
      </c>
      <c r="L19" s="15" t="s">
        <v>244</v>
      </c>
      <c r="M19" s="15" t="s">
        <v>401</v>
      </c>
      <c r="N19" s="15" t="s">
        <v>244</v>
      </c>
      <c r="O19" s="22"/>
      <c r="P19" s="15" t="s">
        <v>402</v>
      </c>
    </row>
    <row r="20" spans="1:16">
      <c r="A20" s="15" t="s">
        <v>6</v>
      </c>
      <c r="B20" s="15" t="s">
        <v>25</v>
      </c>
      <c r="C20" s="15" t="s">
        <v>82</v>
      </c>
      <c r="D20" s="15" t="s">
        <v>83</v>
      </c>
      <c r="E20" s="15" t="s">
        <v>124</v>
      </c>
      <c r="F20" s="15" t="s">
        <v>397</v>
      </c>
      <c r="G20" s="15" t="s">
        <v>244</v>
      </c>
      <c r="H20" s="15" t="s">
        <v>433</v>
      </c>
      <c r="I20" s="15" t="s">
        <v>434</v>
      </c>
      <c r="J20" s="15">
        <v>34</v>
      </c>
      <c r="K20" s="15" t="s">
        <v>400</v>
      </c>
      <c r="L20" s="15" t="s">
        <v>244</v>
      </c>
      <c r="M20" s="15" t="s">
        <v>401</v>
      </c>
      <c r="N20" s="15" t="s">
        <v>244</v>
      </c>
      <c r="O20" s="22"/>
      <c r="P20" s="15" t="s">
        <v>402</v>
      </c>
    </row>
    <row r="21" spans="1:16">
      <c r="A21" s="15" t="s">
        <v>26</v>
      </c>
      <c r="B21" s="15" t="s">
        <v>27</v>
      </c>
      <c r="C21" s="15" t="s">
        <v>82</v>
      </c>
      <c r="D21" s="15" t="s">
        <v>83</v>
      </c>
      <c r="E21" s="15" t="s">
        <v>127</v>
      </c>
      <c r="F21" s="15" t="s">
        <v>397</v>
      </c>
      <c r="G21" s="15" t="s">
        <v>244</v>
      </c>
      <c r="H21" s="15" t="s">
        <v>435</v>
      </c>
      <c r="I21" s="15" t="s">
        <v>436</v>
      </c>
      <c r="J21" s="15">
        <v>24</v>
      </c>
      <c r="K21" s="15" t="s">
        <v>400</v>
      </c>
      <c r="L21" s="15" t="s">
        <v>244</v>
      </c>
      <c r="M21" s="15" t="s">
        <v>401</v>
      </c>
      <c r="N21" s="15" t="s">
        <v>244</v>
      </c>
      <c r="O21" s="22"/>
      <c r="P21" s="15" t="s">
        <v>437</v>
      </c>
    </row>
    <row r="22" spans="1:16">
      <c r="A22" s="15" t="s">
        <v>28</v>
      </c>
      <c r="B22" s="15" t="s">
        <v>29</v>
      </c>
      <c r="C22" s="15" t="s">
        <v>82</v>
      </c>
      <c r="D22" s="15" t="s">
        <v>83</v>
      </c>
      <c r="E22" s="15" t="s">
        <v>130</v>
      </c>
      <c r="F22" s="15" t="s">
        <v>397</v>
      </c>
      <c r="G22" s="15" t="s">
        <v>244</v>
      </c>
      <c r="H22" s="15" t="s">
        <v>438</v>
      </c>
      <c r="I22" s="15" t="s">
        <v>439</v>
      </c>
      <c r="J22" s="29">
        <v>43</v>
      </c>
      <c r="K22" s="15" t="s">
        <v>400</v>
      </c>
      <c r="L22" s="15" t="s">
        <v>244</v>
      </c>
      <c r="M22" s="15" t="s">
        <v>401</v>
      </c>
      <c r="N22" s="15" t="s">
        <v>244</v>
      </c>
      <c r="O22" s="22"/>
      <c r="P22" s="15" t="s">
        <v>440</v>
      </c>
    </row>
    <row r="23" spans="1:16">
      <c r="A23" s="15" t="s">
        <v>28</v>
      </c>
      <c r="B23" s="15" t="s">
        <v>30</v>
      </c>
      <c r="C23" s="15" t="s">
        <v>82</v>
      </c>
      <c r="D23" s="15" t="s">
        <v>83</v>
      </c>
      <c r="E23" s="15" t="s">
        <v>133</v>
      </c>
      <c r="F23" s="15" t="s">
        <v>397</v>
      </c>
      <c r="G23" s="15" t="s">
        <v>244</v>
      </c>
      <c r="H23" s="15" t="s">
        <v>441</v>
      </c>
      <c r="I23" s="15" t="s">
        <v>442</v>
      </c>
      <c r="J23" s="15">
        <v>28</v>
      </c>
      <c r="K23" s="15" t="s">
        <v>400</v>
      </c>
      <c r="L23" s="15" t="s">
        <v>244</v>
      </c>
      <c r="M23" s="15" t="s">
        <v>401</v>
      </c>
      <c r="N23" s="15" t="s">
        <v>244</v>
      </c>
      <c r="O23" s="22"/>
      <c r="P23" s="15" t="s">
        <v>443</v>
      </c>
    </row>
    <row r="24" spans="1:16">
      <c r="A24" s="15" t="s">
        <v>28</v>
      </c>
      <c r="B24" s="15" t="s">
        <v>31</v>
      </c>
      <c r="C24" s="15" t="s">
        <v>82</v>
      </c>
      <c r="D24" s="15" t="s">
        <v>83</v>
      </c>
      <c r="E24" s="15" t="s">
        <v>136</v>
      </c>
      <c r="F24" s="15" t="s">
        <v>397</v>
      </c>
      <c r="G24" s="15" t="s">
        <v>244</v>
      </c>
      <c r="H24" s="15" t="s">
        <v>444</v>
      </c>
      <c r="I24" s="15" t="s">
        <v>425</v>
      </c>
      <c r="J24" s="15">
        <v>35</v>
      </c>
      <c r="K24" s="15" t="s">
        <v>400</v>
      </c>
      <c r="L24" s="15" t="s">
        <v>244</v>
      </c>
      <c r="M24" s="15" t="s">
        <v>401</v>
      </c>
      <c r="N24" s="15" t="s">
        <v>244</v>
      </c>
      <c r="O24" s="22"/>
      <c r="P24" s="15" t="s">
        <v>445</v>
      </c>
    </row>
    <row r="25" spans="1:16">
      <c r="A25" s="15" t="s">
        <v>28</v>
      </c>
      <c r="B25" s="15" t="s">
        <v>33</v>
      </c>
      <c r="C25" s="15" t="s">
        <v>82</v>
      </c>
      <c r="D25" s="15" t="s">
        <v>83</v>
      </c>
      <c r="E25" s="15" t="s">
        <v>143</v>
      </c>
      <c r="F25" s="15" t="s">
        <v>397</v>
      </c>
      <c r="G25" s="15" t="s">
        <v>244</v>
      </c>
      <c r="H25" s="15" t="s">
        <v>446</v>
      </c>
      <c r="I25" s="15" t="s">
        <v>404</v>
      </c>
      <c r="J25" s="29">
        <v>46</v>
      </c>
      <c r="K25" s="15" t="s">
        <v>400</v>
      </c>
      <c r="L25" s="15" t="s">
        <v>244</v>
      </c>
      <c r="M25" s="15" t="s">
        <v>401</v>
      </c>
      <c r="N25" s="15" t="s">
        <v>244</v>
      </c>
      <c r="O25" s="22"/>
      <c r="P25" s="15" t="s">
        <v>443</v>
      </c>
    </row>
    <row r="26" spans="1:16">
      <c r="A26" s="15" t="s">
        <v>36</v>
      </c>
      <c r="B26" s="15" t="s">
        <v>37</v>
      </c>
      <c r="C26" s="15" t="s">
        <v>82</v>
      </c>
      <c r="D26" s="15" t="s">
        <v>83</v>
      </c>
      <c r="E26" s="15" t="s">
        <v>148</v>
      </c>
      <c r="F26" s="15" t="s">
        <v>397</v>
      </c>
      <c r="G26" s="15" t="s">
        <v>244</v>
      </c>
      <c r="H26" s="15" t="s">
        <v>447</v>
      </c>
      <c r="I26" s="15" t="s">
        <v>448</v>
      </c>
      <c r="J26" s="15">
        <v>31</v>
      </c>
      <c r="K26" s="15" t="s">
        <v>400</v>
      </c>
      <c r="L26" s="15" t="s">
        <v>244</v>
      </c>
      <c r="M26" s="15" t="s">
        <v>401</v>
      </c>
      <c r="N26" s="15" t="s">
        <v>244</v>
      </c>
      <c r="O26" s="22"/>
      <c r="P26" s="15" t="s">
        <v>449</v>
      </c>
    </row>
    <row r="27" spans="1:16">
      <c r="A27" s="15" t="s">
        <v>36</v>
      </c>
      <c r="B27" s="15" t="s">
        <v>38</v>
      </c>
      <c r="C27" s="15" t="s">
        <v>82</v>
      </c>
      <c r="D27" s="15" t="s">
        <v>83</v>
      </c>
      <c r="E27" s="15" t="s">
        <v>151</v>
      </c>
      <c r="F27" s="15" t="s">
        <v>397</v>
      </c>
      <c r="G27" s="15" t="s">
        <v>244</v>
      </c>
      <c r="H27" s="15" t="s">
        <v>450</v>
      </c>
      <c r="I27" s="15" t="s">
        <v>407</v>
      </c>
      <c r="J27" s="29">
        <v>45</v>
      </c>
      <c r="K27" s="15" t="s">
        <v>400</v>
      </c>
      <c r="L27" s="15" t="s">
        <v>244</v>
      </c>
      <c r="M27" s="15" t="s">
        <v>401</v>
      </c>
      <c r="N27" s="15" t="s">
        <v>244</v>
      </c>
      <c r="O27" s="22"/>
      <c r="P27" s="15" t="s">
        <v>449</v>
      </c>
    </row>
    <row r="28" spans="1:16">
      <c r="A28" s="15" t="s">
        <v>36</v>
      </c>
      <c r="B28" s="15" t="s">
        <v>39</v>
      </c>
      <c r="C28" s="15" t="s">
        <v>82</v>
      </c>
      <c r="D28" s="15" t="s">
        <v>83</v>
      </c>
      <c r="E28" s="15" t="s">
        <v>154</v>
      </c>
      <c r="F28" s="15" t="s">
        <v>397</v>
      </c>
      <c r="G28" s="15" t="s">
        <v>244</v>
      </c>
      <c r="H28" s="15" t="s">
        <v>451</v>
      </c>
      <c r="I28" s="15" t="s">
        <v>452</v>
      </c>
      <c r="J28" s="15">
        <v>33</v>
      </c>
      <c r="K28" s="15" t="s">
        <v>400</v>
      </c>
      <c r="L28" s="15" t="s">
        <v>244</v>
      </c>
      <c r="M28" s="15" t="s">
        <v>401</v>
      </c>
      <c r="N28" s="15" t="s">
        <v>244</v>
      </c>
      <c r="O28" s="22"/>
      <c r="P28" s="15" t="s">
        <v>449</v>
      </c>
    </row>
    <row r="29" spans="1:16">
      <c r="A29" s="15" t="s">
        <v>36</v>
      </c>
      <c r="B29" s="15" t="s">
        <v>40</v>
      </c>
      <c r="C29" s="15" t="s">
        <v>82</v>
      </c>
      <c r="D29" s="15" t="s">
        <v>83</v>
      </c>
      <c r="E29" s="15" t="s">
        <v>104</v>
      </c>
      <c r="F29" s="15" t="s">
        <v>397</v>
      </c>
      <c r="G29" s="15" t="s">
        <v>244</v>
      </c>
      <c r="H29" s="15" t="s">
        <v>453</v>
      </c>
      <c r="I29" s="15" t="s">
        <v>454</v>
      </c>
      <c r="J29" s="29">
        <v>42</v>
      </c>
      <c r="K29" s="15" t="s">
        <v>400</v>
      </c>
      <c r="L29" s="15" t="s">
        <v>244</v>
      </c>
      <c r="M29" s="15" t="s">
        <v>401</v>
      </c>
      <c r="N29" s="15" t="s">
        <v>244</v>
      </c>
      <c r="O29" s="22"/>
      <c r="P29" s="15" t="s">
        <v>449</v>
      </c>
    </row>
    <row r="30" spans="1:16">
      <c r="A30" s="15" t="s">
        <v>36</v>
      </c>
      <c r="B30" s="15" t="s">
        <v>41</v>
      </c>
      <c r="C30" s="15" t="s">
        <v>82</v>
      </c>
      <c r="D30" s="15" t="s">
        <v>83</v>
      </c>
      <c r="E30" s="15" t="s">
        <v>159</v>
      </c>
      <c r="F30" s="15" t="s">
        <v>397</v>
      </c>
      <c r="G30" s="15" t="s">
        <v>244</v>
      </c>
      <c r="H30" s="15" t="s">
        <v>455</v>
      </c>
      <c r="I30" s="15" t="s">
        <v>425</v>
      </c>
      <c r="J30" s="15">
        <v>35</v>
      </c>
      <c r="K30" s="15" t="s">
        <v>400</v>
      </c>
      <c r="L30" s="15" t="s">
        <v>244</v>
      </c>
      <c r="M30" s="15" t="s">
        <v>401</v>
      </c>
      <c r="N30" s="15" t="s">
        <v>244</v>
      </c>
      <c r="O30" s="22"/>
      <c r="P30" s="15" t="s">
        <v>449</v>
      </c>
    </row>
    <row r="31" spans="1:16">
      <c r="A31" s="15" t="s">
        <v>36</v>
      </c>
      <c r="B31" s="15" t="s">
        <v>42</v>
      </c>
      <c r="C31" s="15" t="s">
        <v>82</v>
      </c>
      <c r="D31" s="15" t="s">
        <v>83</v>
      </c>
      <c r="E31" s="15" t="s">
        <v>161</v>
      </c>
      <c r="F31" s="15" t="s">
        <v>397</v>
      </c>
      <c r="G31" s="15" t="s">
        <v>244</v>
      </c>
      <c r="H31" s="15" t="s">
        <v>456</v>
      </c>
      <c r="I31" s="15" t="s">
        <v>457</v>
      </c>
      <c r="J31" s="15">
        <v>39</v>
      </c>
      <c r="K31" s="15" t="s">
        <v>400</v>
      </c>
      <c r="L31" s="15" t="s">
        <v>244</v>
      </c>
      <c r="M31" s="15" t="s">
        <v>401</v>
      </c>
      <c r="N31" s="15" t="s">
        <v>244</v>
      </c>
      <c r="O31" s="22"/>
      <c r="P31" s="15" t="s">
        <v>449</v>
      </c>
    </row>
    <row r="32" spans="1:16">
      <c r="A32" s="15" t="s">
        <v>36</v>
      </c>
      <c r="B32" s="15" t="s">
        <v>43</v>
      </c>
      <c r="C32" s="15" t="s">
        <v>82</v>
      </c>
      <c r="D32" s="15" t="s">
        <v>83</v>
      </c>
      <c r="E32" s="15" t="s">
        <v>164</v>
      </c>
      <c r="F32" s="15" t="s">
        <v>397</v>
      </c>
      <c r="G32" s="15" t="s">
        <v>244</v>
      </c>
      <c r="H32" s="15" t="s">
        <v>458</v>
      </c>
      <c r="I32" s="15" t="s">
        <v>452</v>
      </c>
      <c r="J32" s="15">
        <v>33</v>
      </c>
      <c r="K32" s="15" t="s">
        <v>400</v>
      </c>
      <c r="L32" s="15" t="s">
        <v>244</v>
      </c>
      <c r="M32" s="15" t="s">
        <v>401</v>
      </c>
      <c r="N32" s="15" t="s">
        <v>244</v>
      </c>
      <c r="O32" s="22"/>
      <c r="P32" s="15" t="s">
        <v>449</v>
      </c>
    </row>
    <row r="33" spans="1:16">
      <c r="A33" s="15" t="s">
        <v>36</v>
      </c>
      <c r="B33" s="15" t="s">
        <v>44</v>
      </c>
      <c r="C33" s="15" t="s">
        <v>82</v>
      </c>
      <c r="D33" s="15" t="s">
        <v>83</v>
      </c>
      <c r="E33" s="15" t="s">
        <v>167</v>
      </c>
      <c r="F33" s="15" t="s">
        <v>397</v>
      </c>
      <c r="G33" s="15" t="s">
        <v>244</v>
      </c>
      <c r="H33" s="15" t="s">
        <v>459</v>
      </c>
      <c r="I33" s="15" t="s">
        <v>399</v>
      </c>
      <c r="J33" s="15">
        <v>27</v>
      </c>
      <c r="K33" s="15" t="s">
        <v>400</v>
      </c>
      <c r="L33" s="15" t="s">
        <v>244</v>
      </c>
      <c r="M33" s="15" t="s">
        <v>401</v>
      </c>
      <c r="N33" s="15" t="s">
        <v>244</v>
      </c>
      <c r="O33" s="22"/>
      <c r="P33" s="15" t="s">
        <v>449</v>
      </c>
    </row>
    <row r="34" spans="1:16">
      <c r="A34" s="15" t="s">
        <v>36</v>
      </c>
      <c r="B34" s="15" t="s">
        <v>45</v>
      </c>
      <c r="C34" s="15" t="s">
        <v>82</v>
      </c>
      <c r="D34" s="15" t="s">
        <v>83</v>
      </c>
      <c r="E34" s="15" t="s">
        <v>170</v>
      </c>
      <c r="F34" s="15" t="s">
        <v>397</v>
      </c>
      <c r="G34" s="15" t="s">
        <v>244</v>
      </c>
      <c r="H34" s="15" t="s">
        <v>460</v>
      </c>
      <c r="I34" s="15" t="s">
        <v>436</v>
      </c>
      <c r="J34" s="15">
        <v>24</v>
      </c>
      <c r="K34" s="15" t="s">
        <v>400</v>
      </c>
      <c r="L34" s="15" t="s">
        <v>244</v>
      </c>
      <c r="M34" s="15" t="s">
        <v>401</v>
      </c>
      <c r="N34" s="15" t="s">
        <v>244</v>
      </c>
      <c r="O34" s="22"/>
      <c r="P34" s="15" t="s">
        <v>449</v>
      </c>
    </row>
    <row r="35" spans="1:16">
      <c r="A35" s="15" t="s">
        <v>47</v>
      </c>
      <c r="B35" s="15" t="s">
        <v>48</v>
      </c>
      <c r="C35" s="15" t="s">
        <v>82</v>
      </c>
      <c r="D35" s="15" t="s">
        <v>83</v>
      </c>
      <c r="E35" s="15" t="s">
        <v>175</v>
      </c>
      <c r="F35" s="15" t="s">
        <v>397</v>
      </c>
      <c r="G35" s="15" t="s">
        <v>244</v>
      </c>
      <c r="H35" s="15" t="s">
        <v>461</v>
      </c>
      <c r="I35" s="15" t="s">
        <v>462</v>
      </c>
      <c r="J35" s="15">
        <v>29</v>
      </c>
      <c r="K35" s="15" t="s">
        <v>400</v>
      </c>
      <c r="L35" s="15" t="s">
        <v>244</v>
      </c>
      <c r="M35" s="15" t="s">
        <v>401</v>
      </c>
      <c r="N35" s="15" t="s">
        <v>244</v>
      </c>
      <c r="O35" s="22"/>
      <c r="P35" s="15" t="s">
        <v>463</v>
      </c>
    </row>
    <row r="36" spans="1:16">
      <c r="A36" s="15" t="s">
        <v>47</v>
      </c>
      <c r="B36" s="15" t="s">
        <v>50</v>
      </c>
      <c r="C36" s="15" t="s">
        <v>82</v>
      </c>
      <c r="D36" s="15" t="s">
        <v>83</v>
      </c>
      <c r="E36" s="15" t="s">
        <v>178</v>
      </c>
      <c r="F36" s="15" t="s">
        <v>397</v>
      </c>
      <c r="G36" s="15" t="s">
        <v>244</v>
      </c>
      <c r="H36" s="15" t="s">
        <v>464</v>
      </c>
      <c r="I36" s="15" t="s">
        <v>352</v>
      </c>
      <c r="J36" s="29">
        <v>48</v>
      </c>
      <c r="K36" s="15" t="s">
        <v>400</v>
      </c>
      <c r="L36" s="15" t="s">
        <v>244</v>
      </c>
      <c r="M36" s="15" t="s">
        <v>401</v>
      </c>
      <c r="N36" s="15" t="s">
        <v>244</v>
      </c>
      <c r="O36" s="22"/>
      <c r="P36" s="15" t="s">
        <v>465</v>
      </c>
    </row>
    <row r="37" spans="1:16">
      <c r="A37" s="15" t="s">
        <v>47</v>
      </c>
      <c r="B37" s="15" t="s">
        <v>49</v>
      </c>
      <c r="C37" s="15" t="s">
        <v>82</v>
      </c>
      <c r="D37" s="15" t="s">
        <v>83</v>
      </c>
      <c r="E37" s="15" t="s">
        <v>178</v>
      </c>
      <c r="F37" s="15" t="s">
        <v>397</v>
      </c>
      <c r="G37" s="15" t="s">
        <v>244</v>
      </c>
      <c r="H37" s="15" t="s">
        <v>466</v>
      </c>
      <c r="I37" s="15" t="s">
        <v>467</v>
      </c>
      <c r="J37" s="29">
        <v>44</v>
      </c>
      <c r="K37" s="15" t="s">
        <v>400</v>
      </c>
      <c r="L37" s="15" t="s">
        <v>244</v>
      </c>
      <c r="M37" s="15" t="s">
        <v>401</v>
      </c>
      <c r="N37" s="15" t="s">
        <v>244</v>
      </c>
      <c r="O37" s="22"/>
      <c r="P37" s="15" t="s">
        <v>465</v>
      </c>
    </row>
    <row r="38" spans="1:16">
      <c r="A38" s="15" t="s">
        <v>47</v>
      </c>
      <c r="B38" s="15" t="s">
        <v>52</v>
      </c>
      <c r="C38" s="15" t="s">
        <v>82</v>
      </c>
      <c r="D38" s="15" t="s">
        <v>83</v>
      </c>
      <c r="E38" s="15" t="s">
        <v>183</v>
      </c>
      <c r="F38" s="15" t="s">
        <v>397</v>
      </c>
      <c r="G38" s="15" t="s">
        <v>244</v>
      </c>
      <c r="H38" s="15" t="s">
        <v>468</v>
      </c>
      <c r="I38" s="15" t="s">
        <v>399</v>
      </c>
      <c r="J38" s="15">
        <v>27</v>
      </c>
      <c r="K38" s="15" t="s">
        <v>400</v>
      </c>
      <c r="L38" s="15" t="s">
        <v>244</v>
      </c>
      <c r="M38" s="15" t="s">
        <v>401</v>
      </c>
      <c r="N38" s="15" t="s">
        <v>244</v>
      </c>
      <c r="O38" s="22"/>
      <c r="P38" s="15" t="s">
        <v>469</v>
      </c>
    </row>
    <row r="39" spans="1:16">
      <c r="A39" s="15" t="s">
        <v>47</v>
      </c>
      <c r="B39" s="15" t="s">
        <v>51</v>
      </c>
      <c r="C39" s="15" t="s">
        <v>82</v>
      </c>
      <c r="D39" s="15" t="s">
        <v>83</v>
      </c>
      <c r="E39" s="15" t="s">
        <v>186</v>
      </c>
      <c r="F39" s="15" t="s">
        <v>397</v>
      </c>
      <c r="G39" s="15" t="s">
        <v>244</v>
      </c>
      <c r="H39" s="15" t="s">
        <v>470</v>
      </c>
      <c r="I39" s="15" t="s">
        <v>442</v>
      </c>
      <c r="J39" s="15">
        <v>28</v>
      </c>
      <c r="K39" s="15" t="s">
        <v>400</v>
      </c>
      <c r="L39" s="15" t="s">
        <v>244</v>
      </c>
      <c r="M39" s="15" t="s">
        <v>401</v>
      </c>
      <c r="N39" s="15" t="s">
        <v>244</v>
      </c>
      <c r="O39" s="22"/>
      <c r="P39" s="15" t="s">
        <v>471</v>
      </c>
    </row>
    <row r="40" spans="1:16">
      <c r="A40" s="15" t="s">
        <v>53</v>
      </c>
      <c r="B40" s="15" t="s">
        <v>54</v>
      </c>
      <c r="C40" s="15" t="s">
        <v>82</v>
      </c>
      <c r="D40" s="15" t="s">
        <v>83</v>
      </c>
      <c r="E40" s="15" t="s">
        <v>164</v>
      </c>
      <c r="F40" s="15" t="s">
        <v>397</v>
      </c>
      <c r="G40" s="15" t="s">
        <v>244</v>
      </c>
      <c r="H40" s="15" t="s">
        <v>472</v>
      </c>
      <c r="I40" s="15" t="s">
        <v>473</v>
      </c>
      <c r="J40" s="15">
        <v>25</v>
      </c>
      <c r="K40" s="15" t="s">
        <v>400</v>
      </c>
      <c r="L40" s="15" t="s">
        <v>244</v>
      </c>
      <c r="M40" s="15" t="s">
        <v>401</v>
      </c>
      <c r="N40" s="15" t="s">
        <v>244</v>
      </c>
      <c r="O40" s="22"/>
      <c r="P40" s="15" t="s">
        <v>474</v>
      </c>
    </row>
    <row r="41" spans="1:16">
      <c r="A41" s="15" t="s">
        <v>53</v>
      </c>
      <c r="B41" s="15" t="s">
        <v>55</v>
      </c>
      <c r="C41" s="15" t="s">
        <v>82</v>
      </c>
      <c r="D41" s="15" t="s">
        <v>83</v>
      </c>
      <c r="E41" s="15" t="s">
        <v>191</v>
      </c>
      <c r="F41" s="15" t="s">
        <v>397</v>
      </c>
      <c r="G41" s="15" t="s">
        <v>244</v>
      </c>
      <c r="H41" s="15" t="s">
        <v>475</v>
      </c>
      <c r="I41" s="15" t="s">
        <v>473</v>
      </c>
      <c r="J41" s="15">
        <v>25</v>
      </c>
      <c r="K41" s="15" t="s">
        <v>400</v>
      </c>
      <c r="L41" s="15" t="s">
        <v>244</v>
      </c>
      <c r="M41" s="15" t="s">
        <v>401</v>
      </c>
      <c r="N41" s="15" t="s">
        <v>244</v>
      </c>
      <c r="O41" s="22"/>
      <c r="P41" s="15" t="s">
        <v>476</v>
      </c>
    </row>
    <row r="42" spans="1:16">
      <c r="A42" s="15" t="s">
        <v>53</v>
      </c>
      <c r="B42" s="15" t="s">
        <v>56</v>
      </c>
      <c r="C42" s="15" t="s">
        <v>82</v>
      </c>
      <c r="D42" s="15" t="s">
        <v>83</v>
      </c>
      <c r="E42" s="15" t="s">
        <v>191</v>
      </c>
      <c r="F42" s="15" t="s">
        <v>397</v>
      </c>
      <c r="G42" s="15" t="s">
        <v>244</v>
      </c>
      <c r="H42" s="15" t="s">
        <v>477</v>
      </c>
      <c r="I42" s="15" t="s">
        <v>407</v>
      </c>
      <c r="J42" s="29">
        <v>45</v>
      </c>
      <c r="K42" s="15" t="s">
        <v>400</v>
      </c>
      <c r="L42" s="15" t="s">
        <v>244</v>
      </c>
      <c r="M42" s="15" t="s">
        <v>401</v>
      </c>
      <c r="N42" s="15" t="s">
        <v>244</v>
      </c>
      <c r="O42" s="22"/>
      <c r="P42" s="15" t="s">
        <v>478</v>
      </c>
    </row>
    <row r="43" spans="1:16">
      <c r="A43" s="15" t="s">
        <v>53</v>
      </c>
      <c r="B43" s="15" t="s">
        <v>57</v>
      </c>
      <c r="C43" s="15" t="s">
        <v>82</v>
      </c>
      <c r="D43" s="15" t="s">
        <v>83</v>
      </c>
      <c r="E43" s="15" t="s">
        <v>196</v>
      </c>
      <c r="F43" s="15" t="s">
        <v>397</v>
      </c>
      <c r="G43" s="15" t="s">
        <v>244</v>
      </c>
      <c r="H43" s="15" t="s">
        <v>479</v>
      </c>
      <c r="I43" s="15" t="s">
        <v>462</v>
      </c>
      <c r="J43" s="15">
        <v>29</v>
      </c>
      <c r="K43" s="15" t="s">
        <v>400</v>
      </c>
      <c r="L43" s="15" t="s">
        <v>244</v>
      </c>
      <c r="M43" s="15" t="s">
        <v>401</v>
      </c>
      <c r="N43" s="15" t="s">
        <v>244</v>
      </c>
      <c r="O43" s="22"/>
      <c r="P43" s="15" t="s">
        <v>405</v>
      </c>
    </row>
    <row r="44" spans="1:16">
      <c r="A44" s="15" t="s">
        <v>53</v>
      </c>
      <c r="B44" s="15" t="s">
        <v>58</v>
      </c>
      <c r="C44" s="15" t="s">
        <v>82</v>
      </c>
      <c r="D44" s="15" t="s">
        <v>83</v>
      </c>
      <c r="E44" s="15" t="s">
        <v>196</v>
      </c>
      <c r="F44" s="15" t="s">
        <v>397</v>
      </c>
      <c r="G44" s="15" t="s">
        <v>244</v>
      </c>
      <c r="H44" s="15" t="s">
        <v>480</v>
      </c>
      <c r="I44" s="15" t="s">
        <v>481</v>
      </c>
      <c r="J44" s="15">
        <v>26</v>
      </c>
      <c r="K44" s="15" t="s">
        <v>400</v>
      </c>
      <c r="L44" s="15" t="s">
        <v>244</v>
      </c>
      <c r="M44" s="15" t="s">
        <v>401</v>
      </c>
      <c r="N44" s="15" t="s">
        <v>244</v>
      </c>
      <c r="O44" s="22"/>
      <c r="P44" s="15" t="s">
        <v>402</v>
      </c>
    </row>
    <row r="45" spans="1:16">
      <c r="A45" s="15" t="s">
        <v>53</v>
      </c>
      <c r="B45" s="15" t="s">
        <v>59</v>
      </c>
      <c r="C45" s="15" t="s">
        <v>82</v>
      </c>
      <c r="D45" s="15" t="s">
        <v>83</v>
      </c>
      <c r="E45" s="15" t="s">
        <v>201</v>
      </c>
      <c r="F45" s="15" t="s">
        <v>397</v>
      </c>
      <c r="G45" s="15" t="s">
        <v>244</v>
      </c>
      <c r="H45" s="15" t="s">
        <v>482</v>
      </c>
      <c r="I45" s="15" t="s">
        <v>483</v>
      </c>
      <c r="J45" s="15">
        <v>22</v>
      </c>
      <c r="K45" s="15" t="s">
        <v>400</v>
      </c>
      <c r="L45" s="15" t="s">
        <v>244</v>
      </c>
      <c r="M45" s="15" t="s">
        <v>401</v>
      </c>
      <c r="N45" s="15" t="s">
        <v>244</v>
      </c>
      <c r="O45" s="22"/>
      <c r="P45" s="15" t="s">
        <v>484</v>
      </c>
    </row>
    <row r="46" spans="1:16">
      <c r="A46" s="15" t="s">
        <v>53</v>
      </c>
      <c r="B46" s="15" t="s">
        <v>60</v>
      </c>
      <c r="C46" s="15" t="s">
        <v>82</v>
      </c>
      <c r="D46" s="15" t="s">
        <v>83</v>
      </c>
      <c r="E46" s="15" t="s">
        <v>201</v>
      </c>
      <c r="F46" s="15" t="s">
        <v>397</v>
      </c>
      <c r="G46" s="15" t="s">
        <v>244</v>
      </c>
      <c r="H46" s="15" t="s">
        <v>485</v>
      </c>
      <c r="I46" s="15" t="s">
        <v>413</v>
      </c>
      <c r="J46" s="29">
        <v>47</v>
      </c>
      <c r="K46" s="15" t="s">
        <v>400</v>
      </c>
      <c r="L46" s="15" t="s">
        <v>244</v>
      </c>
      <c r="M46" s="15" t="s">
        <v>401</v>
      </c>
      <c r="N46" s="15" t="s">
        <v>244</v>
      </c>
      <c r="O46" s="22"/>
      <c r="P46" s="15" t="s">
        <v>486</v>
      </c>
    </row>
    <row r="47" spans="1:16">
      <c r="A47" s="15" t="s">
        <v>53</v>
      </c>
      <c r="B47" s="15" t="s">
        <v>61</v>
      </c>
      <c r="C47" s="15" t="s">
        <v>82</v>
      </c>
      <c r="D47" s="15" t="s">
        <v>83</v>
      </c>
      <c r="E47" s="15" t="s">
        <v>205</v>
      </c>
      <c r="F47" s="15" t="s">
        <v>397</v>
      </c>
      <c r="G47" s="15" t="s">
        <v>244</v>
      </c>
      <c r="H47" s="15" t="s">
        <v>487</v>
      </c>
      <c r="I47" s="15" t="s">
        <v>399</v>
      </c>
      <c r="J47" s="15">
        <v>27</v>
      </c>
      <c r="K47" s="15" t="s">
        <v>400</v>
      </c>
      <c r="L47" s="15" t="s">
        <v>244</v>
      </c>
      <c r="M47" s="15" t="s">
        <v>401</v>
      </c>
      <c r="N47" s="15" t="s">
        <v>244</v>
      </c>
      <c r="O47" s="22"/>
      <c r="P47" s="15" t="s">
        <v>488</v>
      </c>
    </row>
    <row r="48" spans="1:16">
      <c r="A48" s="15" t="s">
        <v>53</v>
      </c>
      <c r="B48" s="15" t="s">
        <v>62</v>
      </c>
      <c r="C48" s="15" t="s">
        <v>82</v>
      </c>
      <c r="D48" s="15" t="s">
        <v>83</v>
      </c>
      <c r="E48" s="15" t="s">
        <v>205</v>
      </c>
      <c r="F48" s="15" t="s">
        <v>397</v>
      </c>
      <c r="G48" s="15" t="s">
        <v>244</v>
      </c>
      <c r="H48" s="15" t="s">
        <v>489</v>
      </c>
      <c r="I48" s="15" t="s">
        <v>439</v>
      </c>
      <c r="J48" s="29">
        <v>43</v>
      </c>
      <c r="K48" s="15" t="s">
        <v>400</v>
      </c>
      <c r="L48" s="15" t="s">
        <v>244</v>
      </c>
      <c r="M48" s="15" t="s">
        <v>401</v>
      </c>
      <c r="N48" s="15" t="s">
        <v>244</v>
      </c>
      <c r="O48" s="22"/>
      <c r="P48" s="15" t="s">
        <v>490</v>
      </c>
    </row>
    <row r="49" spans="1:16">
      <c r="A49" s="15" t="s">
        <v>53</v>
      </c>
      <c r="B49" s="15" t="s">
        <v>63</v>
      </c>
      <c r="C49" s="15" t="s">
        <v>82</v>
      </c>
      <c r="D49" s="15" t="s">
        <v>83</v>
      </c>
      <c r="E49" s="15" t="s">
        <v>205</v>
      </c>
      <c r="F49" s="15" t="s">
        <v>397</v>
      </c>
      <c r="G49" s="15" t="s">
        <v>244</v>
      </c>
      <c r="H49" s="15" t="s">
        <v>491</v>
      </c>
      <c r="I49" s="15" t="s">
        <v>473</v>
      </c>
      <c r="J49" s="15">
        <v>25</v>
      </c>
      <c r="K49" s="15" t="s">
        <v>400</v>
      </c>
      <c r="L49" s="15" t="s">
        <v>244</v>
      </c>
      <c r="M49" s="15" t="s">
        <v>401</v>
      </c>
      <c r="N49" s="15" t="s">
        <v>244</v>
      </c>
      <c r="O49" s="22"/>
      <c r="P49" s="15" t="s">
        <v>492</v>
      </c>
    </row>
    <row r="50" spans="1:16">
      <c r="A50" s="15" t="s">
        <v>53</v>
      </c>
      <c r="B50" s="15" t="s">
        <v>64</v>
      </c>
      <c r="C50" s="15" t="s">
        <v>82</v>
      </c>
      <c r="D50" s="15" t="s">
        <v>83</v>
      </c>
      <c r="E50" s="15" t="s">
        <v>212</v>
      </c>
      <c r="F50" s="15" t="s">
        <v>397</v>
      </c>
      <c r="G50" s="15" t="s">
        <v>244</v>
      </c>
      <c r="H50" s="15" t="s">
        <v>493</v>
      </c>
      <c r="I50" s="15" t="s">
        <v>494</v>
      </c>
      <c r="J50" s="15">
        <v>30</v>
      </c>
      <c r="K50" s="15" t="s">
        <v>400</v>
      </c>
      <c r="L50" s="15" t="s">
        <v>244</v>
      </c>
      <c r="M50" s="15" t="s">
        <v>401</v>
      </c>
      <c r="N50" s="15" t="s">
        <v>244</v>
      </c>
      <c r="O50" s="22"/>
      <c r="P50" s="15" t="s">
        <v>405</v>
      </c>
    </row>
    <row r="51" spans="1:16">
      <c r="A51" s="15" t="s">
        <v>53</v>
      </c>
      <c r="B51" s="15" t="s">
        <v>65</v>
      </c>
      <c r="C51" s="15" t="s">
        <v>82</v>
      </c>
      <c r="D51" s="15" t="s">
        <v>83</v>
      </c>
      <c r="E51" s="15" t="s">
        <v>212</v>
      </c>
      <c r="F51" s="15" t="s">
        <v>397</v>
      </c>
      <c r="G51" s="15" t="s">
        <v>244</v>
      </c>
      <c r="H51" s="15" t="s">
        <v>495</v>
      </c>
      <c r="I51" s="15" t="s">
        <v>473</v>
      </c>
      <c r="J51" s="15">
        <v>25</v>
      </c>
      <c r="K51" s="15" t="s">
        <v>400</v>
      </c>
      <c r="L51" s="15" t="s">
        <v>244</v>
      </c>
      <c r="M51" s="15" t="s">
        <v>401</v>
      </c>
      <c r="N51" s="15" t="s">
        <v>244</v>
      </c>
      <c r="O51" s="22"/>
      <c r="P51" s="15" t="s">
        <v>405</v>
      </c>
    </row>
    <row r="52" spans="1:16">
      <c r="A52" s="15" t="s">
        <v>53</v>
      </c>
      <c r="B52" s="15" t="s">
        <v>66</v>
      </c>
      <c r="C52" s="15" t="s">
        <v>82</v>
      </c>
      <c r="D52" s="15" t="s">
        <v>83</v>
      </c>
      <c r="E52" s="15" t="s">
        <v>167</v>
      </c>
      <c r="F52" s="15" t="s">
        <v>397</v>
      </c>
      <c r="G52" s="15" t="s">
        <v>244</v>
      </c>
      <c r="H52" s="15" t="s">
        <v>496</v>
      </c>
      <c r="I52" s="15" t="s">
        <v>418</v>
      </c>
      <c r="J52" s="15">
        <v>38</v>
      </c>
      <c r="K52" s="15" t="s">
        <v>400</v>
      </c>
      <c r="L52" s="15" t="s">
        <v>244</v>
      </c>
      <c r="M52" s="15" t="s">
        <v>401</v>
      </c>
      <c r="N52" s="15" t="s">
        <v>244</v>
      </c>
      <c r="O52" s="22"/>
      <c r="P52" s="15" t="s">
        <v>497</v>
      </c>
    </row>
    <row r="53" spans="1:16">
      <c r="A53" s="15" t="s">
        <v>53</v>
      </c>
      <c r="B53" s="15" t="s">
        <v>67</v>
      </c>
      <c r="C53" s="15" t="s">
        <v>82</v>
      </c>
      <c r="D53" s="15" t="s">
        <v>83</v>
      </c>
      <c r="E53" s="15" t="s">
        <v>219</v>
      </c>
      <c r="F53" s="15" t="s">
        <v>397</v>
      </c>
      <c r="G53" s="15" t="s">
        <v>244</v>
      </c>
      <c r="H53" s="15" t="s">
        <v>498</v>
      </c>
      <c r="I53" s="15" t="s">
        <v>439</v>
      </c>
      <c r="J53" s="29">
        <v>43</v>
      </c>
      <c r="K53" s="15" t="s">
        <v>400</v>
      </c>
      <c r="L53" s="15" t="s">
        <v>244</v>
      </c>
      <c r="M53" s="15" t="s">
        <v>401</v>
      </c>
      <c r="N53" s="15" t="s">
        <v>244</v>
      </c>
      <c r="O53" s="22"/>
      <c r="P53" s="15" t="s">
        <v>411</v>
      </c>
    </row>
    <row r="54" spans="1:16">
      <c r="A54" s="15" t="s">
        <v>53</v>
      </c>
      <c r="B54" s="15" t="s">
        <v>68</v>
      </c>
      <c r="C54" s="15" t="s">
        <v>82</v>
      </c>
      <c r="D54" s="15" t="s">
        <v>83</v>
      </c>
      <c r="E54" s="15" t="s">
        <v>222</v>
      </c>
      <c r="F54" s="15" t="s">
        <v>397</v>
      </c>
      <c r="G54" s="15" t="s">
        <v>244</v>
      </c>
      <c r="H54" s="15" t="s">
        <v>499</v>
      </c>
      <c r="I54" s="15" t="s">
        <v>337</v>
      </c>
      <c r="J54" s="29">
        <v>49</v>
      </c>
      <c r="K54" s="15" t="s">
        <v>400</v>
      </c>
      <c r="L54" s="15" t="s">
        <v>244</v>
      </c>
      <c r="M54" s="15" t="s">
        <v>401</v>
      </c>
      <c r="N54" s="15" t="s">
        <v>244</v>
      </c>
      <c r="O54" s="22"/>
      <c r="P54" s="15" t="s">
        <v>405</v>
      </c>
    </row>
    <row r="55" spans="1:16">
      <c r="A55" s="15" t="s">
        <v>53</v>
      </c>
      <c r="B55" s="15" t="s">
        <v>69</v>
      </c>
      <c r="C55" s="15" t="s">
        <v>82</v>
      </c>
      <c r="D55" s="15" t="s">
        <v>83</v>
      </c>
      <c r="E55" s="15" t="s">
        <v>225</v>
      </c>
      <c r="F55" s="15" t="s">
        <v>397</v>
      </c>
      <c r="G55" s="15" t="s">
        <v>244</v>
      </c>
      <c r="H55" s="15" t="s">
        <v>500</v>
      </c>
      <c r="I55" s="15" t="s">
        <v>410</v>
      </c>
      <c r="J55" s="15">
        <v>32</v>
      </c>
      <c r="K55" s="15" t="s">
        <v>400</v>
      </c>
      <c r="L55" s="15" t="s">
        <v>244</v>
      </c>
      <c r="M55" s="15" t="s">
        <v>401</v>
      </c>
      <c r="N55" s="15" t="s">
        <v>244</v>
      </c>
      <c r="O55" s="22"/>
      <c r="P55" s="15" t="s">
        <v>501</v>
      </c>
    </row>
    <row r="56" spans="1:16">
      <c r="A56" s="15" t="s">
        <v>53</v>
      </c>
      <c r="B56" s="15" t="s">
        <v>70</v>
      </c>
      <c r="C56" s="15" t="s">
        <v>82</v>
      </c>
      <c r="D56" s="15" t="s">
        <v>83</v>
      </c>
      <c r="E56" s="15" t="s">
        <v>228</v>
      </c>
      <c r="F56" s="15" t="s">
        <v>397</v>
      </c>
      <c r="G56" s="15" t="s">
        <v>244</v>
      </c>
      <c r="H56" s="15" t="s">
        <v>502</v>
      </c>
      <c r="I56" s="15" t="s">
        <v>420</v>
      </c>
      <c r="J56" s="15">
        <v>37</v>
      </c>
      <c r="K56" s="15" t="s">
        <v>400</v>
      </c>
      <c r="L56" s="15" t="s">
        <v>244</v>
      </c>
      <c r="M56" s="15" t="s">
        <v>401</v>
      </c>
      <c r="N56" s="15" t="s">
        <v>244</v>
      </c>
      <c r="O56" s="22"/>
      <c r="P56" s="15" t="s">
        <v>497</v>
      </c>
    </row>
    <row r="57" spans="1:16">
      <c r="A57" s="15" t="s">
        <v>53</v>
      </c>
      <c r="B57" s="15" t="s">
        <v>71</v>
      </c>
      <c r="C57" s="15" t="s">
        <v>82</v>
      </c>
      <c r="D57" s="15" t="s">
        <v>83</v>
      </c>
      <c r="E57" s="15" t="s">
        <v>231</v>
      </c>
      <c r="F57" s="15" t="s">
        <v>397</v>
      </c>
      <c r="G57" s="15" t="s">
        <v>244</v>
      </c>
      <c r="H57" s="15" t="s">
        <v>503</v>
      </c>
      <c r="I57" s="15" t="s">
        <v>352</v>
      </c>
      <c r="J57" s="29">
        <v>48</v>
      </c>
      <c r="K57" s="15" t="s">
        <v>400</v>
      </c>
      <c r="L57" s="15" t="s">
        <v>244</v>
      </c>
      <c r="M57" s="15" t="s">
        <v>401</v>
      </c>
      <c r="N57" s="15" t="s">
        <v>244</v>
      </c>
      <c r="O57" s="22"/>
      <c r="P57" s="15" t="s">
        <v>504</v>
      </c>
    </row>
    <row r="58" spans="1:16" ht="48.6" customHeight="1">
      <c r="A58" s="18" t="s">
        <v>3419</v>
      </c>
      <c r="B58" s="169" t="s">
        <v>3420</v>
      </c>
      <c r="C58" s="170"/>
      <c r="D58" s="170"/>
      <c r="E58" s="170"/>
      <c r="F58" s="170"/>
      <c r="G58" s="170"/>
      <c r="H58" s="170"/>
      <c r="I58" s="170"/>
      <c r="J58" s="170"/>
      <c r="K58" s="170"/>
      <c r="L58" s="170"/>
      <c r="M58" s="170"/>
      <c r="N58" s="170"/>
      <c r="O58" s="170"/>
      <c r="P58" s="170"/>
    </row>
  </sheetData>
  <mergeCells count="1">
    <mergeCell ref="B58:P58"/>
  </mergeCells>
  <phoneticPr fontId="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3.8"/>
  <cols>
    <col min="6" max="9" width="14.6640625" customWidth="1"/>
  </cols>
  <sheetData>
    <row r="1" spans="1:9">
      <c r="A1" s="1" t="s">
        <v>0</v>
      </c>
      <c r="B1" s="1" t="s">
        <v>1</v>
      </c>
      <c r="C1" s="1" t="s">
        <v>72</v>
      </c>
      <c r="D1" s="1" t="s">
        <v>73</v>
      </c>
      <c r="E1" s="1" t="s">
        <v>74</v>
      </c>
      <c r="F1" s="1" t="s">
        <v>367</v>
      </c>
      <c r="G1" s="1" t="s">
        <v>368</v>
      </c>
      <c r="H1" s="1" t="s">
        <v>369</v>
      </c>
      <c r="I1" s="1" t="s">
        <v>370</v>
      </c>
    </row>
    <row r="2" spans="1:9">
      <c r="A2" s="1" t="s">
        <v>3</v>
      </c>
      <c r="B2" s="1" t="s">
        <v>4</v>
      </c>
      <c r="C2" s="1" t="s">
        <v>77</v>
      </c>
      <c r="D2" s="1" t="s">
        <v>78</v>
      </c>
      <c r="E2" s="1" t="s">
        <v>79</v>
      </c>
      <c r="F2" s="1" t="s">
        <v>371</v>
      </c>
      <c r="G2" s="1" t="s">
        <v>372</v>
      </c>
      <c r="H2" s="1" t="s">
        <v>373</v>
      </c>
      <c r="I2" s="1" t="s">
        <v>374</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1"/>
  <sheetViews>
    <sheetView topLeftCell="A16" zoomScale="70" zoomScaleNormal="70" workbookViewId="0">
      <selection activeCell="B71" sqref="B71:BL71"/>
    </sheetView>
  </sheetViews>
  <sheetFormatPr defaultColWidth="8.88671875" defaultRowHeight="13.8"/>
  <cols>
    <col min="1" max="1" width="6.44140625" style="37" bestFit="1" customWidth="1"/>
    <col min="2" max="2" width="22.6640625" style="37" bestFit="1" customWidth="1"/>
    <col min="3" max="3" width="13.44140625" style="37" bestFit="1" customWidth="1"/>
    <col min="4" max="4" width="9.77734375" style="37" bestFit="1" customWidth="1"/>
    <col min="5" max="5" width="29.109375" style="37" bestFit="1" customWidth="1"/>
    <col min="6" max="6" width="11" style="37" bestFit="1" customWidth="1"/>
    <col min="7" max="7" width="7.77734375" style="37" customWidth="1"/>
    <col min="8" max="8" width="12.44140625" style="37" bestFit="1" customWidth="1"/>
    <col min="9" max="9" width="11" style="37" bestFit="1" customWidth="1"/>
    <col min="10" max="10" width="30.88671875" style="37" bestFit="1" customWidth="1"/>
    <col min="11" max="11" width="30.6640625" style="37" hidden="1" customWidth="1"/>
    <col min="12" max="12" width="5.33203125" style="37" customWidth="1"/>
    <col min="13" max="13" width="6.44140625" style="37" customWidth="1"/>
    <col min="14" max="15" width="21.6640625" style="37" hidden="1" customWidth="1"/>
    <col min="16" max="16" width="22.88671875" style="37" hidden="1" customWidth="1"/>
    <col min="17" max="17" width="12.44140625" style="37" customWidth="1"/>
    <col min="18" max="18" width="27.109375" style="37" hidden="1" customWidth="1"/>
    <col min="19" max="19" width="12.6640625" style="37" customWidth="1"/>
    <col min="20" max="20" width="7.44140625" style="37" customWidth="1"/>
    <col min="21" max="21" width="7.88671875" style="37" hidden="1" customWidth="1"/>
    <col min="22" max="22" width="10" style="37" customWidth="1"/>
    <col min="23" max="23" width="20.44140625" style="37" customWidth="1"/>
    <col min="24" max="24" width="25.21875" style="37" hidden="1" customWidth="1"/>
    <col min="25" max="25" width="9.109375" style="37" customWidth="1"/>
    <col min="26" max="27" width="32.6640625" style="37" hidden="1" customWidth="1"/>
    <col min="28" max="28" width="33.88671875" style="37" hidden="1" customWidth="1"/>
    <col min="29" max="29" width="5.44140625" style="37" customWidth="1"/>
    <col min="30" max="31" width="36.33203125" style="37" hidden="1" customWidth="1"/>
    <col min="32" max="32" width="37.44140625" style="37" hidden="1" customWidth="1"/>
    <col min="33" max="33" width="24" style="37" bestFit="1" customWidth="1"/>
    <col min="34" max="34" width="27.109375" style="37" hidden="1" customWidth="1"/>
    <col min="35" max="35" width="19" style="37" bestFit="1" customWidth="1"/>
    <col min="36" max="36" width="23.44140625" style="37" hidden="1" customWidth="1"/>
    <col min="37" max="37" width="7.44140625" style="37" customWidth="1"/>
    <col min="38" max="38" width="21.44140625" style="37" hidden="1" customWidth="1"/>
    <col min="39" max="39" width="6.88671875" style="37" customWidth="1"/>
    <col min="40" max="41" width="21.6640625" style="37" hidden="1" customWidth="1"/>
    <col min="42" max="42" width="22.88671875" style="37" hidden="1" customWidth="1"/>
    <col min="43" max="43" width="11.44140625" style="37" customWidth="1"/>
    <col min="44" max="44" width="11.88671875" style="37" hidden="1" customWidth="1"/>
    <col min="45" max="45" width="14.77734375" style="37" customWidth="1"/>
    <col min="46" max="46" width="8.88671875" style="37" customWidth="1"/>
    <col min="47" max="47" width="12.6640625" style="37" hidden="1" customWidth="1"/>
    <col min="48" max="48" width="11.88671875" style="37" customWidth="1"/>
    <col min="49" max="49" width="20.88671875" style="37" bestFit="1" customWidth="1"/>
    <col min="50" max="50" width="25.21875" style="37" hidden="1" customWidth="1"/>
    <col min="51" max="51" width="9.6640625" style="37" customWidth="1"/>
    <col min="52" max="52" width="12.21875" style="37" hidden="1" customWidth="1"/>
    <col min="53" max="53" width="32.6640625" style="37" hidden="1" customWidth="1"/>
    <col min="54" max="54" width="33.88671875" style="37" hidden="1" customWidth="1"/>
    <col min="55" max="55" width="12.109375" style="37" customWidth="1"/>
    <col min="56" max="57" width="36.33203125" style="37" hidden="1" customWidth="1"/>
    <col min="58" max="58" width="37.44140625" style="37" hidden="1" customWidth="1"/>
    <col min="59" max="59" width="24" style="37" bestFit="1" customWidth="1"/>
    <col min="60" max="60" width="27.109375" style="37" hidden="1" customWidth="1"/>
    <col min="61" max="61" width="19" style="37" bestFit="1" customWidth="1"/>
    <col min="62" max="62" width="23.44140625" style="37" hidden="1" customWidth="1"/>
    <col min="63" max="63" width="13.44140625" style="37" bestFit="1" customWidth="1"/>
    <col min="64" max="64" width="17.88671875" style="37" hidden="1" customWidth="1"/>
    <col min="65" max="16384" width="8.88671875" style="37"/>
  </cols>
  <sheetData>
    <row r="1" spans="1:64" ht="132">
      <c r="A1" s="34" t="s">
        <v>0</v>
      </c>
      <c r="B1" s="34" t="s">
        <v>1</v>
      </c>
      <c r="C1" s="34" t="s">
        <v>1369</v>
      </c>
      <c r="D1" s="34" t="s">
        <v>72</v>
      </c>
      <c r="E1" s="34" t="s">
        <v>73</v>
      </c>
      <c r="F1" s="34" t="s">
        <v>74</v>
      </c>
      <c r="G1" s="34" t="s">
        <v>1314</v>
      </c>
      <c r="H1" s="34" t="s">
        <v>1315</v>
      </c>
      <c r="I1" s="34" t="s">
        <v>505</v>
      </c>
      <c r="J1" s="34" t="s">
        <v>1316</v>
      </c>
      <c r="K1" s="34" t="s">
        <v>1317</v>
      </c>
      <c r="L1" s="34" t="s">
        <v>1318</v>
      </c>
      <c r="M1" s="34" t="s">
        <v>1319</v>
      </c>
      <c r="N1" s="34" t="s">
        <v>1320</v>
      </c>
      <c r="O1" s="34" t="s">
        <v>1321</v>
      </c>
      <c r="P1" s="34" t="s">
        <v>1322</v>
      </c>
      <c r="Q1" s="34" t="s">
        <v>1323</v>
      </c>
      <c r="R1" s="34" t="s">
        <v>1324</v>
      </c>
      <c r="S1" s="34" t="s">
        <v>1325</v>
      </c>
      <c r="T1" s="34" t="s">
        <v>1326</v>
      </c>
      <c r="U1" s="34" t="s">
        <v>1327</v>
      </c>
      <c r="V1" s="34" t="s">
        <v>1328</v>
      </c>
      <c r="W1" s="34" t="s">
        <v>1329</v>
      </c>
      <c r="X1" s="34" t="s">
        <v>1330</v>
      </c>
      <c r="Y1" s="34" t="s">
        <v>1331</v>
      </c>
      <c r="Z1" s="34" t="s">
        <v>1332</v>
      </c>
      <c r="AA1" s="34" t="s">
        <v>1333</v>
      </c>
      <c r="AB1" s="34" t="s">
        <v>1334</v>
      </c>
      <c r="AC1" s="34" t="s">
        <v>1335</v>
      </c>
      <c r="AD1" s="34" t="s">
        <v>1336</v>
      </c>
      <c r="AE1" s="34" t="s">
        <v>1337</v>
      </c>
      <c r="AF1" s="34" t="s">
        <v>1338</v>
      </c>
      <c r="AG1" s="34" t="s">
        <v>1339</v>
      </c>
      <c r="AH1" s="34" t="s">
        <v>1340</v>
      </c>
      <c r="AI1" s="34" t="s">
        <v>1341</v>
      </c>
      <c r="AJ1" s="34" t="s">
        <v>1342</v>
      </c>
      <c r="AK1" s="34" t="s">
        <v>1343</v>
      </c>
      <c r="AL1" s="34" t="s">
        <v>1344</v>
      </c>
      <c r="AM1" s="34" t="s">
        <v>1345</v>
      </c>
      <c r="AN1" s="34" t="s">
        <v>1346</v>
      </c>
      <c r="AO1" s="34" t="s">
        <v>1347</v>
      </c>
      <c r="AP1" s="34" t="s">
        <v>1348</v>
      </c>
      <c r="AQ1" s="34" t="s">
        <v>1349</v>
      </c>
      <c r="AR1" s="34" t="s">
        <v>1350</v>
      </c>
      <c r="AS1" s="34" t="s">
        <v>1351</v>
      </c>
      <c r="AT1" s="34" t="s">
        <v>1352</v>
      </c>
      <c r="AU1" s="34" t="s">
        <v>1353</v>
      </c>
      <c r="AV1" s="34" t="s">
        <v>1354</v>
      </c>
      <c r="AW1" s="34" t="s">
        <v>1355</v>
      </c>
      <c r="AX1" s="34" t="s">
        <v>1356</v>
      </c>
      <c r="AY1" s="34" t="s">
        <v>1357</v>
      </c>
      <c r="AZ1" s="34" t="s">
        <v>1358</v>
      </c>
      <c r="BA1" s="34" t="s">
        <v>1359</v>
      </c>
      <c r="BB1" s="34" t="s">
        <v>1360</v>
      </c>
      <c r="BC1" s="34" t="s">
        <v>1361</v>
      </c>
      <c r="BD1" s="34" t="s">
        <v>1362</v>
      </c>
      <c r="BE1" s="34" t="s">
        <v>1363</v>
      </c>
      <c r="BF1" s="34" t="s">
        <v>1364</v>
      </c>
      <c r="BG1" s="34" t="s">
        <v>1365</v>
      </c>
      <c r="BH1" s="34" t="s">
        <v>1366</v>
      </c>
      <c r="BI1" s="34" t="s">
        <v>1367</v>
      </c>
      <c r="BJ1" s="34" t="s">
        <v>1368</v>
      </c>
      <c r="BK1" s="34" t="s">
        <v>1369</v>
      </c>
      <c r="BL1" s="34" t="s">
        <v>1370</v>
      </c>
    </row>
    <row r="2" spans="1:64" ht="26.4">
      <c r="A2" s="34" t="s">
        <v>3</v>
      </c>
      <c r="B2" s="34" t="s">
        <v>4</v>
      </c>
      <c r="C2" s="34" t="s">
        <v>1425</v>
      </c>
      <c r="D2" s="34" t="s">
        <v>77</v>
      </c>
      <c r="E2" s="34" t="s">
        <v>78</v>
      </c>
      <c r="F2" s="34" t="s">
        <v>79</v>
      </c>
      <c r="G2" s="34" t="s">
        <v>1101</v>
      </c>
      <c r="H2" s="34" t="s">
        <v>1102</v>
      </c>
      <c r="I2" s="34" t="s">
        <v>1371</v>
      </c>
      <c r="J2" s="34" t="s">
        <v>1372</v>
      </c>
      <c r="K2" s="34" t="s">
        <v>1373</v>
      </c>
      <c r="L2" s="34" t="s">
        <v>1374</v>
      </c>
      <c r="M2" s="34" t="s">
        <v>1375</v>
      </c>
      <c r="N2" s="34" t="s">
        <v>1376</v>
      </c>
      <c r="O2" s="34" t="s">
        <v>1377</v>
      </c>
      <c r="P2" s="34" t="s">
        <v>1378</v>
      </c>
      <c r="Q2" s="34" t="s">
        <v>1379</v>
      </c>
      <c r="R2" s="34" t="s">
        <v>1380</v>
      </c>
      <c r="S2" s="34" t="s">
        <v>1381</v>
      </c>
      <c r="T2" s="34" t="s">
        <v>1382</v>
      </c>
      <c r="U2" s="34" t="s">
        <v>1383</v>
      </c>
      <c r="V2" s="34" t="s">
        <v>1384</v>
      </c>
      <c r="W2" s="34" t="s">
        <v>1385</v>
      </c>
      <c r="X2" s="34" t="s">
        <v>1386</v>
      </c>
      <c r="Y2" s="34" t="s">
        <v>1387</v>
      </c>
      <c r="Z2" s="34" t="s">
        <v>1388</v>
      </c>
      <c r="AA2" s="34" t="s">
        <v>1389</v>
      </c>
      <c r="AB2" s="34" t="s">
        <v>1390</v>
      </c>
      <c r="AC2" s="34" t="s">
        <v>1391</v>
      </c>
      <c r="AD2" s="34" t="s">
        <v>1392</v>
      </c>
      <c r="AE2" s="34" t="s">
        <v>1393</v>
      </c>
      <c r="AF2" s="34" t="s">
        <v>1394</v>
      </c>
      <c r="AG2" s="34" t="s">
        <v>1395</v>
      </c>
      <c r="AH2" s="34" t="s">
        <v>1396</v>
      </c>
      <c r="AI2" s="34" t="s">
        <v>1397</v>
      </c>
      <c r="AJ2" s="34" t="s">
        <v>1398</v>
      </c>
      <c r="AK2" s="34" t="s">
        <v>1399</v>
      </c>
      <c r="AL2" s="34" t="s">
        <v>1400</v>
      </c>
      <c r="AM2" s="34" t="s">
        <v>1401</v>
      </c>
      <c r="AN2" s="34" t="s">
        <v>1402</v>
      </c>
      <c r="AO2" s="34" t="s">
        <v>1403</v>
      </c>
      <c r="AP2" s="34" t="s">
        <v>1404</v>
      </c>
      <c r="AQ2" s="34" t="s">
        <v>1405</v>
      </c>
      <c r="AR2" s="34" t="s">
        <v>1406</v>
      </c>
      <c r="AS2" s="34" t="s">
        <v>1407</v>
      </c>
      <c r="AT2" s="34" t="s">
        <v>1408</v>
      </c>
      <c r="AU2" s="34" t="s">
        <v>1409</v>
      </c>
      <c r="AV2" s="34" t="s">
        <v>1410</v>
      </c>
      <c r="AW2" s="34" t="s">
        <v>1411</v>
      </c>
      <c r="AX2" s="34" t="s">
        <v>1412</v>
      </c>
      <c r="AY2" s="34" t="s">
        <v>1413</v>
      </c>
      <c r="AZ2" s="34" t="s">
        <v>1414</v>
      </c>
      <c r="BA2" s="34" t="s">
        <v>1415</v>
      </c>
      <c r="BB2" s="34" t="s">
        <v>1416</v>
      </c>
      <c r="BC2" s="34" t="s">
        <v>1417</v>
      </c>
      <c r="BD2" s="34" t="s">
        <v>1418</v>
      </c>
      <c r="BE2" s="34" t="s">
        <v>1419</v>
      </c>
      <c r="BF2" s="34" t="s">
        <v>1420</v>
      </c>
      <c r="BG2" s="34" t="s">
        <v>1421</v>
      </c>
      <c r="BH2" s="34" t="s">
        <v>1422</v>
      </c>
      <c r="BI2" s="34" t="s">
        <v>1423</v>
      </c>
      <c r="BJ2" s="34" t="s">
        <v>1424</v>
      </c>
      <c r="BK2" s="34" t="s">
        <v>1425</v>
      </c>
      <c r="BL2" s="34" t="s">
        <v>1426</v>
      </c>
    </row>
    <row r="3" spans="1:64">
      <c r="A3" s="36" t="s">
        <v>6</v>
      </c>
      <c r="B3" s="95" t="s">
        <v>15</v>
      </c>
      <c r="C3" s="36" t="s">
        <v>1436</v>
      </c>
      <c r="D3" s="36" t="s">
        <v>82</v>
      </c>
      <c r="E3" s="36" t="s">
        <v>83</v>
      </c>
      <c r="F3" s="36" t="s">
        <v>87</v>
      </c>
      <c r="G3" s="36" t="s">
        <v>243</v>
      </c>
      <c r="H3" s="36" t="s">
        <v>244</v>
      </c>
      <c r="I3" s="36" t="s">
        <v>87</v>
      </c>
      <c r="J3" s="36" t="s">
        <v>1427</v>
      </c>
      <c r="K3" s="36" t="s">
        <v>280</v>
      </c>
      <c r="L3" s="36" t="s">
        <v>960</v>
      </c>
      <c r="M3" s="36" t="s">
        <v>820</v>
      </c>
      <c r="N3" s="36">
        <v>3</v>
      </c>
      <c r="O3" s="36" t="s">
        <v>679</v>
      </c>
      <c r="P3" s="36" t="s">
        <v>244</v>
      </c>
      <c r="Q3" s="36" t="s">
        <v>1428</v>
      </c>
      <c r="R3" s="36" t="s">
        <v>1085</v>
      </c>
      <c r="S3" s="54"/>
      <c r="T3" s="36" t="s">
        <v>1429</v>
      </c>
      <c r="U3" s="36" t="s">
        <v>280</v>
      </c>
      <c r="V3" s="54"/>
      <c r="W3" s="36" t="s">
        <v>1430</v>
      </c>
      <c r="X3" s="36" t="s">
        <v>280</v>
      </c>
      <c r="Y3" s="36" t="s">
        <v>1431</v>
      </c>
      <c r="Z3" s="36">
        <v>1.5</v>
      </c>
      <c r="AA3" s="36" t="s">
        <v>523</v>
      </c>
      <c r="AB3" s="36" t="s">
        <v>244</v>
      </c>
      <c r="AC3" s="36" t="s">
        <v>1431</v>
      </c>
      <c r="AD3" s="36">
        <v>1.5</v>
      </c>
      <c r="AE3" s="36" t="s">
        <v>523</v>
      </c>
      <c r="AF3" s="36" t="s">
        <v>244</v>
      </c>
      <c r="AG3" s="36" t="s">
        <v>1432</v>
      </c>
      <c r="AH3" s="36" t="s">
        <v>244</v>
      </c>
      <c r="AI3" s="36" t="s">
        <v>1433</v>
      </c>
      <c r="AJ3" s="36" t="s">
        <v>280</v>
      </c>
      <c r="AK3" s="36" t="s">
        <v>960</v>
      </c>
      <c r="AL3" s="36" t="s">
        <v>280</v>
      </c>
      <c r="AM3" s="36" t="s">
        <v>280</v>
      </c>
      <c r="AN3" s="36">
        <v>2</v>
      </c>
      <c r="AO3" s="36" t="s">
        <v>679</v>
      </c>
      <c r="AP3" s="36" t="s">
        <v>244</v>
      </c>
      <c r="AQ3" s="36" t="s">
        <v>1434</v>
      </c>
      <c r="AR3" s="36" t="s">
        <v>244</v>
      </c>
      <c r="AS3" s="54"/>
      <c r="AT3" s="36" t="s">
        <v>1429</v>
      </c>
      <c r="AU3" s="36" t="s">
        <v>280</v>
      </c>
      <c r="AV3" s="54"/>
      <c r="AW3" s="36" t="s">
        <v>1435</v>
      </c>
      <c r="AX3" s="36" t="s">
        <v>838</v>
      </c>
      <c r="AY3" s="36" t="s">
        <v>280</v>
      </c>
      <c r="AZ3" s="36">
        <v>2</v>
      </c>
      <c r="BA3" s="36" t="s">
        <v>523</v>
      </c>
      <c r="BB3" s="36" t="s">
        <v>244</v>
      </c>
      <c r="BC3" s="36" t="s">
        <v>280</v>
      </c>
      <c r="BD3" s="36">
        <v>2</v>
      </c>
      <c r="BE3" s="36" t="s">
        <v>523</v>
      </c>
      <c r="BF3" s="36" t="s">
        <v>244</v>
      </c>
      <c r="BG3" s="36" t="s">
        <v>1432</v>
      </c>
      <c r="BH3" s="36" t="s">
        <v>244</v>
      </c>
      <c r="BI3" s="36" t="s">
        <v>1433</v>
      </c>
      <c r="BJ3" s="36" t="s">
        <v>280</v>
      </c>
      <c r="BK3" s="36" t="s">
        <v>1436</v>
      </c>
      <c r="BL3" s="36" t="s">
        <v>244</v>
      </c>
    </row>
    <row r="4" spans="1:64">
      <c r="A4" s="36" t="s">
        <v>6</v>
      </c>
      <c r="B4" s="95" t="s">
        <v>16</v>
      </c>
      <c r="C4" s="36" t="s">
        <v>1436</v>
      </c>
      <c r="D4" s="36" t="s">
        <v>82</v>
      </c>
      <c r="E4" s="36" t="s">
        <v>83</v>
      </c>
      <c r="F4" s="36" t="s">
        <v>87</v>
      </c>
      <c r="G4" s="36" t="s">
        <v>243</v>
      </c>
      <c r="H4" s="36" t="s">
        <v>244</v>
      </c>
      <c r="I4" s="36" t="s">
        <v>87</v>
      </c>
      <c r="J4" s="36" t="s">
        <v>1437</v>
      </c>
      <c r="K4" s="36" t="s">
        <v>820</v>
      </c>
      <c r="L4" s="36" t="s">
        <v>960</v>
      </c>
      <c r="M4" s="36" t="s">
        <v>820</v>
      </c>
      <c r="N4" s="36">
        <v>3</v>
      </c>
      <c r="O4" s="36" t="s">
        <v>679</v>
      </c>
      <c r="P4" s="36" t="s">
        <v>244</v>
      </c>
      <c r="Q4" s="36" t="s">
        <v>1438</v>
      </c>
      <c r="R4" s="36" t="s">
        <v>1439</v>
      </c>
      <c r="S4" s="54"/>
      <c r="T4" s="36" t="s">
        <v>1429</v>
      </c>
      <c r="U4" s="36" t="s">
        <v>280</v>
      </c>
      <c r="V4" s="54"/>
      <c r="W4" s="36" t="s">
        <v>1435</v>
      </c>
      <c r="X4" s="36" t="s">
        <v>838</v>
      </c>
      <c r="Y4" s="36" t="s">
        <v>244</v>
      </c>
      <c r="Z4" s="36">
        <v>1</v>
      </c>
      <c r="AA4" s="36" t="s">
        <v>523</v>
      </c>
      <c r="AB4" s="36" t="s">
        <v>244</v>
      </c>
      <c r="AC4" s="36" t="s">
        <v>244</v>
      </c>
      <c r="AD4" s="36">
        <v>1</v>
      </c>
      <c r="AE4" s="36" t="s">
        <v>523</v>
      </c>
      <c r="AF4" s="36" t="s">
        <v>244</v>
      </c>
      <c r="AG4" s="36" t="s">
        <v>1432</v>
      </c>
      <c r="AH4" s="36" t="s">
        <v>244</v>
      </c>
      <c r="AI4" s="36" t="s">
        <v>1433</v>
      </c>
      <c r="AJ4" s="36" t="s">
        <v>280</v>
      </c>
      <c r="AK4" s="36" t="s">
        <v>960</v>
      </c>
      <c r="AL4" s="36" t="s">
        <v>280</v>
      </c>
      <c r="AM4" s="36" t="s">
        <v>820</v>
      </c>
      <c r="AN4" s="36">
        <v>3</v>
      </c>
      <c r="AO4" s="36" t="s">
        <v>679</v>
      </c>
      <c r="AP4" s="36" t="s">
        <v>244</v>
      </c>
      <c r="AQ4" s="36" t="s">
        <v>1434</v>
      </c>
      <c r="AR4" s="36" t="s">
        <v>244</v>
      </c>
      <c r="AS4" s="54"/>
      <c r="AT4" s="36" t="s">
        <v>1440</v>
      </c>
      <c r="AU4" s="36" t="s">
        <v>820</v>
      </c>
      <c r="AV4" s="54"/>
      <c r="AW4" s="36" t="s">
        <v>1435</v>
      </c>
      <c r="AX4" s="36" t="s">
        <v>838</v>
      </c>
      <c r="AY4" s="36" t="s">
        <v>820</v>
      </c>
      <c r="AZ4" s="36">
        <v>3</v>
      </c>
      <c r="BA4" s="36" t="s">
        <v>523</v>
      </c>
      <c r="BB4" s="36" t="s">
        <v>244</v>
      </c>
      <c r="BC4" s="36" t="s">
        <v>820</v>
      </c>
      <c r="BD4" s="36">
        <v>3</v>
      </c>
      <c r="BE4" s="36" t="s">
        <v>523</v>
      </c>
      <c r="BF4" s="36" t="s">
        <v>244</v>
      </c>
      <c r="BG4" s="36" t="s">
        <v>1441</v>
      </c>
      <c r="BH4" s="36" t="s">
        <v>280</v>
      </c>
      <c r="BI4" s="36" t="s">
        <v>1433</v>
      </c>
      <c r="BJ4" s="36" t="s">
        <v>280</v>
      </c>
      <c r="BK4" s="36" t="s">
        <v>1436</v>
      </c>
      <c r="BL4" s="36" t="s">
        <v>244</v>
      </c>
    </row>
    <row r="5" spans="1:64">
      <c r="A5" s="36" t="s">
        <v>6</v>
      </c>
      <c r="B5" s="95" t="s">
        <v>9</v>
      </c>
      <c r="C5" s="36" t="s">
        <v>1446</v>
      </c>
      <c r="D5" s="36" t="s">
        <v>82</v>
      </c>
      <c r="E5" s="36" t="s">
        <v>83</v>
      </c>
      <c r="F5" s="36" t="s">
        <v>87</v>
      </c>
      <c r="G5" s="36" t="s">
        <v>243</v>
      </c>
      <c r="H5" s="36" t="s">
        <v>244</v>
      </c>
      <c r="I5" s="36" t="s">
        <v>87</v>
      </c>
      <c r="J5" s="36" t="s">
        <v>1437</v>
      </c>
      <c r="K5" s="36" t="s">
        <v>820</v>
      </c>
      <c r="L5" s="36" t="s">
        <v>960</v>
      </c>
      <c r="M5" s="36" t="s">
        <v>820</v>
      </c>
      <c r="N5" s="36">
        <v>3</v>
      </c>
      <c r="O5" s="36" t="s">
        <v>679</v>
      </c>
      <c r="P5" s="36" t="s">
        <v>244</v>
      </c>
      <c r="Q5" s="36" t="s">
        <v>1442</v>
      </c>
      <c r="R5" s="36" t="s">
        <v>821</v>
      </c>
      <c r="S5" s="54"/>
      <c r="T5" s="36" t="s">
        <v>1443</v>
      </c>
      <c r="U5" s="36" t="s">
        <v>244</v>
      </c>
      <c r="V5" s="54"/>
      <c r="W5" s="36" t="s">
        <v>1435</v>
      </c>
      <c r="X5" s="36" t="s">
        <v>838</v>
      </c>
      <c r="Y5" s="36" t="s">
        <v>820</v>
      </c>
      <c r="Z5" s="36">
        <v>3</v>
      </c>
      <c r="AA5" s="36" t="s">
        <v>523</v>
      </c>
      <c r="AB5" s="36" t="s">
        <v>244</v>
      </c>
      <c r="AC5" s="36" t="s">
        <v>820</v>
      </c>
      <c r="AD5" s="36">
        <v>3</v>
      </c>
      <c r="AE5" s="36" t="s">
        <v>523</v>
      </c>
      <c r="AF5" s="36" t="s">
        <v>244</v>
      </c>
      <c r="AG5" s="36" t="s">
        <v>1441</v>
      </c>
      <c r="AH5" s="36" t="s">
        <v>280</v>
      </c>
      <c r="AI5" s="36" t="s">
        <v>1433</v>
      </c>
      <c r="AJ5" s="36" t="s">
        <v>280</v>
      </c>
      <c r="AK5" s="36" t="s">
        <v>960</v>
      </c>
      <c r="AL5" s="36" t="s">
        <v>280</v>
      </c>
      <c r="AM5" s="36" t="s">
        <v>820</v>
      </c>
      <c r="AN5" s="36">
        <v>3</v>
      </c>
      <c r="AO5" s="36" t="s">
        <v>679</v>
      </c>
      <c r="AP5" s="36" t="s">
        <v>244</v>
      </c>
      <c r="AQ5" s="36" t="s">
        <v>1444</v>
      </c>
      <c r="AR5" s="36" t="s">
        <v>818</v>
      </c>
      <c r="AS5" s="54"/>
      <c r="AT5" s="36" t="s">
        <v>1429</v>
      </c>
      <c r="AU5" s="36" t="s">
        <v>280</v>
      </c>
      <c r="AV5" s="54"/>
      <c r="AW5" s="36" t="s">
        <v>1445</v>
      </c>
      <c r="AX5" s="36" t="s">
        <v>820</v>
      </c>
      <c r="AY5" s="36" t="s">
        <v>1431</v>
      </c>
      <c r="AZ5" s="36">
        <v>1.5</v>
      </c>
      <c r="BA5" s="36" t="s">
        <v>523</v>
      </c>
      <c r="BB5" s="36" t="s">
        <v>244</v>
      </c>
      <c r="BC5" s="36" t="s">
        <v>1431</v>
      </c>
      <c r="BD5" s="36">
        <v>1.5</v>
      </c>
      <c r="BE5" s="36" t="s">
        <v>523</v>
      </c>
      <c r="BF5" s="36" t="s">
        <v>244</v>
      </c>
      <c r="BG5" s="36" t="s">
        <v>1432</v>
      </c>
      <c r="BH5" s="36" t="s">
        <v>244</v>
      </c>
      <c r="BI5" s="36" t="s">
        <v>1433</v>
      </c>
      <c r="BJ5" s="36" t="s">
        <v>280</v>
      </c>
      <c r="BK5" s="36" t="s">
        <v>1446</v>
      </c>
      <c r="BL5" s="36" t="s">
        <v>280</v>
      </c>
    </row>
    <row r="6" spans="1:64">
      <c r="A6" s="36" t="s">
        <v>6</v>
      </c>
      <c r="B6" s="95" t="s">
        <v>9</v>
      </c>
      <c r="C6" s="54"/>
      <c r="D6" s="36" t="s">
        <v>261</v>
      </c>
      <c r="E6" s="36" t="s">
        <v>262</v>
      </c>
      <c r="F6" s="36" t="s">
        <v>265</v>
      </c>
      <c r="G6" s="36" t="s">
        <v>243</v>
      </c>
      <c r="H6" s="36" t="s">
        <v>244</v>
      </c>
      <c r="I6" s="36" t="s">
        <v>265</v>
      </c>
      <c r="J6" s="36" t="s">
        <v>1437</v>
      </c>
      <c r="K6" s="36" t="s">
        <v>820</v>
      </c>
      <c r="L6" s="36" t="s">
        <v>960</v>
      </c>
      <c r="M6" s="36" t="s">
        <v>820</v>
      </c>
      <c r="N6" s="36">
        <v>3</v>
      </c>
      <c r="O6" s="36" t="s">
        <v>679</v>
      </c>
      <c r="P6" s="36" t="s">
        <v>244</v>
      </c>
      <c r="Q6" s="36" t="s">
        <v>1442</v>
      </c>
      <c r="R6" s="36" t="s">
        <v>821</v>
      </c>
      <c r="S6" s="54"/>
      <c r="T6" s="36" t="s">
        <v>1443</v>
      </c>
      <c r="U6" s="36" t="s">
        <v>244</v>
      </c>
      <c r="V6" s="54"/>
      <c r="W6" s="36" t="s">
        <v>1445</v>
      </c>
      <c r="X6" s="36" t="s">
        <v>820</v>
      </c>
      <c r="Y6" s="36" t="s">
        <v>280</v>
      </c>
      <c r="Z6" s="36">
        <v>2</v>
      </c>
      <c r="AA6" s="36" t="s">
        <v>523</v>
      </c>
      <c r="AB6" s="36" t="s">
        <v>244</v>
      </c>
      <c r="AC6" s="36" t="s">
        <v>280</v>
      </c>
      <c r="AD6" s="36">
        <v>2</v>
      </c>
      <c r="AE6" s="36" t="s">
        <v>523</v>
      </c>
      <c r="AF6" s="36" t="s">
        <v>244</v>
      </c>
      <c r="AG6" s="36" t="s">
        <v>1432</v>
      </c>
      <c r="AH6" s="36" t="s">
        <v>244</v>
      </c>
      <c r="AI6" s="36" t="s">
        <v>1433</v>
      </c>
      <c r="AJ6" s="36" t="s">
        <v>280</v>
      </c>
      <c r="AK6" s="36" t="s">
        <v>960</v>
      </c>
      <c r="AL6" s="36" t="s">
        <v>280</v>
      </c>
      <c r="AM6" s="36" t="s">
        <v>820</v>
      </c>
      <c r="AN6" s="36">
        <v>3</v>
      </c>
      <c r="AO6" s="36" t="s">
        <v>679</v>
      </c>
      <c r="AP6" s="36" t="s">
        <v>244</v>
      </c>
      <c r="AQ6" s="36" t="s">
        <v>1444</v>
      </c>
      <c r="AR6" s="36" t="s">
        <v>818</v>
      </c>
      <c r="AS6" s="54"/>
      <c r="AT6" s="36" t="s">
        <v>1429</v>
      </c>
      <c r="AU6" s="36" t="s">
        <v>280</v>
      </c>
      <c r="AV6" s="54"/>
      <c r="AW6" s="36" t="s">
        <v>1445</v>
      </c>
      <c r="AX6" s="36" t="s">
        <v>820</v>
      </c>
      <c r="AY6" s="36" t="s">
        <v>280</v>
      </c>
      <c r="AZ6" s="36">
        <v>2</v>
      </c>
      <c r="BA6" s="36" t="s">
        <v>523</v>
      </c>
      <c r="BB6" s="36" t="s">
        <v>244</v>
      </c>
      <c r="BC6" s="36" t="s">
        <v>280</v>
      </c>
      <c r="BD6" s="36">
        <v>2</v>
      </c>
      <c r="BE6" s="36" t="s">
        <v>523</v>
      </c>
      <c r="BF6" s="36" t="s">
        <v>244</v>
      </c>
      <c r="BG6" s="36" t="s">
        <v>1432</v>
      </c>
      <c r="BH6" s="36" t="s">
        <v>244</v>
      </c>
      <c r="BI6" s="36" t="s">
        <v>1433</v>
      </c>
      <c r="BJ6" s="36" t="s">
        <v>280</v>
      </c>
      <c r="BK6" s="54"/>
      <c r="BL6" s="54"/>
    </row>
    <row r="7" spans="1:64">
      <c r="A7" s="36" t="s">
        <v>6</v>
      </c>
      <c r="B7" s="95" t="s">
        <v>9</v>
      </c>
      <c r="C7" s="54"/>
      <c r="D7" s="36" t="s">
        <v>266</v>
      </c>
      <c r="E7" s="36" t="s">
        <v>267</v>
      </c>
      <c r="F7" s="36" t="s">
        <v>268</v>
      </c>
      <c r="G7" s="59" t="s">
        <v>279</v>
      </c>
      <c r="H7" s="36" t="s">
        <v>280</v>
      </c>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row>
    <row r="8" spans="1:64">
      <c r="A8" s="36" t="s">
        <v>6</v>
      </c>
      <c r="B8" s="95" t="s">
        <v>9</v>
      </c>
      <c r="C8" s="54"/>
      <c r="D8" s="36" t="s">
        <v>269</v>
      </c>
      <c r="E8" s="36" t="s">
        <v>270</v>
      </c>
      <c r="F8" s="36" t="s">
        <v>271</v>
      </c>
      <c r="G8" s="59" t="s">
        <v>279</v>
      </c>
      <c r="H8" s="36" t="s">
        <v>280</v>
      </c>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row>
    <row r="9" spans="1:64">
      <c r="A9" s="36" t="s">
        <v>6</v>
      </c>
      <c r="B9" s="95" t="s">
        <v>9</v>
      </c>
      <c r="C9" s="54"/>
      <c r="D9" s="36" t="s">
        <v>272</v>
      </c>
      <c r="E9" s="59" t="s">
        <v>273</v>
      </c>
      <c r="F9" s="36" t="s">
        <v>191</v>
      </c>
      <c r="G9" s="59" t="s">
        <v>279</v>
      </c>
      <c r="H9" s="36" t="s">
        <v>280</v>
      </c>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row>
    <row r="10" spans="1:64">
      <c r="A10" s="36" t="s">
        <v>6</v>
      </c>
      <c r="B10" s="95" t="s">
        <v>10</v>
      </c>
      <c r="C10" s="36" t="s">
        <v>1446</v>
      </c>
      <c r="D10" s="36" t="s">
        <v>82</v>
      </c>
      <c r="E10" s="36" t="s">
        <v>83</v>
      </c>
      <c r="F10" s="36" t="s">
        <v>104</v>
      </c>
      <c r="G10" s="36" t="s">
        <v>243</v>
      </c>
      <c r="H10" s="36" t="s">
        <v>244</v>
      </c>
      <c r="I10" s="36" t="s">
        <v>104</v>
      </c>
      <c r="J10" s="36" t="s">
        <v>1447</v>
      </c>
      <c r="K10" s="36" t="s">
        <v>244</v>
      </c>
      <c r="L10" s="36" t="s">
        <v>960</v>
      </c>
      <c r="M10" s="36" t="s">
        <v>244</v>
      </c>
      <c r="N10" s="36">
        <v>1</v>
      </c>
      <c r="O10" s="36" t="s">
        <v>679</v>
      </c>
      <c r="P10" s="36" t="s">
        <v>244</v>
      </c>
      <c r="Q10" s="36" t="s">
        <v>1245</v>
      </c>
      <c r="R10" s="36" t="s">
        <v>840</v>
      </c>
      <c r="S10" s="36" t="s">
        <v>1448</v>
      </c>
      <c r="T10" s="36" t="s">
        <v>1245</v>
      </c>
      <c r="U10" s="36" t="s">
        <v>838</v>
      </c>
      <c r="V10" s="36" t="s">
        <v>1449</v>
      </c>
      <c r="W10" s="36" t="s">
        <v>1430</v>
      </c>
      <c r="X10" s="36" t="s">
        <v>280</v>
      </c>
      <c r="Y10" s="36" t="s">
        <v>838</v>
      </c>
      <c r="Z10" s="36">
        <v>4</v>
      </c>
      <c r="AA10" s="36" t="s">
        <v>523</v>
      </c>
      <c r="AB10" s="36" t="s">
        <v>244</v>
      </c>
      <c r="AC10" s="36" t="s">
        <v>820</v>
      </c>
      <c r="AD10" s="36">
        <v>3</v>
      </c>
      <c r="AE10" s="36" t="s">
        <v>523</v>
      </c>
      <c r="AF10" s="36" t="s">
        <v>244</v>
      </c>
      <c r="AG10" s="36" t="s">
        <v>1441</v>
      </c>
      <c r="AH10" s="36" t="s">
        <v>280</v>
      </c>
      <c r="AI10" s="36" t="s">
        <v>1450</v>
      </c>
      <c r="AJ10" s="36" t="s">
        <v>820</v>
      </c>
      <c r="AK10" s="96" t="s">
        <v>960</v>
      </c>
      <c r="AL10" s="36" t="s">
        <v>280</v>
      </c>
      <c r="AM10" s="36" t="s">
        <v>244</v>
      </c>
      <c r="AN10" s="36">
        <v>1</v>
      </c>
      <c r="AO10" s="36" t="s">
        <v>679</v>
      </c>
      <c r="AP10" s="36" t="s">
        <v>244</v>
      </c>
      <c r="AQ10" s="36" t="s">
        <v>1245</v>
      </c>
      <c r="AR10" s="36" t="s">
        <v>840</v>
      </c>
      <c r="AS10" s="36" t="s">
        <v>1451</v>
      </c>
      <c r="AT10" s="36" t="s">
        <v>1245</v>
      </c>
      <c r="AU10" s="36" t="s">
        <v>838</v>
      </c>
      <c r="AV10" s="36" t="s">
        <v>1452</v>
      </c>
      <c r="AW10" s="36" t="s">
        <v>1453</v>
      </c>
      <c r="AX10" s="36" t="s">
        <v>244</v>
      </c>
      <c r="AY10" s="36" t="s">
        <v>280</v>
      </c>
      <c r="AZ10" s="36">
        <v>2</v>
      </c>
      <c r="BA10" s="36" t="s">
        <v>523</v>
      </c>
      <c r="BB10" s="36" t="s">
        <v>244</v>
      </c>
      <c r="BC10" s="36" t="s">
        <v>280</v>
      </c>
      <c r="BD10" s="36">
        <v>2</v>
      </c>
      <c r="BE10" s="36" t="s">
        <v>523</v>
      </c>
      <c r="BF10" s="36" t="s">
        <v>244</v>
      </c>
      <c r="BG10" s="36" t="s">
        <v>1432</v>
      </c>
      <c r="BH10" s="36" t="s">
        <v>244</v>
      </c>
      <c r="BI10" s="36" t="s">
        <v>1433</v>
      </c>
      <c r="BJ10" s="36" t="s">
        <v>280</v>
      </c>
      <c r="BK10" s="36" t="s">
        <v>1446</v>
      </c>
      <c r="BL10" s="36" t="s">
        <v>280</v>
      </c>
    </row>
    <row r="11" spans="1:64">
      <c r="A11" s="36" t="s">
        <v>6</v>
      </c>
      <c r="B11" s="95" t="s">
        <v>10</v>
      </c>
      <c r="C11" s="54"/>
      <c r="D11" s="36" t="s">
        <v>261</v>
      </c>
      <c r="E11" s="36" t="s">
        <v>262</v>
      </c>
      <c r="F11" s="36" t="s">
        <v>281</v>
      </c>
      <c r="G11" s="36" t="s">
        <v>243</v>
      </c>
      <c r="H11" s="36" t="s">
        <v>244</v>
      </c>
      <c r="I11" s="36" t="s">
        <v>281</v>
      </c>
      <c r="J11" s="36" t="s">
        <v>1447</v>
      </c>
      <c r="K11" s="36" t="s">
        <v>244</v>
      </c>
      <c r="L11" s="36" t="s">
        <v>960</v>
      </c>
      <c r="M11" s="36" t="s">
        <v>244</v>
      </c>
      <c r="N11" s="36">
        <v>1</v>
      </c>
      <c r="O11" s="36" t="s">
        <v>679</v>
      </c>
      <c r="P11" s="36" t="s">
        <v>244</v>
      </c>
      <c r="Q11" s="36" t="s">
        <v>1245</v>
      </c>
      <c r="R11" s="36" t="s">
        <v>840</v>
      </c>
      <c r="S11" s="36" t="s">
        <v>1454</v>
      </c>
      <c r="T11" s="36" t="s">
        <v>1245</v>
      </c>
      <c r="U11" s="36" t="s">
        <v>838</v>
      </c>
      <c r="V11" s="36" t="s">
        <v>1449</v>
      </c>
      <c r="W11" s="36" t="s">
        <v>1430</v>
      </c>
      <c r="X11" s="36" t="s">
        <v>280</v>
      </c>
      <c r="Y11" s="36" t="s">
        <v>838</v>
      </c>
      <c r="Z11" s="36">
        <v>4</v>
      </c>
      <c r="AA11" s="36" t="s">
        <v>523</v>
      </c>
      <c r="AB11" s="36" t="s">
        <v>244</v>
      </c>
      <c r="AC11" s="36" t="s">
        <v>820</v>
      </c>
      <c r="AD11" s="36">
        <v>3</v>
      </c>
      <c r="AE11" s="36" t="s">
        <v>523</v>
      </c>
      <c r="AF11" s="36" t="s">
        <v>244</v>
      </c>
      <c r="AG11" s="36" t="s">
        <v>1441</v>
      </c>
      <c r="AH11" s="36" t="s">
        <v>280</v>
      </c>
      <c r="AI11" s="36" t="s">
        <v>1450</v>
      </c>
      <c r="AJ11" s="36" t="s">
        <v>820</v>
      </c>
      <c r="AK11" s="96" t="s">
        <v>960</v>
      </c>
      <c r="AL11" s="36" t="s">
        <v>280</v>
      </c>
      <c r="AM11" s="36" t="s">
        <v>244</v>
      </c>
      <c r="AN11" s="36">
        <v>1</v>
      </c>
      <c r="AO11" s="36" t="s">
        <v>679</v>
      </c>
      <c r="AP11" s="36" t="s">
        <v>244</v>
      </c>
      <c r="AQ11" s="36" t="s">
        <v>1245</v>
      </c>
      <c r="AR11" s="36" t="s">
        <v>840</v>
      </c>
      <c r="AS11" s="36" t="s">
        <v>1455</v>
      </c>
      <c r="AT11" s="36" t="s">
        <v>1245</v>
      </c>
      <c r="AU11" s="36" t="s">
        <v>838</v>
      </c>
      <c r="AV11" s="36" t="s">
        <v>1452</v>
      </c>
      <c r="AW11" s="36" t="s">
        <v>1453</v>
      </c>
      <c r="AX11" s="36" t="s">
        <v>244</v>
      </c>
      <c r="AY11" s="36" t="s">
        <v>280</v>
      </c>
      <c r="AZ11" s="36">
        <v>2</v>
      </c>
      <c r="BA11" s="36" t="s">
        <v>523</v>
      </c>
      <c r="BB11" s="36" t="s">
        <v>244</v>
      </c>
      <c r="BC11" s="36" t="s">
        <v>280</v>
      </c>
      <c r="BD11" s="36">
        <v>2</v>
      </c>
      <c r="BE11" s="36" t="s">
        <v>523</v>
      </c>
      <c r="BF11" s="36" t="s">
        <v>244</v>
      </c>
      <c r="BG11" s="36" t="s">
        <v>1432</v>
      </c>
      <c r="BH11" s="36" t="s">
        <v>244</v>
      </c>
      <c r="BI11" s="36" t="s">
        <v>1433</v>
      </c>
      <c r="BJ11" s="36" t="s">
        <v>280</v>
      </c>
      <c r="BK11" s="54"/>
      <c r="BL11" s="54"/>
    </row>
    <row r="12" spans="1:64">
      <c r="A12" s="36" t="s">
        <v>6</v>
      </c>
      <c r="B12" s="95" t="s">
        <v>10</v>
      </c>
      <c r="C12" s="54"/>
      <c r="D12" s="36" t="s">
        <v>266</v>
      </c>
      <c r="E12" s="36" t="s">
        <v>267</v>
      </c>
      <c r="F12" s="36" t="s">
        <v>282</v>
      </c>
      <c r="G12" s="36" t="s">
        <v>243</v>
      </c>
      <c r="H12" s="36" t="s">
        <v>244</v>
      </c>
      <c r="I12" s="36" t="s">
        <v>282</v>
      </c>
      <c r="J12" s="36" t="s">
        <v>1447</v>
      </c>
      <c r="K12" s="36" t="s">
        <v>244</v>
      </c>
      <c r="L12" s="36" t="s">
        <v>960</v>
      </c>
      <c r="M12" s="36" t="s">
        <v>244</v>
      </c>
      <c r="N12" s="36">
        <v>1</v>
      </c>
      <c r="O12" s="36" t="s">
        <v>679</v>
      </c>
      <c r="P12" s="36" t="s">
        <v>244</v>
      </c>
      <c r="Q12" s="36" t="s">
        <v>1245</v>
      </c>
      <c r="R12" s="36" t="s">
        <v>840</v>
      </c>
      <c r="S12" s="36" t="s">
        <v>1456</v>
      </c>
      <c r="T12" s="36" t="s">
        <v>1245</v>
      </c>
      <c r="U12" s="36" t="s">
        <v>838</v>
      </c>
      <c r="V12" s="36" t="s">
        <v>1457</v>
      </c>
      <c r="W12" s="36" t="s">
        <v>1430</v>
      </c>
      <c r="X12" s="36" t="s">
        <v>280</v>
      </c>
      <c r="Y12" s="36" t="s">
        <v>820</v>
      </c>
      <c r="Z12" s="36">
        <v>3</v>
      </c>
      <c r="AA12" s="36" t="s">
        <v>523</v>
      </c>
      <c r="AB12" s="36" t="s">
        <v>244</v>
      </c>
      <c r="AC12" s="36" t="s">
        <v>820</v>
      </c>
      <c r="AD12" s="36">
        <v>3</v>
      </c>
      <c r="AE12" s="36" t="s">
        <v>523</v>
      </c>
      <c r="AF12" s="36" t="s">
        <v>244</v>
      </c>
      <c r="AG12" s="36" t="s">
        <v>1441</v>
      </c>
      <c r="AH12" s="36" t="s">
        <v>280</v>
      </c>
      <c r="AI12" s="36" t="s">
        <v>1450</v>
      </c>
      <c r="AJ12" s="36" t="s">
        <v>820</v>
      </c>
      <c r="AK12" s="96" t="s">
        <v>683</v>
      </c>
      <c r="AL12" s="36" t="s">
        <v>244</v>
      </c>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row>
    <row r="13" spans="1:64">
      <c r="A13" s="36" t="s">
        <v>6</v>
      </c>
      <c r="B13" s="95" t="s">
        <v>10</v>
      </c>
      <c r="C13" s="54"/>
      <c r="D13" s="36" t="s">
        <v>269</v>
      </c>
      <c r="E13" s="36" t="s">
        <v>270</v>
      </c>
      <c r="F13" s="36" t="s">
        <v>268</v>
      </c>
      <c r="G13" s="59" t="s">
        <v>279</v>
      </c>
      <c r="H13" s="36" t="s">
        <v>280</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97"/>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row>
    <row r="14" spans="1:64">
      <c r="A14" s="36" t="s">
        <v>6</v>
      </c>
      <c r="B14" s="95" t="s">
        <v>10</v>
      </c>
      <c r="C14" s="54"/>
      <c r="D14" s="36" t="s">
        <v>272</v>
      </c>
      <c r="E14" s="36" t="s">
        <v>273</v>
      </c>
      <c r="F14" s="36" t="s">
        <v>271</v>
      </c>
      <c r="G14" s="36" t="s">
        <v>243</v>
      </c>
      <c r="H14" s="36" t="s">
        <v>244</v>
      </c>
      <c r="I14" s="36" t="s">
        <v>271</v>
      </c>
      <c r="J14" s="36" t="s">
        <v>1447</v>
      </c>
      <c r="K14" s="36" t="s">
        <v>244</v>
      </c>
      <c r="L14" s="36" t="s">
        <v>960</v>
      </c>
      <c r="M14" s="36" t="s">
        <v>244</v>
      </c>
      <c r="N14" s="36">
        <v>1</v>
      </c>
      <c r="O14" s="36" t="s">
        <v>679</v>
      </c>
      <c r="P14" s="36" t="s">
        <v>244</v>
      </c>
      <c r="Q14" s="36" t="s">
        <v>1245</v>
      </c>
      <c r="R14" s="36" t="s">
        <v>840</v>
      </c>
      <c r="S14" s="36" t="s">
        <v>1456</v>
      </c>
      <c r="T14" s="36" t="s">
        <v>1245</v>
      </c>
      <c r="U14" s="36" t="s">
        <v>838</v>
      </c>
      <c r="V14" s="36" t="s">
        <v>1457</v>
      </c>
      <c r="W14" s="36" t="s">
        <v>1453</v>
      </c>
      <c r="X14" s="36" t="s">
        <v>244</v>
      </c>
      <c r="Y14" s="36" t="s">
        <v>280</v>
      </c>
      <c r="Z14" s="36">
        <v>2</v>
      </c>
      <c r="AA14" s="36" t="s">
        <v>523</v>
      </c>
      <c r="AB14" s="36" t="s">
        <v>244</v>
      </c>
      <c r="AC14" s="36" t="s">
        <v>280</v>
      </c>
      <c r="AD14" s="36">
        <v>2</v>
      </c>
      <c r="AE14" s="36" t="s">
        <v>523</v>
      </c>
      <c r="AF14" s="36" t="s">
        <v>244</v>
      </c>
      <c r="AG14" s="36" t="s">
        <v>1432</v>
      </c>
      <c r="AH14" s="36" t="s">
        <v>244</v>
      </c>
      <c r="AI14" s="36" t="s">
        <v>1433</v>
      </c>
      <c r="AJ14" s="36" t="s">
        <v>280</v>
      </c>
      <c r="AK14" s="96" t="s">
        <v>960</v>
      </c>
      <c r="AL14" s="36" t="s">
        <v>280</v>
      </c>
      <c r="AM14" s="36" t="s">
        <v>244</v>
      </c>
      <c r="AN14" s="36">
        <v>1</v>
      </c>
      <c r="AO14" s="36" t="s">
        <v>679</v>
      </c>
      <c r="AP14" s="36" t="s">
        <v>244</v>
      </c>
      <c r="AQ14" s="36" t="s">
        <v>1245</v>
      </c>
      <c r="AR14" s="36" t="s">
        <v>840</v>
      </c>
      <c r="AS14" s="36" t="s">
        <v>1458</v>
      </c>
      <c r="AT14" s="36" t="s">
        <v>1429</v>
      </c>
      <c r="AU14" s="36" t="s">
        <v>280</v>
      </c>
      <c r="AV14" s="54"/>
      <c r="AW14" s="36" t="s">
        <v>1453</v>
      </c>
      <c r="AX14" s="36" t="s">
        <v>244</v>
      </c>
      <c r="AY14" s="36" t="s">
        <v>244</v>
      </c>
      <c r="AZ14" s="36">
        <v>1</v>
      </c>
      <c r="BA14" s="36" t="s">
        <v>523</v>
      </c>
      <c r="BB14" s="36" t="s">
        <v>244</v>
      </c>
      <c r="BC14" s="36" t="s">
        <v>244</v>
      </c>
      <c r="BD14" s="36">
        <v>1</v>
      </c>
      <c r="BE14" s="36" t="s">
        <v>523</v>
      </c>
      <c r="BF14" s="36" t="s">
        <v>244</v>
      </c>
      <c r="BG14" s="36" t="s">
        <v>1432</v>
      </c>
      <c r="BH14" s="36" t="s">
        <v>244</v>
      </c>
      <c r="BI14" s="36" t="s">
        <v>1459</v>
      </c>
      <c r="BJ14" s="36" t="s">
        <v>244</v>
      </c>
      <c r="BK14" s="54"/>
      <c r="BL14" s="54"/>
    </row>
    <row r="15" spans="1:64">
      <c r="A15" s="36" t="s">
        <v>6</v>
      </c>
      <c r="B15" s="95" t="s">
        <v>10</v>
      </c>
      <c r="C15" s="54"/>
      <c r="D15" s="36" t="s">
        <v>274</v>
      </c>
      <c r="E15" s="36" t="s">
        <v>275</v>
      </c>
      <c r="F15" s="36" t="s">
        <v>283</v>
      </c>
      <c r="G15" s="36" t="s">
        <v>243</v>
      </c>
      <c r="H15" s="36" t="s">
        <v>244</v>
      </c>
      <c r="I15" s="36" t="s">
        <v>283</v>
      </c>
      <c r="J15" s="36" t="s">
        <v>1447</v>
      </c>
      <c r="K15" s="36" t="s">
        <v>244</v>
      </c>
      <c r="L15" s="36" t="s">
        <v>960</v>
      </c>
      <c r="M15" s="36" t="s">
        <v>244</v>
      </c>
      <c r="N15" s="36">
        <v>1</v>
      </c>
      <c r="O15" s="36" t="s">
        <v>679</v>
      </c>
      <c r="P15" s="36" t="s">
        <v>244</v>
      </c>
      <c r="Q15" s="36" t="s">
        <v>1245</v>
      </c>
      <c r="R15" s="36" t="s">
        <v>840</v>
      </c>
      <c r="S15" s="36" t="s">
        <v>1456</v>
      </c>
      <c r="T15" s="36" t="s">
        <v>1245</v>
      </c>
      <c r="U15" s="36" t="s">
        <v>838</v>
      </c>
      <c r="V15" s="36" t="s">
        <v>1457</v>
      </c>
      <c r="W15" s="36" t="s">
        <v>1453</v>
      </c>
      <c r="X15" s="36" t="s">
        <v>244</v>
      </c>
      <c r="Y15" s="36" t="s">
        <v>1431</v>
      </c>
      <c r="Z15" s="36">
        <v>1.5</v>
      </c>
      <c r="AA15" s="36" t="s">
        <v>523</v>
      </c>
      <c r="AB15" s="36" t="s">
        <v>244</v>
      </c>
      <c r="AC15" s="36" t="s">
        <v>1431</v>
      </c>
      <c r="AD15" s="36">
        <v>1.5</v>
      </c>
      <c r="AE15" s="36" t="s">
        <v>523</v>
      </c>
      <c r="AF15" s="36" t="s">
        <v>244</v>
      </c>
      <c r="AG15" s="36" t="s">
        <v>1432</v>
      </c>
      <c r="AH15" s="36" t="s">
        <v>244</v>
      </c>
      <c r="AI15" s="36" t="s">
        <v>1459</v>
      </c>
      <c r="AJ15" s="36" t="s">
        <v>244</v>
      </c>
      <c r="AK15" s="96" t="s">
        <v>960</v>
      </c>
      <c r="AL15" s="36" t="s">
        <v>280</v>
      </c>
      <c r="AM15" s="36" t="s">
        <v>244</v>
      </c>
      <c r="AN15" s="36">
        <v>1</v>
      </c>
      <c r="AO15" s="36" t="s">
        <v>679</v>
      </c>
      <c r="AP15" s="36" t="s">
        <v>244</v>
      </c>
      <c r="AQ15" s="36" t="s">
        <v>1245</v>
      </c>
      <c r="AR15" s="36" t="s">
        <v>840</v>
      </c>
      <c r="AS15" s="36" t="s">
        <v>1458</v>
      </c>
      <c r="AT15" s="36" t="s">
        <v>1429</v>
      </c>
      <c r="AU15" s="36" t="s">
        <v>280</v>
      </c>
      <c r="AV15" s="54"/>
      <c r="AW15" s="36" t="s">
        <v>1453</v>
      </c>
      <c r="AX15" s="36" t="s">
        <v>244</v>
      </c>
      <c r="AY15" s="36" t="s">
        <v>244</v>
      </c>
      <c r="AZ15" s="36">
        <v>1</v>
      </c>
      <c r="BA15" s="36" t="s">
        <v>523</v>
      </c>
      <c r="BB15" s="36" t="s">
        <v>244</v>
      </c>
      <c r="BC15" s="36" t="s">
        <v>244</v>
      </c>
      <c r="BD15" s="36">
        <v>1</v>
      </c>
      <c r="BE15" s="36" t="s">
        <v>523</v>
      </c>
      <c r="BF15" s="36" t="s">
        <v>244</v>
      </c>
      <c r="BG15" s="36" t="s">
        <v>1432</v>
      </c>
      <c r="BH15" s="36" t="s">
        <v>244</v>
      </c>
      <c r="BI15" s="36" t="s">
        <v>1459</v>
      </c>
      <c r="BJ15" s="36" t="s">
        <v>244</v>
      </c>
      <c r="BK15" s="54"/>
      <c r="BL15" s="54"/>
    </row>
    <row r="16" spans="1:64">
      <c r="A16" s="36" t="s">
        <v>6</v>
      </c>
      <c r="B16" s="95" t="s">
        <v>18</v>
      </c>
      <c r="C16" s="36" t="s">
        <v>1436</v>
      </c>
      <c r="D16" s="36" t="s">
        <v>82</v>
      </c>
      <c r="E16" s="36" t="s">
        <v>83</v>
      </c>
      <c r="F16" s="36" t="s">
        <v>107</v>
      </c>
      <c r="G16" s="36" t="s">
        <v>243</v>
      </c>
      <c r="H16" s="36" t="s">
        <v>244</v>
      </c>
      <c r="I16" s="36" t="s">
        <v>107</v>
      </c>
      <c r="J16" s="36" t="s">
        <v>1447</v>
      </c>
      <c r="K16" s="36" t="s">
        <v>244</v>
      </c>
      <c r="L16" s="36" t="s">
        <v>960</v>
      </c>
      <c r="M16" s="36" t="s">
        <v>244</v>
      </c>
      <c r="N16" s="36">
        <v>1</v>
      </c>
      <c r="O16" s="36" t="s">
        <v>679</v>
      </c>
      <c r="P16" s="36" t="s">
        <v>244</v>
      </c>
      <c r="Q16" s="36" t="s">
        <v>1434</v>
      </c>
      <c r="R16" s="36" t="s">
        <v>244</v>
      </c>
      <c r="S16" s="54"/>
      <c r="T16" s="36" t="s">
        <v>1245</v>
      </c>
      <c r="U16" s="36" t="s">
        <v>838</v>
      </c>
      <c r="V16" s="36" t="s">
        <v>1449</v>
      </c>
      <c r="W16" s="36" t="s">
        <v>1453</v>
      </c>
      <c r="X16" s="36" t="s">
        <v>244</v>
      </c>
      <c r="Y16" s="36" t="s">
        <v>280</v>
      </c>
      <c r="Z16" s="36">
        <v>2</v>
      </c>
      <c r="AA16" s="36" t="s">
        <v>523</v>
      </c>
      <c r="AB16" s="36" t="s">
        <v>244</v>
      </c>
      <c r="AC16" s="36" t="s">
        <v>280</v>
      </c>
      <c r="AD16" s="36">
        <v>2</v>
      </c>
      <c r="AE16" s="36" t="s">
        <v>523</v>
      </c>
      <c r="AF16" s="36" t="s">
        <v>244</v>
      </c>
      <c r="AG16" s="36" t="s">
        <v>1432</v>
      </c>
      <c r="AH16" s="36" t="s">
        <v>244</v>
      </c>
      <c r="AI16" s="36" t="s">
        <v>1459</v>
      </c>
      <c r="AJ16" s="36" t="s">
        <v>244</v>
      </c>
      <c r="AK16" s="36" t="s">
        <v>960</v>
      </c>
      <c r="AL16" s="36" t="s">
        <v>280</v>
      </c>
      <c r="AM16" s="36" t="s">
        <v>244</v>
      </c>
      <c r="AN16" s="36">
        <v>1</v>
      </c>
      <c r="AO16" s="36" t="s">
        <v>679</v>
      </c>
      <c r="AP16" s="36" t="s">
        <v>244</v>
      </c>
      <c r="AQ16" s="36" t="s">
        <v>1428</v>
      </c>
      <c r="AR16" s="36" t="s">
        <v>1085</v>
      </c>
      <c r="AS16" s="54"/>
      <c r="AT16" s="36" t="s">
        <v>1245</v>
      </c>
      <c r="AU16" s="36" t="s">
        <v>838</v>
      </c>
      <c r="AV16" s="36" t="s">
        <v>1452</v>
      </c>
      <c r="AW16" s="36" t="s">
        <v>1453</v>
      </c>
      <c r="AX16" s="36" t="s">
        <v>244</v>
      </c>
      <c r="AY16" s="36" t="s">
        <v>820</v>
      </c>
      <c r="AZ16" s="36">
        <v>3</v>
      </c>
      <c r="BA16" s="36" t="s">
        <v>523</v>
      </c>
      <c r="BB16" s="36" t="s">
        <v>244</v>
      </c>
      <c r="BC16" s="36" t="s">
        <v>820</v>
      </c>
      <c r="BD16" s="36">
        <v>3</v>
      </c>
      <c r="BE16" s="36" t="s">
        <v>523</v>
      </c>
      <c r="BF16" s="36" t="s">
        <v>244</v>
      </c>
      <c r="BG16" s="36" t="s">
        <v>1441</v>
      </c>
      <c r="BH16" s="36" t="s">
        <v>280</v>
      </c>
      <c r="BI16" s="36" t="s">
        <v>1459</v>
      </c>
      <c r="BJ16" s="36" t="s">
        <v>244</v>
      </c>
      <c r="BK16" s="36" t="s">
        <v>1436</v>
      </c>
      <c r="BL16" s="36" t="s">
        <v>244</v>
      </c>
    </row>
    <row r="17" spans="1:64">
      <c r="A17" s="36" t="s">
        <v>6</v>
      </c>
      <c r="B17" s="95" t="s">
        <v>20</v>
      </c>
      <c r="C17" s="36" t="s">
        <v>1436</v>
      </c>
      <c r="D17" s="36" t="s">
        <v>82</v>
      </c>
      <c r="E17" s="36" t="s">
        <v>83</v>
      </c>
      <c r="F17" s="36" t="s">
        <v>107</v>
      </c>
      <c r="G17" s="36" t="s">
        <v>243</v>
      </c>
      <c r="H17" s="36" t="s">
        <v>244</v>
      </c>
      <c r="I17" s="36" t="s">
        <v>107</v>
      </c>
      <c r="J17" s="95" t="s">
        <v>1427</v>
      </c>
      <c r="K17" s="36" t="s">
        <v>280</v>
      </c>
      <c r="L17" s="36" t="s">
        <v>960</v>
      </c>
      <c r="M17" s="36" t="s">
        <v>244</v>
      </c>
      <c r="N17" s="36">
        <v>1</v>
      </c>
      <c r="O17" s="36" t="s">
        <v>679</v>
      </c>
      <c r="P17" s="36" t="s">
        <v>244</v>
      </c>
      <c r="Q17" s="36" t="s">
        <v>1245</v>
      </c>
      <c r="R17" s="36" t="s">
        <v>840</v>
      </c>
      <c r="S17" s="36" t="s">
        <v>1460</v>
      </c>
      <c r="T17" s="36" t="s">
        <v>1440</v>
      </c>
      <c r="U17" s="36" t="s">
        <v>820</v>
      </c>
      <c r="V17" s="54"/>
      <c r="W17" s="36" t="s">
        <v>1435</v>
      </c>
      <c r="X17" s="36" t="s">
        <v>838</v>
      </c>
      <c r="Y17" s="36" t="s">
        <v>244</v>
      </c>
      <c r="Z17" s="36">
        <v>1</v>
      </c>
      <c r="AA17" s="36" t="s">
        <v>523</v>
      </c>
      <c r="AB17" s="36" t="s">
        <v>244</v>
      </c>
      <c r="AC17" s="36" t="s">
        <v>244</v>
      </c>
      <c r="AD17" s="36">
        <v>1</v>
      </c>
      <c r="AE17" s="36" t="s">
        <v>523</v>
      </c>
      <c r="AF17" s="36" t="s">
        <v>244</v>
      </c>
      <c r="AG17" s="36" t="s">
        <v>1432</v>
      </c>
      <c r="AH17" s="36" t="s">
        <v>244</v>
      </c>
      <c r="AI17" s="36" t="s">
        <v>1433</v>
      </c>
      <c r="AJ17" s="36" t="s">
        <v>280</v>
      </c>
      <c r="AK17" s="36" t="s">
        <v>960</v>
      </c>
      <c r="AL17" s="36" t="s">
        <v>280</v>
      </c>
      <c r="AM17" s="36" t="s">
        <v>244</v>
      </c>
      <c r="AN17" s="36">
        <v>1</v>
      </c>
      <c r="AO17" s="36" t="s">
        <v>679</v>
      </c>
      <c r="AP17" s="36" t="s">
        <v>244</v>
      </c>
      <c r="AQ17" s="36" t="s">
        <v>1461</v>
      </c>
      <c r="AR17" s="36" t="s">
        <v>820</v>
      </c>
      <c r="AS17" s="54"/>
      <c r="AT17" s="36" t="s">
        <v>1429</v>
      </c>
      <c r="AU17" s="36" t="s">
        <v>280</v>
      </c>
      <c r="AV17" s="54"/>
      <c r="AW17" s="36" t="s">
        <v>1435</v>
      </c>
      <c r="AX17" s="36" t="s">
        <v>838</v>
      </c>
      <c r="AY17" s="36" t="s">
        <v>244</v>
      </c>
      <c r="AZ17" s="36">
        <v>1</v>
      </c>
      <c r="BA17" s="36" t="s">
        <v>523</v>
      </c>
      <c r="BB17" s="36" t="s">
        <v>244</v>
      </c>
      <c r="BC17" s="36" t="s">
        <v>1462</v>
      </c>
      <c r="BD17" s="36">
        <v>1.2</v>
      </c>
      <c r="BE17" s="36" t="s">
        <v>523</v>
      </c>
      <c r="BF17" s="36" t="s">
        <v>244</v>
      </c>
      <c r="BG17" s="36" t="s">
        <v>1432</v>
      </c>
      <c r="BH17" s="36" t="s">
        <v>244</v>
      </c>
      <c r="BI17" s="36" t="s">
        <v>1433</v>
      </c>
      <c r="BJ17" s="36" t="s">
        <v>280</v>
      </c>
      <c r="BK17" s="36" t="s">
        <v>1436</v>
      </c>
      <c r="BL17" s="36" t="s">
        <v>244</v>
      </c>
    </row>
    <row r="18" spans="1:64">
      <c r="A18" s="36" t="s">
        <v>6</v>
      </c>
      <c r="B18" s="95" t="s">
        <v>24</v>
      </c>
      <c r="C18" s="36" t="s">
        <v>1446</v>
      </c>
      <c r="D18" s="36" t="s">
        <v>82</v>
      </c>
      <c r="E18" s="36" t="s">
        <v>83</v>
      </c>
      <c r="F18" s="36" t="s">
        <v>119</v>
      </c>
      <c r="G18" s="36" t="s">
        <v>243</v>
      </c>
      <c r="H18" s="36" t="s">
        <v>244</v>
      </c>
      <c r="I18" s="36" t="s">
        <v>119</v>
      </c>
      <c r="J18" s="95" t="s">
        <v>1427</v>
      </c>
      <c r="K18" s="36" t="s">
        <v>280</v>
      </c>
      <c r="L18" s="36" t="s">
        <v>960</v>
      </c>
      <c r="M18" s="36" t="s">
        <v>820</v>
      </c>
      <c r="N18" s="36">
        <v>3</v>
      </c>
      <c r="O18" s="36" t="s">
        <v>679</v>
      </c>
      <c r="P18" s="36" t="s">
        <v>244</v>
      </c>
      <c r="Q18" s="36" t="s">
        <v>1428</v>
      </c>
      <c r="R18" s="36" t="s">
        <v>1085</v>
      </c>
      <c r="S18" s="54"/>
      <c r="T18" s="36" t="s">
        <v>1429</v>
      </c>
      <c r="U18" s="36" t="s">
        <v>280</v>
      </c>
      <c r="V18" s="54"/>
      <c r="W18" s="36" t="s">
        <v>1435</v>
      </c>
      <c r="X18" s="36" t="s">
        <v>838</v>
      </c>
      <c r="Y18" s="36" t="s">
        <v>820</v>
      </c>
      <c r="Z18" s="36">
        <v>3</v>
      </c>
      <c r="AA18" s="36" t="s">
        <v>523</v>
      </c>
      <c r="AB18" s="36" t="s">
        <v>244</v>
      </c>
      <c r="AC18" s="36" t="s">
        <v>820</v>
      </c>
      <c r="AD18" s="36">
        <v>3</v>
      </c>
      <c r="AE18" s="36" t="s">
        <v>523</v>
      </c>
      <c r="AF18" s="36" t="s">
        <v>244</v>
      </c>
      <c r="AG18" s="36" t="s">
        <v>1441</v>
      </c>
      <c r="AH18" s="36" t="s">
        <v>280</v>
      </c>
      <c r="AI18" s="36" t="s">
        <v>1433</v>
      </c>
      <c r="AJ18" s="36" t="s">
        <v>280</v>
      </c>
      <c r="AK18" s="36" t="s">
        <v>960</v>
      </c>
      <c r="AL18" s="36" t="s">
        <v>280</v>
      </c>
      <c r="AM18" s="36" t="s">
        <v>820</v>
      </c>
      <c r="AN18" s="36">
        <v>3</v>
      </c>
      <c r="AO18" s="36" t="s">
        <v>679</v>
      </c>
      <c r="AP18" s="36" t="s">
        <v>244</v>
      </c>
      <c r="AQ18" s="36" t="s">
        <v>1434</v>
      </c>
      <c r="AR18" s="36" t="s">
        <v>244</v>
      </c>
      <c r="AS18" s="54"/>
      <c r="AT18" s="36" t="s">
        <v>1429</v>
      </c>
      <c r="AU18" s="36" t="s">
        <v>280</v>
      </c>
      <c r="AV18" s="54"/>
      <c r="AW18" s="36" t="s">
        <v>1435</v>
      </c>
      <c r="AX18" s="36" t="s">
        <v>838</v>
      </c>
      <c r="AY18" s="36" t="s">
        <v>1431</v>
      </c>
      <c r="AZ18" s="36">
        <v>1.5</v>
      </c>
      <c r="BA18" s="36" t="s">
        <v>523</v>
      </c>
      <c r="BB18" s="36" t="s">
        <v>244</v>
      </c>
      <c r="BC18" s="36" t="s">
        <v>1431</v>
      </c>
      <c r="BD18" s="36">
        <v>1.5</v>
      </c>
      <c r="BE18" s="36" t="s">
        <v>523</v>
      </c>
      <c r="BF18" s="36" t="s">
        <v>244</v>
      </c>
      <c r="BG18" s="36" t="s">
        <v>1432</v>
      </c>
      <c r="BH18" s="36" t="s">
        <v>244</v>
      </c>
      <c r="BI18" s="36" t="s">
        <v>1433</v>
      </c>
      <c r="BJ18" s="36" t="s">
        <v>280</v>
      </c>
      <c r="BK18" s="36" t="s">
        <v>1446</v>
      </c>
      <c r="BL18" s="36" t="s">
        <v>280</v>
      </c>
    </row>
    <row r="19" spans="1:64">
      <c r="A19" s="36" t="s">
        <v>6</v>
      </c>
      <c r="B19" s="95" t="s">
        <v>25</v>
      </c>
      <c r="C19" s="36" t="s">
        <v>1436</v>
      </c>
      <c r="D19" s="36" t="s">
        <v>82</v>
      </c>
      <c r="E19" s="36" t="s">
        <v>83</v>
      </c>
      <c r="F19" s="36" t="s">
        <v>124</v>
      </c>
      <c r="G19" s="36" t="s">
        <v>243</v>
      </c>
      <c r="H19" s="36" t="s">
        <v>244</v>
      </c>
      <c r="I19" s="36" t="s">
        <v>124</v>
      </c>
      <c r="J19" s="95" t="s">
        <v>1427</v>
      </c>
      <c r="K19" s="36" t="s">
        <v>280</v>
      </c>
      <c r="L19" s="36" t="s">
        <v>960</v>
      </c>
      <c r="M19" s="36" t="s">
        <v>244</v>
      </c>
      <c r="N19" s="36">
        <v>1</v>
      </c>
      <c r="O19" s="36" t="s">
        <v>679</v>
      </c>
      <c r="P19" s="36" t="s">
        <v>244</v>
      </c>
      <c r="Q19" s="36" t="s">
        <v>1245</v>
      </c>
      <c r="R19" s="36" t="s">
        <v>840</v>
      </c>
      <c r="S19" s="36" t="s">
        <v>1460</v>
      </c>
      <c r="T19" s="36" t="s">
        <v>1429</v>
      </c>
      <c r="U19" s="36" t="s">
        <v>280</v>
      </c>
      <c r="V19" s="54"/>
      <c r="W19" s="36" t="s">
        <v>1445</v>
      </c>
      <c r="X19" s="36" t="s">
        <v>820</v>
      </c>
      <c r="Y19" s="36" t="s">
        <v>280</v>
      </c>
      <c r="Z19" s="36">
        <v>2</v>
      </c>
      <c r="AA19" s="36" t="s">
        <v>523</v>
      </c>
      <c r="AB19" s="36" t="s">
        <v>244</v>
      </c>
      <c r="AC19" s="36" t="s">
        <v>280</v>
      </c>
      <c r="AD19" s="36">
        <v>2</v>
      </c>
      <c r="AE19" s="36" t="s">
        <v>523</v>
      </c>
      <c r="AF19" s="36" t="s">
        <v>244</v>
      </c>
      <c r="AG19" s="36" t="s">
        <v>1432</v>
      </c>
      <c r="AH19" s="36" t="s">
        <v>244</v>
      </c>
      <c r="AI19" s="36" t="s">
        <v>1433</v>
      </c>
      <c r="AJ19" s="36" t="s">
        <v>280</v>
      </c>
      <c r="AK19" s="36" t="s">
        <v>960</v>
      </c>
      <c r="AL19" s="36" t="s">
        <v>280</v>
      </c>
      <c r="AM19" s="36" t="s">
        <v>244</v>
      </c>
      <c r="AN19" s="36">
        <v>1</v>
      </c>
      <c r="AO19" s="36" t="s">
        <v>679</v>
      </c>
      <c r="AP19" s="36" t="s">
        <v>244</v>
      </c>
      <c r="AQ19" s="36" t="s">
        <v>1463</v>
      </c>
      <c r="AR19" s="36" t="s">
        <v>826</v>
      </c>
      <c r="AS19" s="54"/>
      <c r="AT19" s="36" t="s">
        <v>1429</v>
      </c>
      <c r="AU19" s="36" t="s">
        <v>280</v>
      </c>
      <c r="AV19" s="54"/>
      <c r="AW19" s="36" t="s">
        <v>1445</v>
      </c>
      <c r="AX19" s="36" t="s">
        <v>820</v>
      </c>
      <c r="AY19" s="36" t="s">
        <v>820</v>
      </c>
      <c r="AZ19" s="36">
        <v>3</v>
      </c>
      <c r="BA19" s="36" t="s">
        <v>523</v>
      </c>
      <c r="BB19" s="36" t="s">
        <v>244</v>
      </c>
      <c r="BC19" s="36" t="s">
        <v>820</v>
      </c>
      <c r="BD19" s="36">
        <v>3</v>
      </c>
      <c r="BE19" s="36" t="s">
        <v>523</v>
      </c>
      <c r="BF19" s="36" t="s">
        <v>244</v>
      </c>
      <c r="BG19" s="36" t="s">
        <v>1441</v>
      </c>
      <c r="BH19" s="36" t="s">
        <v>280</v>
      </c>
      <c r="BI19" s="36" t="s">
        <v>1433</v>
      </c>
      <c r="BJ19" s="36" t="s">
        <v>280</v>
      </c>
      <c r="BK19" s="36" t="s">
        <v>1436</v>
      </c>
      <c r="BL19" s="36" t="s">
        <v>244</v>
      </c>
    </row>
    <row r="20" spans="1:64">
      <c r="A20" s="36" t="s">
        <v>26</v>
      </c>
      <c r="B20" s="36" t="s">
        <v>27</v>
      </c>
      <c r="C20" s="36" t="s">
        <v>1436</v>
      </c>
      <c r="D20" s="36" t="s">
        <v>82</v>
      </c>
      <c r="E20" s="36" t="s">
        <v>83</v>
      </c>
      <c r="F20" s="36" t="s">
        <v>127</v>
      </c>
      <c r="G20" s="36" t="s">
        <v>243</v>
      </c>
      <c r="H20" s="36" t="s">
        <v>244</v>
      </c>
      <c r="I20" s="36" t="s">
        <v>127</v>
      </c>
      <c r="J20" s="36" t="s">
        <v>1447</v>
      </c>
      <c r="K20" s="36" t="s">
        <v>244</v>
      </c>
      <c r="L20" s="36" t="s">
        <v>960</v>
      </c>
      <c r="M20" s="36" t="s">
        <v>244</v>
      </c>
      <c r="N20" s="36">
        <v>1</v>
      </c>
      <c r="O20" s="36" t="s">
        <v>679</v>
      </c>
      <c r="P20" s="36" t="s">
        <v>244</v>
      </c>
      <c r="Q20" s="36" t="s">
        <v>1442</v>
      </c>
      <c r="R20" s="36" t="s">
        <v>821</v>
      </c>
      <c r="S20" s="54"/>
      <c r="T20" s="36" t="s">
        <v>1245</v>
      </c>
      <c r="U20" s="36" t="s">
        <v>838</v>
      </c>
      <c r="V20" s="36" t="s">
        <v>1464</v>
      </c>
      <c r="W20" s="36" t="s">
        <v>1435</v>
      </c>
      <c r="X20" s="36" t="s">
        <v>838</v>
      </c>
      <c r="Y20" s="36" t="s">
        <v>838</v>
      </c>
      <c r="Z20" s="36">
        <v>4</v>
      </c>
      <c r="AA20" s="36" t="s">
        <v>523</v>
      </c>
      <c r="AB20" s="36" t="s">
        <v>244</v>
      </c>
      <c r="AC20" s="36" t="s">
        <v>820</v>
      </c>
      <c r="AD20" s="36">
        <v>3</v>
      </c>
      <c r="AE20" s="36" t="s">
        <v>523</v>
      </c>
      <c r="AF20" s="36" t="s">
        <v>244</v>
      </c>
      <c r="AG20" s="36" t="s">
        <v>1441</v>
      </c>
      <c r="AH20" s="36" t="s">
        <v>280</v>
      </c>
      <c r="AI20" s="36" t="s">
        <v>1433</v>
      </c>
      <c r="AJ20" s="36" t="s">
        <v>280</v>
      </c>
      <c r="AK20" s="36" t="s">
        <v>960</v>
      </c>
      <c r="AL20" s="36" t="s">
        <v>280</v>
      </c>
      <c r="AM20" s="36" t="s">
        <v>244</v>
      </c>
      <c r="AN20" s="36">
        <v>1</v>
      </c>
      <c r="AO20" s="36" t="s">
        <v>679</v>
      </c>
      <c r="AP20" s="36" t="s">
        <v>244</v>
      </c>
      <c r="AQ20" s="36" t="s">
        <v>1245</v>
      </c>
      <c r="AR20" s="36" t="s">
        <v>840</v>
      </c>
      <c r="AS20" s="36" t="s">
        <v>1465</v>
      </c>
      <c r="AT20" s="36" t="s">
        <v>1245</v>
      </c>
      <c r="AU20" s="36" t="s">
        <v>838</v>
      </c>
      <c r="AV20" s="36" t="s">
        <v>1464</v>
      </c>
      <c r="AW20" s="36" t="s">
        <v>1435</v>
      </c>
      <c r="AX20" s="36" t="s">
        <v>838</v>
      </c>
      <c r="AY20" s="36" t="s">
        <v>1466</v>
      </c>
      <c r="AZ20" s="36">
        <v>4.5</v>
      </c>
      <c r="BA20" s="36" t="s">
        <v>523</v>
      </c>
      <c r="BB20" s="36" t="s">
        <v>244</v>
      </c>
      <c r="BC20" s="36" t="s">
        <v>1467</v>
      </c>
      <c r="BD20" s="36">
        <v>3.5</v>
      </c>
      <c r="BE20" s="36" t="s">
        <v>523</v>
      </c>
      <c r="BF20" s="36" t="s">
        <v>244</v>
      </c>
      <c r="BG20" s="36" t="s">
        <v>1468</v>
      </c>
      <c r="BH20" s="36" t="s">
        <v>820</v>
      </c>
      <c r="BI20" s="36" t="s">
        <v>1433</v>
      </c>
      <c r="BJ20" s="36" t="s">
        <v>280</v>
      </c>
      <c r="BK20" s="36" t="s">
        <v>1436</v>
      </c>
      <c r="BL20" s="36" t="s">
        <v>244</v>
      </c>
    </row>
    <row r="21" spans="1:64">
      <c r="A21" s="36" t="s">
        <v>28</v>
      </c>
      <c r="B21" s="95" t="s">
        <v>29</v>
      </c>
      <c r="C21" s="54"/>
      <c r="D21" s="36" t="s">
        <v>82</v>
      </c>
      <c r="E21" s="36" t="s">
        <v>83</v>
      </c>
      <c r="F21" s="36" t="s">
        <v>130</v>
      </c>
      <c r="G21" s="36" t="s">
        <v>243</v>
      </c>
      <c r="H21" s="36" t="s">
        <v>244</v>
      </c>
      <c r="I21" s="36" t="s">
        <v>130</v>
      </c>
      <c r="J21" s="36" t="s">
        <v>1447</v>
      </c>
      <c r="K21" s="36" t="s">
        <v>244</v>
      </c>
      <c r="L21" s="36" t="s">
        <v>683</v>
      </c>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36" t="s">
        <v>960</v>
      </c>
      <c r="AL21" s="36" t="s">
        <v>280</v>
      </c>
      <c r="AM21" s="36" t="s">
        <v>244</v>
      </c>
      <c r="AN21" s="36">
        <v>1</v>
      </c>
      <c r="AO21" s="36" t="s">
        <v>679</v>
      </c>
      <c r="AP21" s="36" t="s">
        <v>244</v>
      </c>
      <c r="AQ21" s="36" t="s">
        <v>1461</v>
      </c>
      <c r="AR21" s="36" t="s">
        <v>820</v>
      </c>
      <c r="AS21" s="54"/>
      <c r="AT21" s="36" t="s">
        <v>1245</v>
      </c>
      <c r="AU21" s="36" t="s">
        <v>838</v>
      </c>
      <c r="AV21" s="36" t="s">
        <v>1469</v>
      </c>
      <c r="AW21" s="36" t="s">
        <v>1435</v>
      </c>
      <c r="AX21" s="36" t="s">
        <v>838</v>
      </c>
      <c r="AY21" s="36" t="s">
        <v>820</v>
      </c>
      <c r="AZ21" s="36">
        <v>3</v>
      </c>
      <c r="BA21" s="36" t="s">
        <v>523</v>
      </c>
      <c r="BB21" s="36" t="s">
        <v>244</v>
      </c>
      <c r="BC21" s="36" t="s">
        <v>280</v>
      </c>
      <c r="BD21" s="36">
        <v>2</v>
      </c>
      <c r="BE21" s="36" t="s">
        <v>523</v>
      </c>
      <c r="BF21" s="36" t="s">
        <v>244</v>
      </c>
      <c r="BG21" s="36" t="s">
        <v>1441</v>
      </c>
      <c r="BH21" s="36" t="s">
        <v>280</v>
      </c>
      <c r="BI21" s="36" t="s">
        <v>1433</v>
      </c>
      <c r="BJ21" s="36" t="s">
        <v>280</v>
      </c>
      <c r="BK21" s="54"/>
      <c r="BL21" s="54"/>
    </row>
    <row r="22" spans="1:64">
      <c r="A22" s="36" t="s">
        <v>28</v>
      </c>
      <c r="B22" s="95" t="s">
        <v>30</v>
      </c>
      <c r="C22" s="54"/>
      <c r="D22" s="36" t="s">
        <v>82</v>
      </c>
      <c r="E22" s="36" t="s">
        <v>83</v>
      </c>
      <c r="F22" s="36" t="s">
        <v>133</v>
      </c>
      <c r="G22" s="36" t="s">
        <v>243</v>
      </c>
      <c r="H22" s="36" t="s">
        <v>244</v>
      </c>
      <c r="I22" s="36" t="s">
        <v>133</v>
      </c>
      <c r="J22" s="36" t="s">
        <v>1447</v>
      </c>
      <c r="K22" s="36" t="s">
        <v>244</v>
      </c>
      <c r="L22" s="36" t="s">
        <v>683</v>
      </c>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36" t="s">
        <v>960</v>
      </c>
      <c r="AL22" s="36" t="s">
        <v>280</v>
      </c>
      <c r="AM22" s="36" t="s">
        <v>820</v>
      </c>
      <c r="AN22" s="36">
        <v>3</v>
      </c>
      <c r="AO22" s="36" t="s">
        <v>679</v>
      </c>
      <c r="AP22" s="36" t="s">
        <v>244</v>
      </c>
      <c r="AQ22" s="36" t="s">
        <v>1245</v>
      </c>
      <c r="AR22" s="36" t="s">
        <v>840</v>
      </c>
      <c r="AS22" s="36" t="s">
        <v>1470</v>
      </c>
      <c r="AT22" s="36" t="s">
        <v>1440</v>
      </c>
      <c r="AU22" s="36" t="s">
        <v>820</v>
      </c>
      <c r="AV22" s="54"/>
      <c r="AW22" s="36" t="s">
        <v>1435</v>
      </c>
      <c r="AX22" s="36" t="s">
        <v>838</v>
      </c>
      <c r="AY22" s="36" t="s">
        <v>1431</v>
      </c>
      <c r="AZ22" s="36">
        <v>1.5</v>
      </c>
      <c r="BA22" s="36" t="s">
        <v>523</v>
      </c>
      <c r="BB22" s="36" t="s">
        <v>244</v>
      </c>
      <c r="BC22" s="36" t="s">
        <v>244</v>
      </c>
      <c r="BD22" s="36">
        <v>1</v>
      </c>
      <c r="BE22" s="36" t="s">
        <v>523</v>
      </c>
      <c r="BF22" s="36" t="s">
        <v>244</v>
      </c>
      <c r="BG22" s="36" t="s">
        <v>1432</v>
      </c>
      <c r="BH22" s="36" t="s">
        <v>244</v>
      </c>
      <c r="BI22" s="36" t="s">
        <v>1433</v>
      </c>
      <c r="BJ22" s="36" t="s">
        <v>280</v>
      </c>
      <c r="BK22" s="54"/>
      <c r="BL22" s="54"/>
    </row>
    <row r="23" spans="1:64">
      <c r="A23" s="36" t="s">
        <v>28</v>
      </c>
      <c r="B23" s="95" t="s">
        <v>33</v>
      </c>
      <c r="C23" s="36" t="s">
        <v>1436</v>
      </c>
      <c r="D23" s="36" t="s">
        <v>82</v>
      </c>
      <c r="E23" s="36" t="s">
        <v>83</v>
      </c>
      <c r="F23" s="36" t="s">
        <v>143</v>
      </c>
      <c r="G23" s="36" t="s">
        <v>243</v>
      </c>
      <c r="H23" s="36" t="s">
        <v>244</v>
      </c>
      <c r="I23" s="36" t="s">
        <v>143</v>
      </c>
      <c r="J23" s="36" t="s">
        <v>1447</v>
      </c>
      <c r="K23" s="36" t="s">
        <v>244</v>
      </c>
      <c r="L23" s="36" t="s">
        <v>960</v>
      </c>
      <c r="M23" s="36" t="s">
        <v>244</v>
      </c>
      <c r="N23" s="36">
        <v>1</v>
      </c>
      <c r="O23" s="36" t="s">
        <v>679</v>
      </c>
      <c r="P23" s="36" t="s">
        <v>244</v>
      </c>
      <c r="Q23" s="36" t="s">
        <v>1245</v>
      </c>
      <c r="R23" s="36" t="s">
        <v>840</v>
      </c>
      <c r="S23" s="36" t="s">
        <v>1471</v>
      </c>
      <c r="T23" s="36" t="s">
        <v>1429</v>
      </c>
      <c r="U23" s="36" t="s">
        <v>280</v>
      </c>
      <c r="V23" s="54"/>
      <c r="W23" s="36" t="s">
        <v>1445</v>
      </c>
      <c r="X23" s="36" t="s">
        <v>820</v>
      </c>
      <c r="Y23" s="36" t="s">
        <v>1431</v>
      </c>
      <c r="Z23" s="36">
        <v>1.5</v>
      </c>
      <c r="AA23" s="36" t="s">
        <v>523</v>
      </c>
      <c r="AB23" s="36" t="s">
        <v>244</v>
      </c>
      <c r="AC23" s="36" t="s">
        <v>247</v>
      </c>
      <c r="AD23" s="36">
        <v>1</v>
      </c>
      <c r="AE23" s="36" t="s">
        <v>523</v>
      </c>
      <c r="AF23" s="36" t="s">
        <v>244</v>
      </c>
      <c r="AG23" s="36" t="s">
        <v>1432</v>
      </c>
      <c r="AH23" s="36" t="s">
        <v>244</v>
      </c>
      <c r="AI23" s="36" t="s">
        <v>1433</v>
      </c>
      <c r="AJ23" s="36" t="s">
        <v>280</v>
      </c>
      <c r="AK23" s="36" t="s">
        <v>960</v>
      </c>
      <c r="AL23" s="36" t="s">
        <v>280</v>
      </c>
      <c r="AM23" s="36" t="s">
        <v>244</v>
      </c>
      <c r="AN23" s="36">
        <v>1</v>
      </c>
      <c r="AO23" s="36" t="s">
        <v>679</v>
      </c>
      <c r="AP23" s="36" t="s">
        <v>244</v>
      </c>
      <c r="AQ23" s="36" t="s">
        <v>1245</v>
      </c>
      <c r="AR23" s="36" t="s">
        <v>840</v>
      </c>
      <c r="AS23" s="36" t="s">
        <v>1458</v>
      </c>
      <c r="AT23" s="36" t="s">
        <v>1429</v>
      </c>
      <c r="AU23" s="36" t="s">
        <v>280</v>
      </c>
      <c r="AV23" s="54"/>
      <c r="AW23" s="36" t="s">
        <v>1445</v>
      </c>
      <c r="AX23" s="36" t="s">
        <v>820</v>
      </c>
      <c r="AY23" s="36" t="s">
        <v>280</v>
      </c>
      <c r="AZ23" s="36">
        <v>2</v>
      </c>
      <c r="BA23" s="36" t="s">
        <v>523</v>
      </c>
      <c r="BB23" s="36" t="s">
        <v>244</v>
      </c>
      <c r="BC23" s="36" t="s">
        <v>244</v>
      </c>
      <c r="BD23" s="36">
        <v>1</v>
      </c>
      <c r="BE23" s="36" t="s">
        <v>523</v>
      </c>
      <c r="BF23" s="36" t="s">
        <v>244</v>
      </c>
      <c r="BG23" s="36" t="s">
        <v>1432</v>
      </c>
      <c r="BH23" s="36" t="s">
        <v>244</v>
      </c>
      <c r="BI23" s="36" t="s">
        <v>1433</v>
      </c>
      <c r="BJ23" s="36" t="s">
        <v>280</v>
      </c>
      <c r="BK23" s="36" t="s">
        <v>1436</v>
      </c>
      <c r="BL23" s="36" t="s">
        <v>244</v>
      </c>
    </row>
    <row r="24" spans="1:64">
      <c r="A24" s="36" t="s">
        <v>36</v>
      </c>
      <c r="B24" s="95" t="s">
        <v>37</v>
      </c>
      <c r="C24" s="54"/>
      <c r="D24" s="36" t="s">
        <v>82</v>
      </c>
      <c r="E24" s="36" t="s">
        <v>83</v>
      </c>
      <c r="F24" s="36" t="s">
        <v>148</v>
      </c>
      <c r="G24" s="36" t="s">
        <v>243</v>
      </c>
      <c r="H24" s="36" t="s">
        <v>244</v>
      </c>
      <c r="I24" s="36" t="s">
        <v>148</v>
      </c>
      <c r="J24" s="36" t="s">
        <v>1447</v>
      </c>
      <c r="K24" s="36" t="s">
        <v>244</v>
      </c>
      <c r="L24" s="36" t="s">
        <v>683</v>
      </c>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36" t="s">
        <v>960</v>
      </c>
      <c r="AL24" s="36" t="s">
        <v>280</v>
      </c>
      <c r="AM24" s="36" t="s">
        <v>244</v>
      </c>
      <c r="AN24" s="36">
        <v>1</v>
      </c>
      <c r="AO24" s="36" t="s">
        <v>679</v>
      </c>
      <c r="AP24" s="36" t="s">
        <v>244</v>
      </c>
      <c r="AQ24" s="36" t="s">
        <v>1245</v>
      </c>
      <c r="AR24" s="36" t="s">
        <v>840</v>
      </c>
      <c r="AS24" s="36" t="s">
        <v>1472</v>
      </c>
      <c r="AT24" s="36" t="s">
        <v>1443</v>
      </c>
      <c r="AU24" s="36" t="s">
        <v>244</v>
      </c>
      <c r="AV24" s="54"/>
      <c r="AW24" s="36" t="s">
        <v>1435</v>
      </c>
      <c r="AX24" s="36" t="s">
        <v>838</v>
      </c>
      <c r="AY24" s="36" t="s">
        <v>1431</v>
      </c>
      <c r="AZ24" s="36">
        <v>1.5</v>
      </c>
      <c r="BA24" s="36" t="s">
        <v>523</v>
      </c>
      <c r="BB24" s="36" t="s">
        <v>244</v>
      </c>
      <c r="BC24" s="36" t="s">
        <v>244</v>
      </c>
      <c r="BD24" s="36">
        <v>1</v>
      </c>
      <c r="BE24" s="36" t="s">
        <v>523</v>
      </c>
      <c r="BF24" s="36" t="s">
        <v>244</v>
      </c>
      <c r="BG24" s="36" t="s">
        <v>1432</v>
      </c>
      <c r="BH24" s="36" t="s">
        <v>244</v>
      </c>
      <c r="BI24" s="36" t="s">
        <v>1433</v>
      </c>
      <c r="BJ24" s="36" t="s">
        <v>280</v>
      </c>
      <c r="BK24" s="54"/>
      <c r="BL24" s="54"/>
    </row>
    <row r="25" spans="1:64">
      <c r="A25" s="36" t="s">
        <v>36</v>
      </c>
      <c r="B25" s="95" t="s">
        <v>38</v>
      </c>
      <c r="C25" s="59" t="s">
        <v>1446</v>
      </c>
      <c r="D25" s="36" t="s">
        <v>82</v>
      </c>
      <c r="E25" s="36" t="s">
        <v>83</v>
      </c>
      <c r="F25" s="36" t="s">
        <v>151</v>
      </c>
      <c r="G25" s="36" t="s">
        <v>243</v>
      </c>
      <c r="H25" s="36" t="s">
        <v>244</v>
      </c>
      <c r="I25" s="36" t="s">
        <v>151</v>
      </c>
      <c r="J25" s="36" t="s">
        <v>1447</v>
      </c>
      <c r="K25" s="36" t="s">
        <v>244</v>
      </c>
      <c r="L25" s="36" t="s">
        <v>960</v>
      </c>
      <c r="M25" s="36" t="s">
        <v>244</v>
      </c>
      <c r="N25" s="36">
        <v>1</v>
      </c>
      <c r="O25" s="36" t="s">
        <v>679</v>
      </c>
      <c r="P25" s="36" t="s">
        <v>244</v>
      </c>
      <c r="Q25" s="36" t="s">
        <v>1245</v>
      </c>
      <c r="R25" s="36" t="s">
        <v>840</v>
      </c>
      <c r="S25" s="36" t="s">
        <v>1473</v>
      </c>
      <c r="T25" s="36" t="s">
        <v>1429</v>
      </c>
      <c r="U25" s="36" t="s">
        <v>280</v>
      </c>
      <c r="V25" s="54"/>
      <c r="W25" s="36" t="s">
        <v>1445</v>
      </c>
      <c r="X25" s="36" t="s">
        <v>820</v>
      </c>
      <c r="Y25" s="59" t="s">
        <v>1474</v>
      </c>
      <c r="Z25" s="59">
        <v>0.5</v>
      </c>
      <c r="AA25" s="59" t="s">
        <v>523</v>
      </c>
      <c r="AB25" s="59" t="s">
        <v>244</v>
      </c>
      <c r="AC25" s="59" t="s">
        <v>1474</v>
      </c>
      <c r="AD25" s="36">
        <v>0.5</v>
      </c>
      <c r="AE25" s="36" t="s">
        <v>523</v>
      </c>
      <c r="AF25" s="36" t="s">
        <v>244</v>
      </c>
      <c r="AG25" s="36" t="s">
        <v>1432</v>
      </c>
      <c r="AH25" s="36" t="s">
        <v>244</v>
      </c>
      <c r="AI25" s="36" t="s">
        <v>1433</v>
      </c>
      <c r="AJ25" s="36" t="s">
        <v>280</v>
      </c>
      <c r="AK25" s="96" t="s">
        <v>960</v>
      </c>
      <c r="AL25" s="36" t="s">
        <v>280</v>
      </c>
      <c r="AM25" s="36" t="s">
        <v>244</v>
      </c>
      <c r="AN25" s="36">
        <v>1</v>
      </c>
      <c r="AO25" s="36" t="s">
        <v>679</v>
      </c>
      <c r="AP25" s="36" t="s">
        <v>244</v>
      </c>
      <c r="AQ25" s="36" t="s">
        <v>1245</v>
      </c>
      <c r="AR25" s="36" t="s">
        <v>840</v>
      </c>
      <c r="AS25" s="36" t="s">
        <v>1465</v>
      </c>
      <c r="AT25" s="36" t="s">
        <v>1429</v>
      </c>
      <c r="AU25" s="36" t="s">
        <v>280</v>
      </c>
      <c r="AV25" s="54"/>
      <c r="AW25" s="36" t="s">
        <v>1445</v>
      </c>
      <c r="AX25" s="36" t="s">
        <v>820</v>
      </c>
      <c r="AY25" s="36" t="s">
        <v>247</v>
      </c>
      <c r="AZ25" s="36">
        <v>1</v>
      </c>
      <c r="BA25" s="36" t="s">
        <v>523</v>
      </c>
      <c r="BB25" s="36" t="s">
        <v>244</v>
      </c>
      <c r="BC25" s="36" t="s">
        <v>1474</v>
      </c>
      <c r="BD25" s="36">
        <v>0.5</v>
      </c>
      <c r="BE25" s="36" t="s">
        <v>523</v>
      </c>
      <c r="BF25" s="36" t="s">
        <v>244</v>
      </c>
      <c r="BG25" s="36" t="s">
        <v>1432</v>
      </c>
      <c r="BH25" s="36" t="s">
        <v>244</v>
      </c>
      <c r="BI25" s="36" t="s">
        <v>1433</v>
      </c>
      <c r="BJ25" s="36" t="s">
        <v>280</v>
      </c>
      <c r="BK25" s="59" t="s">
        <v>1446</v>
      </c>
      <c r="BL25" s="36" t="s">
        <v>280</v>
      </c>
    </row>
    <row r="26" spans="1:64">
      <c r="A26" s="36" t="s">
        <v>36</v>
      </c>
      <c r="B26" s="95" t="s">
        <v>38</v>
      </c>
      <c r="C26" s="54"/>
      <c r="D26" s="36" t="s">
        <v>261</v>
      </c>
      <c r="E26" s="36" t="s">
        <v>262</v>
      </c>
      <c r="F26" s="36" t="s">
        <v>256</v>
      </c>
      <c r="G26" s="36" t="s">
        <v>243</v>
      </c>
      <c r="H26" s="36" t="s">
        <v>244</v>
      </c>
      <c r="I26" s="36" t="s">
        <v>256</v>
      </c>
      <c r="J26" s="36" t="s">
        <v>1427</v>
      </c>
      <c r="K26" s="36" t="s">
        <v>280</v>
      </c>
      <c r="L26" s="36" t="s">
        <v>960</v>
      </c>
      <c r="M26" s="36" t="s">
        <v>820</v>
      </c>
      <c r="N26" s="36">
        <v>3</v>
      </c>
      <c r="O26" s="36" t="s">
        <v>679</v>
      </c>
      <c r="P26" s="36" t="s">
        <v>244</v>
      </c>
      <c r="Q26" s="36" t="s">
        <v>1245</v>
      </c>
      <c r="R26" s="36" t="s">
        <v>840</v>
      </c>
      <c r="S26" s="36" t="s">
        <v>1473</v>
      </c>
      <c r="T26" s="36" t="s">
        <v>1429</v>
      </c>
      <c r="U26" s="36" t="s">
        <v>280</v>
      </c>
      <c r="V26" s="54"/>
      <c r="W26" s="36" t="s">
        <v>1435</v>
      </c>
      <c r="X26" s="36" t="s">
        <v>838</v>
      </c>
      <c r="Y26" s="59" t="s">
        <v>1475</v>
      </c>
      <c r="Z26" s="59">
        <v>3</v>
      </c>
      <c r="AA26" s="59" t="s">
        <v>523</v>
      </c>
      <c r="AB26" s="59" t="s">
        <v>244</v>
      </c>
      <c r="AC26" s="59" t="s">
        <v>1476</v>
      </c>
      <c r="AD26" s="36">
        <v>2.5</v>
      </c>
      <c r="AE26" s="36" t="s">
        <v>523</v>
      </c>
      <c r="AF26" s="36" t="s">
        <v>244</v>
      </c>
      <c r="AG26" s="36" t="s">
        <v>1441</v>
      </c>
      <c r="AH26" s="36" t="s">
        <v>280</v>
      </c>
      <c r="AI26" s="36" t="s">
        <v>1433</v>
      </c>
      <c r="AJ26" s="36" t="s">
        <v>280</v>
      </c>
      <c r="AK26" s="96" t="s">
        <v>960</v>
      </c>
      <c r="AL26" s="36" t="s">
        <v>280</v>
      </c>
      <c r="AM26" s="36" t="s">
        <v>280</v>
      </c>
      <c r="AN26" s="36">
        <v>2</v>
      </c>
      <c r="AO26" s="36" t="s">
        <v>679</v>
      </c>
      <c r="AP26" s="36" t="s">
        <v>244</v>
      </c>
      <c r="AQ26" s="36" t="s">
        <v>1477</v>
      </c>
      <c r="AR26" s="36" t="s">
        <v>280</v>
      </c>
      <c r="AS26" s="54"/>
      <c r="AT26" s="36" t="s">
        <v>1440</v>
      </c>
      <c r="AU26" s="36" t="s">
        <v>820</v>
      </c>
      <c r="AV26" s="54"/>
      <c r="AW26" s="36" t="s">
        <v>1445</v>
      </c>
      <c r="AX26" s="36" t="s">
        <v>820</v>
      </c>
      <c r="AY26" s="36" t="s">
        <v>8</v>
      </c>
      <c r="AZ26" s="36">
        <v>2</v>
      </c>
      <c r="BA26" s="36" t="s">
        <v>523</v>
      </c>
      <c r="BB26" s="36" t="s">
        <v>244</v>
      </c>
      <c r="BC26" s="36" t="s">
        <v>247</v>
      </c>
      <c r="BD26" s="36">
        <v>1</v>
      </c>
      <c r="BE26" s="36" t="s">
        <v>523</v>
      </c>
      <c r="BF26" s="36" t="s">
        <v>244</v>
      </c>
      <c r="BG26" s="36" t="s">
        <v>1432</v>
      </c>
      <c r="BH26" s="36" t="s">
        <v>244</v>
      </c>
      <c r="BI26" s="36" t="s">
        <v>1433</v>
      </c>
      <c r="BJ26" s="36" t="s">
        <v>280</v>
      </c>
      <c r="BK26" s="54"/>
      <c r="BL26" s="54"/>
    </row>
    <row r="27" spans="1:64" ht="39.6">
      <c r="A27" s="36" t="s">
        <v>36</v>
      </c>
      <c r="B27" s="95" t="s">
        <v>38</v>
      </c>
      <c r="C27" s="54"/>
      <c r="D27" s="36" t="s">
        <v>266</v>
      </c>
      <c r="E27" s="36" t="s">
        <v>267</v>
      </c>
      <c r="F27" s="36" t="s">
        <v>286</v>
      </c>
      <c r="G27" s="59" t="s">
        <v>530</v>
      </c>
      <c r="H27" s="54"/>
      <c r="I27" s="54"/>
      <c r="J27" s="54"/>
      <c r="K27" s="54"/>
      <c r="L27" s="54"/>
      <c r="M27" s="54"/>
      <c r="N27" s="54"/>
      <c r="O27" s="54"/>
      <c r="P27" s="54"/>
      <c r="Q27" s="54"/>
      <c r="R27" s="54"/>
      <c r="S27" s="54"/>
      <c r="T27" s="54"/>
      <c r="U27" s="54"/>
      <c r="V27" s="54"/>
      <c r="W27" s="54"/>
      <c r="X27" s="54"/>
      <c r="Y27" s="79"/>
      <c r="Z27" s="79"/>
      <c r="AA27" s="79"/>
      <c r="AB27" s="79"/>
      <c r="AC27" s="79"/>
      <c r="AD27" s="54"/>
      <c r="AE27" s="54"/>
      <c r="AF27" s="54"/>
      <c r="AG27" s="54"/>
      <c r="AH27" s="54"/>
      <c r="AI27" s="54"/>
      <c r="AJ27" s="54"/>
      <c r="AK27" s="97"/>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row>
    <row r="28" spans="1:64">
      <c r="A28" s="36" t="s">
        <v>36</v>
      </c>
      <c r="B28" s="95" t="s">
        <v>38</v>
      </c>
      <c r="C28" s="54"/>
      <c r="D28" s="36" t="s">
        <v>269</v>
      </c>
      <c r="E28" s="36" t="s">
        <v>270</v>
      </c>
      <c r="F28" s="36" t="s">
        <v>287</v>
      </c>
      <c r="G28" s="36" t="s">
        <v>243</v>
      </c>
      <c r="H28" s="36" t="s">
        <v>244</v>
      </c>
      <c r="I28" s="36" t="s">
        <v>287</v>
      </c>
      <c r="J28" s="36" t="s">
        <v>1447</v>
      </c>
      <c r="K28" s="36" t="s">
        <v>244</v>
      </c>
      <c r="L28" s="36" t="s">
        <v>960</v>
      </c>
      <c r="M28" s="36" t="s">
        <v>280</v>
      </c>
      <c r="N28" s="36">
        <v>2</v>
      </c>
      <c r="O28" s="36" t="s">
        <v>679</v>
      </c>
      <c r="P28" s="36" t="s">
        <v>244</v>
      </c>
      <c r="Q28" s="36" t="s">
        <v>1245</v>
      </c>
      <c r="R28" s="36" t="s">
        <v>840</v>
      </c>
      <c r="S28" s="36" t="s">
        <v>1471</v>
      </c>
      <c r="T28" s="36" t="s">
        <v>1429</v>
      </c>
      <c r="U28" s="36" t="s">
        <v>280</v>
      </c>
      <c r="V28" s="54"/>
      <c r="W28" s="36" t="s">
        <v>1445</v>
      </c>
      <c r="X28" s="36" t="s">
        <v>820</v>
      </c>
      <c r="Y28" s="59" t="s">
        <v>820</v>
      </c>
      <c r="Z28" s="59">
        <v>3</v>
      </c>
      <c r="AA28" s="59" t="s">
        <v>523</v>
      </c>
      <c r="AB28" s="59" t="s">
        <v>244</v>
      </c>
      <c r="AC28" s="59" t="s">
        <v>1476</v>
      </c>
      <c r="AD28" s="36">
        <v>2.5</v>
      </c>
      <c r="AE28" s="36" t="s">
        <v>523</v>
      </c>
      <c r="AF28" s="36" t="s">
        <v>244</v>
      </c>
      <c r="AG28" s="36" t="s">
        <v>1441</v>
      </c>
      <c r="AH28" s="36" t="s">
        <v>280</v>
      </c>
      <c r="AI28" s="36" t="s">
        <v>1433</v>
      </c>
      <c r="AJ28" s="36" t="s">
        <v>280</v>
      </c>
      <c r="AK28" s="96" t="s">
        <v>960</v>
      </c>
      <c r="AL28" s="36" t="s">
        <v>280</v>
      </c>
      <c r="AM28" s="36" t="s">
        <v>244</v>
      </c>
      <c r="AN28" s="36">
        <v>1</v>
      </c>
      <c r="AO28" s="36" t="s">
        <v>679</v>
      </c>
      <c r="AP28" s="36" t="s">
        <v>244</v>
      </c>
      <c r="AQ28" s="36" t="s">
        <v>1477</v>
      </c>
      <c r="AR28" s="36" t="s">
        <v>280</v>
      </c>
      <c r="AS28" s="54"/>
      <c r="AT28" s="36" t="s">
        <v>1440</v>
      </c>
      <c r="AU28" s="36" t="s">
        <v>820</v>
      </c>
      <c r="AV28" s="54"/>
      <c r="AW28" s="36" t="s">
        <v>1445</v>
      </c>
      <c r="AX28" s="36" t="s">
        <v>820</v>
      </c>
      <c r="AY28" s="36" t="s">
        <v>1431</v>
      </c>
      <c r="AZ28" s="36">
        <v>1.5</v>
      </c>
      <c r="BA28" s="36" t="s">
        <v>523</v>
      </c>
      <c r="BB28" s="36" t="s">
        <v>244</v>
      </c>
      <c r="BC28" s="36" t="s">
        <v>244</v>
      </c>
      <c r="BD28" s="36">
        <v>1</v>
      </c>
      <c r="BE28" s="36" t="s">
        <v>523</v>
      </c>
      <c r="BF28" s="36" t="s">
        <v>244</v>
      </c>
      <c r="BG28" s="36" t="s">
        <v>1432</v>
      </c>
      <c r="BH28" s="36" t="s">
        <v>244</v>
      </c>
      <c r="BI28" s="36" t="s">
        <v>1433</v>
      </c>
      <c r="BJ28" s="36" t="s">
        <v>280</v>
      </c>
      <c r="BK28" s="54"/>
      <c r="BL28" s="54"/>
    </row>
    <row r="29" spans="1:64">
      <c r="A29" s="36" t="s">
        <v>36</v>
      </c>
      <c r="B29" s="95" t="s">
        <v>38</v>
      </c>
      <c r="C29" s="54"/>
      <c r="D29" s="36" t="s">
        <v>272</v>
      </c>
      <c r="E29" s="36" t="s">
        <v>273</v>
      </c>
      <c r="F29" s="36" t="s">
        <v>191</v>
      </c>
      <c r="G29" s="36" t="s">
        <v>243</v>
      </c>
      <c r="H29" s="36" t="s">
        <v>244</v>
      </c>
      <c r="I29" s="36" t="s">
        <v>191</v>
      </c>
      <c r="J29" s="36" t="s">
        <v>1447</v>
      </c>
      <c r="K29" s="36" t="s">
        <v>244</v>
      </c>
      <c r="L29" s="36" t="s">
        <v>960</v>
      </c>
      <c r="M29" s="36" t="s">
        <v>280</v>
      </c>
      <c r="N29" s="36">
        <v>2</v>
      </c>
      <c r="O29" s="36" t="s">
        <v>679</v>
      </c>
      <c r="P29" s="36" t="s">
        <v>244</v>
      </c>
      <c r="Q29" s="36" t="s">
        <v>1428</v>
      </c>
      <c r="R29" s="36" t="s">
        <v>1085</v>
      </c>
      <c r="S29" s="54"/>
      <c r="T29" s="36" t="s">
        <v>1429</v>
      </c>
      <c r="U29" s="36" t="s">
        <v>280</v>
      </c>
      <c r="V29" s="54"/>
      <c r="W29" s="36" t="s">
        <v>1445</v>
      </c>
      <c r="X29" s="36" t="s">
        <v>820</v>
      </c>
      <c r="Y29" s="59" t="s">
        <v>1476</v>
      </c>
      <c r="Z29" s="59">
        <v>2.5</v>
      </c>
      <c r="AA29" s="59" t="s">
        <v>523</v>
      </c>
      <c r="AB29" s="59" t="s">
        <v>244</v>
      </c>
      <c r="AC29" s="59" t="s">
        <v>1476</v>
      </c>
      <c r="AD29" s="36">
        <v>2.5</v>
      </c>
      <c r="AE29" s="36" t="s">
        <v>523</v>
      </c>
      <c r="AF29" s="36" t="s">
        <v>244</v>
      </c>
      <c r="AG29" s="36" t="s">
        <v>1441</v>
      </c>
      <c r="AH29" s="36" t="s">
        <v>280</v>
      </c>
      <c r="AI29" s="36" t="s">
        <v>1433</v>
      </c>
      <c r="AJ29" s="36" t="s">
        <v>280</v>
      </c>
      <c r="AK29" s="96" t="s">
        <v>683</v>
      </c>
      <c r="AL29" s="36" t="s">
        <v>244</v>
      </c>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row>
    <row r="30" spans="1:64">
      <c r="A30" s="36" t="s">
        <v>36</v>
      </c>
      <c r="B30" s="95" t="s">
        <v>38</v>
      </c>
      <c r="C30" s="54"/>
      <c r="D30" s="36" t="s">
        <v>274</v>
      </c>
      <c r="E30" s="36" t="s">
        <v>275</v>
      </c>
      <c r="F30" s="36" t="s">
        <v>186</v>
      </c>
      <c r="G30" s="36" t="s">
        <v>243</v>
      </c>
      <c r="H30" s="36" t="s">
        <v>244</v>
      </c>
      <c r="I30" s="36" t="s">
        <v>186</v>
      </c>
      <c r="J30" s="36" t="s">
        <v>1447</v>
      </c>
      <c r="K30" s="36" t="s">
        <v>244</v>
      </c>
      <c r="L30" s="36" t="s">
        <v>960</v>
      </c>
      <c r="M30" s="36" t="s">
        <v>280</v>
      </c>
      <c r="N30" s="36">
        <v>2</v>
      </c>
      <c r="O30" s="36" t="s">
        <v>679</v>
      </c>
      <c r="P30" s="36" t="s">
        <v>244</v>
      </c>
      <c r="Q30" s="36" t="s">
        <v>1428</v>
      </c>
      <c r="R30" s="36" t="s">
        <v>1085</v>
      </c>
      <c r="S30" s="54"/>
      <c r="T30" s="36" t="s">
        <v>1429</v>
      </c>
      <c r="U30" s="36" t="s">
        <v>280</v>
      </c>
      <c r="V30" s="54"/>
      <c r="W30" s="36" t="s">
        <v>1445</v>
      </c>
      <c r="X30" s="36" t="s">
        <v>820</v>
      </c>
      <c r="Y30" s="59" t="s">
        <v>820</v>
      </c>
      <c r="Z30" s="59">
        <v>3</v>
      </c>
      <c r="AA30" s="59" t="s">
        <v>523</v>
      </c>
      <c r="AB30" s="59" t="s">
        <v>244</v>
      </c>
      <c r="AC30" s="59" t="s">
        <v>1476</v>
      </c>
      <c r="AD30" s="36">
        <v>2.5</v>
      </c>
      <c r="AE30" s="36" t="s">
        <v>523</v>
      </c>
      <c r="AF30" s="36" t="s">
        <v>244</v>
      </c>
      <c r="AG30" s="36" t="s">
        <v>1441</v>
      </c>
      <c r="AH30" s="36" t="s">
        <v>280</v>
      </c>
      <c r="AI30" s="36" t="s">
        <v>1433</v>
      </c>
      <c r="AJ30" s="36" t="s">
        <v>280</v>
      </c>
      <c r="AK30" s="96" t="s">
        <v>960</v>
      </c>
      <c r="AL30" s="36" t="s">
        <v>280</v>
      </c>
      <c r="AM30" s="36" t="s">
        <v>244</v>
      </c>
      <c r="AN30" s="36">
        <v>1</v>
      </c>
      <c r="AO30" s="36" t="s">
        <v>679</v>
      </c>
      <c r="AP30" s="36" t="s">
        <v>244</v>
      </c>
      <c r="AQ30" s="36" t="s">
        <v>1477</v>
      </c>
      <c r="AR30" s="36" t="s">
        <v>280</v>
      </c>
      <c r="AS30" s="54"/>
      <c r="AT30" s="36" t="s">
        <v>1440</v>
      </c>
      <c r="AU30" s="36" t="s">
        <v>820</v>
      </c>
      <c r="AV30" s="54"/>
      <c r="AW30" s="36" t="s">
        <v>1445</v>
      </c>
      <c r="AX30" s="36" t="s">
        <v>820</v>
      </c>
      <c r="AY30" s="36" t="s">
        <v>1431</v>
      </c>
      <c r="AZ30" s="36">
        <v>1.5</v>
      </c>
      <c r="BA30" s="36" t="s">
        <v>523</v>
      </c>
      <c r="BB30" s="36" t="s">
        <v>244</v>
      </c>
      <c r="BC30" s="36" t="s">
        <v>254</v>
      </c>
      <c r="BD30" s="36">
        <v>1.1000000000000001</v>
      </c>
      <c r="BE30" s="36" t="s">
        <v>523</v>
      </c>
      <c r="BF30" s="36" t="s">
        <v>244</v>
      </c>
      <c r="BG30" s="36" t="s">
        <v>1432</v>
      </c>
      <c r="BH30" s="36" t="s">
        <v>244</v>
      </c>
      <c r="BI30" s="36" t="s">
        <v>1433</v>
      </c>
      <c r="BJ30" s="36" t="s">
        <v>280</v>
      </c>
      <c r="BK30" s="54"/>
      <c r="BL30" s="54"/>
    </row>
    <row r="31" spans="1:64">
      <c r="A31" s="36" t="s">
        <v>36</v>
      </c>
      <c r="B31" s="95" t="s">
        <v>39</v>
      </c>
      <c r="C31" s="36" t="s">
        <v>1446</v>
      </c>
      <c r="D31" s="36" t="s">
        <v>82</v>
      </c>
      <c r="E31" s="36" t="s">
        <v>83</v>
      </c>
      <c r="F31" s="36" t="s">
        <v>154</v>
      </c>
      <c r="G31" s="36" t="s">
        <v>243</v>
      </c>
      <c r="H31" s="36" t="s">
        <v>244</v>
      </c>
      <c r="I31" s="36" t="s">
        <v>154</v>
      </c>
      <c r="J31" s="36" t="s">
        <v>1447</v>
      </c>
      <c r="K31" s="36" t="s">
        <v>244</v>
      </c>
      <c r="L31" s="36" t="s">
        <v>960</v>
      </c>
      <c r="M31" s="36" t="s">
        <v>244</v>
      </c>
      <c r="N31" s="36">
        <v>1</v>
      </c>
      <c r="O31" s="36" t="s">
        <v>679</v>
      </c>
      <c r="P31" s="36" t="s">
        <v>244</v>
      </c>
      <c r="Q31" s="36" t="s">
        <v>1245</v>
      </c>
      <c r="R31" s="36" t="s">
        <v>840</v>
      </c>
      <c r="S31" s="36" t="s">
        <v>1473</v>
      </c>
      <c r="T31" s="36" t="s">
        <v>1440</v>
      </c>
      <c r="U31" s="36" t="s">
        <v>820</v>
      </c>
      <c r="V31" s="54"/>
      <c r="W31" s="36" t="s">
        <v>1435</v>
      </c>
      <c r="X31" s="36" t="s">
        <v>838</v>
      </c>
      <c r="Y31" s="36" t="s">
        <v>820</v>
      </c>
      <c r="Z31" s="36">
        <v>3</v>
      </c>
      <c r="AA31" s="36" t="s">
        <v>523</v>
      </c>
      <c r="AB31" s="36" t="s">
        <v>244</v>
      </c>
      <c r="AC31" s="36" t="s">
        <v>280</v>
      </c>
      <c r="AD31" s="36">
        <v>2</v>
      </c>
      <c r="AE31" s="36" t="s">
        <v>523</v>
      </c>
      <c r="AF31" s="36" t="s">
        <v>244</v>
      </c>
      <c r="AG31" s="36" t="s">
        <v>1441</v>
      </c>
      <c r="AH31" s="36" t="s">
        <v>280</v>
      </c>
      <c r="AI31" s="36" t="s">
        <v>1459</v>
      </c>
      <c r="AJ31" s="36" t="s">
        <v>244</v>
      </c>
      <c r="AK31" s="36" t="s">
        <v>960</v>
      </c>
      <c r="AL31" s="36" t="s">
        <v>280</v>
      </c>
      <c r="AM31" s="36" t="s">
        <v>244</v>
      </c>
      <c r="AN31" s="36">
        <v>1</v>
      </c>
      <c r="AO31" s="36" t="s">
        <v>679</v>
      </c>
      <c r="AP31" s="36" t="s">
        <v>244</v>
      </c>
      <c r="AQ31" s="36" t="s">
        <v>1245</v>
      </c>
      <c r="AR31" s="36" t="s">
        <v>840</v>
      </c>
      <c r="AS31" s="36" t="s">
        <v>1465</v>
      </c>
      <c r="AT31" s="36" t="s">
        <v>1440</v>
      </c>
      <c r="AU31" s="36" t="s">
        <v>820</v>
      </c>
      <c r="AV31" s="54"/>
      <c r="AW31" s="36" t="s">
        <v>1435</v>
      </c>
      <c r="AX31" s="36" t="s">
        <v>838</v>
      </c>
      <c r="AY31" s="36" t="s">
        <v>280</v>
      </c>
      <c r="AZ31" s="36">
        <v>2</v>
      </c>
      <c r="BA31" s="36" t="s">
        <v>523</v>
      </c>
      <c r="BB31" s="36" t="s">
        <v>244</v>
      </c>
      <c r="BC31" s="36" t="s">
        <v>280</v>
      </c>
      <c r="BD31" s="36">
        <v>2</v>
      </c>
      <c r="BE31" s="36" t="s">
        <v>523</v>
      </c>
      <c r="BF31" s="36" t="s">
        <v>244</v>
      </c>
      <c r="BG31" s="36" t="s">
        <v>1432</v>
      </c>
      <c r="BH31" s="36" t="s">
        <v>244</v>
      </c>
      <c r="BI31" s="36" t="s">
        <v>1459</v>
      </c>
      <c r="BJ31" s="36" t="s">
        <v>244</v>
      </c>
      <c r="BK31" s="36" t="s">
        <v>1446</v>
      </c>
      <c r="BL31" s="36" t="s">
        <v>280</v>
      </c>
    </row>
    <row r="32" spans="1:64">
      <c r="A32" s="36" t="s">
        <v>36</v>
      </c>
      <c r="B32" s="95" t="s">
        <v>40</v>
      </c>
      <c r="C32" s="54"/>
      <c r="D32" s="36" t="s">
        <v>82</v>
      </c>
      <c r="E32" s="36" t="s">
        <v>83</v>
      </c>
      <c r="F32" s="36" t="s">
        <v>104</v>
      </c>
      <c r="G32" s="36" t="s">
        <v>243</v>
      </c>
      <c r="H32" s="36" t="s">
        <v>244</v>
      </c>
      <c r="I32" s="36" t="s">
        <v>124</v>
      </c>
      <c r="J32" s="36" t="s">
        <v>1447</v>
      </c>
      <c r="K32" s="36" t="s">
        <v>244</v>
      </c>
      <c r="L32" s="67" t="s">
        <v>683</v>
      </c>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36" t="s">
        <v>960</v>
      </c>
      <c r="AL32" s="36" t="s">
        <v>280</v>
      </c>
      <c r="AM32" s="36" t="s">
        <v>244</v>
      </c>
      <c r="AN32" s="36">
        <v>1</v>
      </c>
      <c r="AO32" s="36" t="s">
        <v>679</v>
      </c>
      <c r="AP32" s="36" t="s">
        <v>244</v>
      </c>
      <c r="AQ32" s="36" t="s">
        <v>1477</v>
      </c>
      <c r="AR32" s="36" t="s">
        <v>280</v>
      </c>
      <c r="AS32" s="54"/>
      <c r="AT32" s="36" t="s">
        <v>1245</v>
      </c>
      <c r="AU32" s="36" t="s">
        <v>838</v>
      </c>
      <c r="AV32" s="36" t="s">
        <v>1478</v>
      </c>
      <c r="AW32" s="36" t="s">
        <v>1435</v>
      </c>
      <c r="AX32" s="36" t="s">
        <v>838</v>
      </c>
      <c r="AY32" s="36" t="s">
        <v>8</v>
      </c>
      <c r="AZ32" s="36">
        <v>2</v>
      </c>
      <c r="BA32" s="36" t="s">
        <v>523</v>
      </c>
      <c r="BB32" s="36" t="s">
        <v>244</v>
      </c>
      <c r="BC32" s="36" t="s">
        <v>1431</v>
      </c>
      <c r="BD32" s="36">
        <v>1.5</v>
      </c>
      <c r="BE32" s="36" t="s">
        <v>523</v>
      </c>
      <c r="BF32" s="36" t="s">
        <v>244</v>
      </c>
      <c r="BG32" s="36" t="s">
        <v>1432</v>
      </c>
      <c r="BH32" s="36" t="s">
        <v>244</v>
      </c>
      <c r="BI32" s="36" t="s">
        <v>1433</v>
      </c>
      <c r="BJ32" s="36" t="s">
        <v>280</v>
      </c>
      <c r="BK32" s="54"/>
      <c r="BL32" s="54"/>
    </row>
    <row r="33" spans="1:64">
      <c r="A33" s="36" t="s">
        <v>36</v>
      </c>
      <c r="B33" s="95" t="s">
        <v>40</v>
      </c>
      <c r="C33" s="54"/>
      <c r="D33" s="36" t="s">
        <v>261</v>
      </c>
      <c r="E33" s="36" t="s">
        <v>262</v>
      </c>
      <c r="F33" s="36" t="s">
        <v>288</v>
      </c>
      <c r="G33" s="36" t="s">
        <v>243</v>
      </c>
      <c r="H33" s="36" t="s">
        <v>244</v>
      </c>
      <c r="I33" s="36" t="s">
        <v>288</v>
      </c>
      <c r="J33" s="36" t="s">
        <v>1447</v>
      </c>
      <c r="K33" s="36" t="s">
        <v>244</v>
      </c>
      <c r="L33" s="36" t="s">
        <v>960</v>
      </c>
      <c r="M33" s="36" t="s">
        <v>244</v>
      </c>
      <c r="N33" s="36">
        <v>1</v>
      </c>
      <c r="O33" s="36" t="s">
        <v>679</v>
      </c>
      <c r="P33" s="36" t="s">
        <v>244</v>
      </c>
      <c r="Q33" s="36" t="s">
        <v>1428</v>
      </c>
      <c r="R33" s="36" t="s">
        <v>1085</v>
      </c>
      <c r="S33" s="54"/>
      <c r="T33" s="36" t="s">
        <v>1429</v>
      </c>
      <c r="U33" s="36" t="s">
        <v>280</v>
      </c>
      <c r="V33" s="54"/>
      <c r="W33" s="36" t="s">
        <v>1435</v>
      </c>
      <c r="X33" s="36" t="s">
        <v>838</v>
      </c>
      <c r="Y33" s="36" t="s">
        <v>1431</v>
      </c>
      <c r="Z33" s="36">
        <v>1.5</v>
      </c>
      <c r="AA33" s="36" t="s">
        <v>523</v>
      </c>
      <c r="AB33" s="36" t="s">
        <v>244</v>
      </c>
      <c r="AC33" s="36" t="s">
        <v>247</v>
      </c>
      <c r="AD33" s="36">
        <v>1</v>
      </c>
      <c r="AE33" s="36" t="s">
        <v>523</v>
      </c>
      <c r="AF33" s="36" t="s">
        <v>244</v>
      </c>
      <c r="AG33" s="36" t="s">
        <v>1432</v>
      </c>
      <c r="AH33" s="36" t="s">
        <v>244</v>
      </c>
      <c r="AI33" s="36" t="s">
        <v>1433</v>
      </c>
      <c r="AJ33" s="36" t="s">
        <v>280</v>
      </c>
      <c r="AK33" s="36" t="s">
        <v>960</v>
      </c>
      <c r="AL33" s="36" t="s">
        <v>280</v>
      </c>
      <c r="AM33" s="36" t="s">
        <v>244</v>
      </c>
      <c r="AN33" s="36">
        <v>1</v>
      </c>
      <c r="AO33" s="36" t="s">
        <v>679</v>
      </c>
      <c r="AP33" s="36" t="s">
        <v>244</v>
      </c>
      <c r="AQ33" s="36" t="s">
        <v>1477</v>
      </c>
      <c r="AR33" s="36" t="s">
        <v>280</v>
      </c>
      <c r="AS33" s="54"/>
      <c r="AT33" s="36" t="s">
        <v>1245</v>
      </c>
      <c r="AU33" s="36" t="s">
        <v>838</v>
      </c>
      <c r="AV33" s="36" t="s">
        <v>1452</v>
      </c>
      <c r="AW33" s="36" t="s">
        <v>1435</v>
      </c>
      <c r="AX33" s="36" t="s">
        <v>838</v>
      </c>
      <c r="AY33" s="36" t="s">
        <v>245</v>
      </c>
      <c r="AZ33" s="36">
        <v>2.2000000000000002</v>
      </c>
      <c r="BA33" s="36" t="s">
        <v>523</v>
      </c>
      <c r="BB33" s="36" t="s">
        <v>244</v>
      </c>
      <c r="BC33" s="36" t="s">
        <v>1462</v>
      </c>
      <c r="BD33" s="36">
        <v>1.2</v>
      </c>
      <c r="BE33" s="36" t="s">
        <v>523</v>
      </c>
      <c r="BF33" s="36" t="s">
        <v>244</v>
      </c>
      <c r="BG33" s="36" t="s">
        <v>1441</v>
      </c>
      <c r="BH33" s="36" t="s">
        <v>280</v>
      </c>
      <c r="BI33" s="36" t="s">
        <v>1433</v>
      </c>
      <c r="BJ33" s="36" t="s">
        <v>280</v>
      </c>
      <c r="BK33" s="54"/>
      <c r="BL33" s="54"/>
    </row>
    <row r="34" spans="1:64" ht="39.6">
      <c r="A34" s="36" t="s">
        <v>36</v>
      </c>
      <c r="B34" s="95" t="s">
        <v>40</v>
      </c>
      <c r="C34" s="54"/>
      <c r="D34" s="36" t="s">
        <v>266</v>
      </c>
      <c r="E34" s="36" t="s">
        <v>267</v>
      </c>
      <c r="F34" s="36" t="s">
        <v>286</v>
      </c>
      <c r="G34" s="59" t="s">
        <v>530</v>
      </c>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row>
    <row r="35" spans="1:64">
      <c r="A35" s="36" t="s">
        <v>36</v>
      </c>
      <c r="B35" s="95" t="s">
        <v>40</v>
      </c>
      <c r="C35" s="54"/>
      <c r="D35" s="36" t="s">
        <v>269</v>
      </c>
      <c r="E35" s="36" t="s">
        <v>270</v>
      </c>
      <c r="F35" s="36" t="s">
        <v>289</v>
      </c>
      <c r="G35" s="36" t="s">
        <v>243</v>
      </c>
      <c r="H35" s="36" t="s">
        <v>244</v>
      </c>
      <c r="I35" s="36" t="s">
        <v>289</v>
      </c>
      <c r="J35" s="36" t="s">
        <v>1427</v>
      </c>
      <c r="K35" s="36" t="s">
        <v>280</v>
      </c>
      <c r="L35" s="36" t="s">
        <v>960</v>
      </c>
      <c r="M35" s="36" t="s">
        <v>280</v>
      </c>
      <c r="N35" s="36">
        <v>2</v>
      </c>
      <c r="O35" s="36" t="s">
        <v>679</v>
      </c>
      <c r="P35" s="36" t="s">
        <v>244</v>
      </c>
      <c r="Q35" s="36" t="s">
        <v>1428</v>
      </c>
      <c r="R35" s="36" t="s">
        <v>1085</v>
      </c>
      <c r="S35" s="54"/>
      <c r="T35" s="36" t="s">
        <v>1429</v>
      </c>
      <c r="U35" s="36" t="s">
        <v>280</v>
      </c>
      <c r="V35" s="54"/>
      <c r="W35" s="36" t="s">
        <v>1445</v>
      </c>
      <c r="X35" s="36" t="s">
        <v>820</v>
      </c>
      <c r="Y35" s="36" t="s">
        <v>1431</v>
      </c>
      <c r="Z35" s="36">
        <v>1.5</v>
      </c>
      <c r="AA35" s="36" t="s">
        <v>523</v>
      </c>
      <c r="AB35" s="36" t="s">
        <v>244</v>
      </c>
      <c r="AC35" s="36" t="s">
        <v>244</v>
      </c>
      <c r="AD35" s="36">
        <v>1</v>
      </c>
      <c r="AE35" s="36" t="s">
        <v>523</v>
      </c>
      <c r="AF35" s="36" t="s">
        <v>244</v>
      </c>
      <c r="AG35" s="36" t="s">
        <v>1432</v>
      </c>
      <c r="AH35" s="36" t="s">
        <v>244</v>
      </c>
      <c r="AI35" s="36" t="s">
        <v>1433</v>
      </c>
      <c r="AJ35" s="36" t="s">
        <v>280</v>
      </c>
      <c r="AK35" s="36" t="s">
        <v>960</v>
      </c>
      <c r="AL35" s="36" t="s">
        <v>280</v>
      </c>
      <c r="AM35" s="36" t="s">
        <v>244</v>
      </c>
      <c r="AN35" s="36">
        <v>1</v>
      </c>
      <c r="AO35" s="36" t="s">
        <v>679</v>
      </c>
      <c r="AP35" s="36" t="s">
        <v>244</v>
      </c>
      <c r="AQ35" s="36" t="s">
        <v>1477</v>
      </c>
      <c r="AR35" s="36" t="s">
        <v>280</v>
      </c>
      <c r="AS35" s="54"/>
      <c r="AT35" s="36" t="s">
        <v>1245</v>
      </c>
      <c r="AU35" s="36" t="s">
        <v>838</v>
      </c>
      <c r="AV35" s="36" t="s">
        <v>1469</v>
      </c>
      <c r="AW35" s="36" t="s">
        <v>1445</v>
      </c>
      <c r="AX35" s="36" t="s">
        <v>820</v>
      </c>
      <c r="AY35" s="36" t="s">
        <v>8</v>
      </c>
      <c r="AZ35" s="36">
        <v>2</v>
      </c>
      <c r="BA35" s="36" t="s">
        <v>523</v>
      </c>
      <c r="BB35" s="36" t="s">
        <v>244</v>
      </c>
      <c r="BC35" s="36" t="s">
        <v>247</v>
      </c>
      <c r="BD35" s="36">
        <v>1</v>
      </c>
      <c r="BE35" s="36" t="s">
        <v>523</v>
      </c>
      <c r="BF35" s="36" t="s">
        <v>244</v>
      </c>
      <c r="BG35" s="36" t="s">
        <v>1432</v>
      </c>
      <c r="BH35" s="36" t="s">
        <v>244</v>
      </c>
      <c r="BI35" s="36" t="s">
        <v>1433</v>
      </c>
      <c r="BJ35" s="36" t="s">
        <v>280</v>
      </c>
      <c r="BK35" s="54"/>
      <c r="BL35" s="54"/>
    </row>
    <row r="36" spans="1:64">
      <c r="A36" s="36" t="s">
        <v>36</v>
      </c>
      <c r="B36" s="95" t="s">
        <v>40</v>
      </c>
      <c r="C36" s="54"/>
      <c r="D36" s="36" t="s">
        <v>272</v>
      </c>
      <c r="E36" s="36" t="s">
        <v>273</v>
      </c>
      <c r="F36" s="36" t="s">
        <v>290</v>
      </c>
      <c r="G36" s="36" t="s">
        <v>243</v>
      </c>
      <c r="H36" s="36" t="s">
        <v>244</v>
      </c>
      <c r="I36" s="36" t="s">
        <v>290</v>
      </c>
      <c r="J36" s="36" t="s">
        <v>1447</v>
      </c>
      <c r="K36" s="36" t="s">
        <v>244</v>
      </c>
      <c r="L36" s="36" t="s">
        <v>960</v>
      </c>
      <c r="M36" s="36" t="s">
        <v>244</v>
      </c>
      <c r="N36" s="36">
        <v>1</v>
      </c>
      <c r="O36" s="36" t="s">
        <v>679</v>
      </c>
      <c r="P36" s="36" t="s">
        <v>244</v>
      </c>
      <c r="Q36" s="36" t="s">
        <v>1428</v>
      </c>
      <c r="R36" s="36" t="s">
        <v>1085</v>
      </c>
      <c r="S36" s="54"/>
      <c r="T36" s="36" t="s">
        <v>1429</v>
      </c>
      <c r="U36" s="36" t="s">
        <v>280</v>
      </c>
      <c r="V36" s="54"/>
      <c r="W36" s="36" t="s">
        <v>1445</v>
      </c>
      <c r="X36" s="36" t="s">
        <v>820</v>
      </c>
      <c r="Y36" s="36" t="s">
        <v>1431</v>
      </c>
      <c r="Z36" s="36">
        <v>1.5</v>
      </c>
      <c r="AA36" s="36" t="s">
        <v>523</v>
      </c>
      <c r="AB36" s="36" t="s">
        <v>244</v>
      </c>
      <c r="AC36" s="36" t="s">
        <v>247</v>
      </c>
      <c r="AD36" s="36">
        <v>1</v>
      </c>
      <c r="AE36" s="36" t="s">
        <v>523</v>
      </c>
      <c r="AF36" s="36" t="s">
        <v>244</v>
      </c>
      <c r="AG36" s="36" t="s">
        <v>1432</v>
      </c>
      <c r="AH36" s="36" t="s">
        <v>244</v>
      </c>
      <c r="AI36" s="36" t="s">
        <v>1433</v>
      </c>
      <c r="AJ36" s="36" t="s">
        <v>280</v>
      </c>
      <c r="AK36" s="36" t="s">
        <v>960</v>
      </c>
      <c r="AL36" s="36" t="s">
        <v>280</v>
      </c>
      <c r="AM36" s="36" t="s">
        <v>244</v>
      </c>
      <c r="AN36" s="36">
        <v>1</v>
      </c>
      <c r="AO36" s="36" t="s">
        <v>679</v>
      </c>
      <c r="AP36" s="36" t="s">
        <v>244</v>
      </c>
      <c r="AQ36" s="36" t="s">
        <v>1477</v>
      </c>
      <c r="AR36" s="36" t="s">
        <v>280</v>
      </c>
      <c r="AS36" s="54"/>
      <c r="AT36" s="36" t="s">
        <v>1245</v>
      </c>
      <c r="AU36" s="36" t="s">
        <v>838</v>
      </c>
      <c r="AV36" s="36" t="s">
        <v>1469</v>
      </c>
      <c r="AW36" s="36" t="s">
        <v>1445</v>
      </c>
      <c r="AX36" s="36" t="s">
        <v>820</v>
      </c>
      <c r="AY36" s="36" t="s">
        <v>1479</v>
      </c>
      <c r="AZ36" s="36">
        <v>1.9</v>
      </c>
      <c r="BA36" s="36" t="s">
        <v>523</v>
      </c>
      <c r="BB36" s="36" t="s">
        <v>244</v>
      </c>
      <c r="BC36" s="36" t="s">
        <v>247</v>
      </c>
      <c r="BD36" s="36">
        <v>1</v>
      </c>
      <c r="BE36" s="36" t="s">
        <v>523</v>
      </c>
      <c r="BF36" s="36" t="s">
        <v>244</v>
      </c>
      <c r="BG36" s="36" t="s">
        <v>1432</v>
      </c>
      <c r="BH36" s="36" t="s">
        <v>244</v>
      </c>
      <c r="BI36" s="36" t="s">
        <v>1433</v>
      </c>
      <c r="BJ36" s="36" t="s">
        <v>280</v>
      </c>
      <c r="BK36" s="54"/>
      <c r="BL36" s="54"/>
    </row>
    <row r="37" spans="1:64">
      <c r="A37" s="36" t="s">
        <v>36</v>
      </c>
      <c r="B37" s="95" t="s">
        <v>40</v>
      </c>
      <c r="C37" s="54"/>
      <c r="D37" s="36" t="s">
        <v>274</v>
      </c>
      <c r="E37" s="36" t="s">
        <v>275</v>
      </c>
      <c r="F37" s="36" t="s">
        <v>201</v>
      </c>
      <c r="G37" s="36" t="s">
        <v>243</v>
      </c>
      <c r="H37" s="36" t="s">
        <v>244</v>
      </c>
      <c r="I37" s="36" t="s">
        <v>201</v>
      </c>
      <c r="J37" s="36" t="s">
        <v>1447</v>
      </c>
      <c r="K37" s="36" t="s">
        <v>244</v>
      </c>
      <c r="L37" s="36" t="s">
        <v>960</v>
      </c>
      <c r="M37" s="36" t="s">
        <v>244</v>
      </c>
      <c r="N37" s="36">
        <v>1</v>
      </c>
      <c r="O37" s="36" t="s">
        <v>679</v>
      </c>
      <c r="P37" s="36" t="s">
        <v>244</v>
      </c>
      <c r="Q37" s="36" t="s">
        <v>1428</v>
      </c>
      <c r="R37" s="36" t="s">
        <v>1085</v>
      </c>
      <c r="S37" s="54"/>
      <c r="T37" s="36" t="s">
        <v>1429</v>
      </c>
      <c r="U37" s="36" t="s">
        <v>280</v>
      </c>
      <c r="V37" s="54"/>
      <c r="W37" s="36" t="s">
        <v>1445</v>
      </c>
      <c r="X37" s="36" t="s">
        <v>820</v>
      </c>
      <c r="Y37" s="36" t="s">
        <v>1431</v>
      </c>
      <c r="Z37" s="36">
        <v>1.5</v>
      </c>
      <c r="AA37" s="36" t="s">
        <v>523</v>
      </c>
      <c r="AB37" s="36" t="s">
        <v>244</v>
      </c>
      <c r="AC37" s="36" t="s">
        <v>247</v>
      </c>
      <c r="AD37" s="36">
        <v>1</v>
      </c>
      <c r="AE37" s="36" t="s">
        <v>523</v>
      </c>
      <c r="AF37" s="36" t="s">
        <v>244</v>
      </c>
      <c r="AG37" s="36" t="s">
        <v>1432</v>
      </c>
      <c r="AH37" s="36" t="s">
        <v>244</v>
      </c>
      <c r="AI37" s="36" t="s">
        <v>1433</v>
      </c>
      <c r="AJ37" s="36" t="s">
        <v>280</v>
      </c>
      <c r="AK37" s="36" t="s">
        <v>960</v>
      </c>
      <c r="AL37" s="36" t="s">
        <v>280</v>
      </c>
      <c r="AM37" s="36" t="s">
        <v>244</v>
      </c>
      <c r="AN37" s="36">
        <v>1</v>
      </c>
      <c r="AO37" s="36" t="s">
        <v>679</v>
      </c>
      <c r="AP37" s="36" t="s">
        <v>244</v>
      </c>
      <c r="AQ37" s="36" t="s">
        <v>1477</v>
      </c>
      <c r="AR37" s="36" t="s">
        <v>280</v>
      </c>
      <c r="AS37" s="54"/>
      <c r="AT37" s="36" t="s">
        <v>1245</v>
      </c>
      <c r="AU37" s="36" t="s">
        <v>838</v>
      </c>
      <c r="AV37" s="36" t="s">
        <v>1478</v>
      </c>
      <c r="AW37" s="36" t="s">
        <v>1445</v>
      </c>
      <c r="AX37" s="36" t="s">
        <v>820</v>
      </c>
      <c r="AY37" s="36" t="s">
        <v>1479</v>
      </c>
      <c r="AZ37" s="36">
        <v>1.9</v>
      </c>
      <c r="BA37" s="36" t="s">
        <v>523</v>
      </c>
      <c r="BB37" s="36" t="s">
        <v>244</v>
      </c>
      <c r="BC37" s="36" t="s">
        <v>247</v>
      </c>
      <c r="BD37" s="36">
        <v>1</v>
      </c>
      <c r="BE37" s="36" t="s">
        <v>523</v>
      </c>
      <c r="BF37" s="36" t="s">
        <v>244</v>
      </c>
      <c r="BG37" s="36" t="s">
        <v>1432</v>
      </c>
      <c r="BH37" s="36" t="s">
        <v>244</v>
      </c>
      <c r="BI37" s="36" t="s">
        <v>1433</v>
      </c>
      <c r="BJ37" s="36" t="s">
        <v>280</v>
      </c>
      <c r="BK37" s="54"/>
      <c r="BL37" s="54"/>
    </row>
    <row r="38" spans="1:64">
      <c r="A38" s="36" t="s">
        <v>36</v>
      </c>
      <c r="B38" s="95" t="s">
        <v>42</v>
      </c>
      <c r="C38" s="54"/>
      <c r="D38" s="36" t="s">
        <v>82</v>
      </c>
      <c r="E38" s="36" t="s">
        <v>83</v>
      </c>
      <c r="F38" s="36" t="s">
        <v>161</v>
      </c>
      <c r="G38" s="36" t="s">
        <v>243</v>
      </c>
      <c r="H38" s="36" t="s">
        <v>244</v>
      </c>
      <c r="I38" s="36" t="s">
        <v>161</v>
      </c>
      <c r="J38" s="36" t="s">
        <v>1447</v>
      </c>
      <c r="K38" s="36" t="s">
        <v>244</v>
      </c>
      <c r="L38" s="36" t="s">
        <v>683</v>
      </c>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36" t="s">
        <v>960</v>
      </c>
      <c r="AL38" s="36" t="s">
        <v>280</v>
      </c>
      <c r="AM38" s="36" t="s">
        <v>244</v>
      </c>
      <c r="AN38" s="36">
        <v>1</v>
      </c>
      <c r="AO38" s="36" t="s">
        <v>679</v>
      </c>
      <c r="AP38" s="36" t="s">
        <v>244</v>
      </c>
      <c r="AQ38" s="36" t="s">
        <v>1442</v>
      </c>
      <c r="AR38" s="36" t="s">
        <v>821</v>
      </c>
      <c r="AS38" s="54"/>
      <c r="AT38" s="36" t="s">
        <v>1245</v>
      </c>
      <c r="AU38" s="36" t="s">
        <v>838</v>
      </c>
      <c r="AV38" s="36" t="s">
        <v>1478</v>
      </c>
      <c r="AW38" s="36" t="s">
        <v>1435</v>
      </c>
      <c r="AX38" s="36" t="s">
        <v>838</v>
      </c>
      <c r="AY38" s="36" t="s">
        <v>8</v>
      </c>
      <c r="AZ38" s="36">
        <v>2</v>
      </c>
      <c r="BA38" s="36" t="s">
        <v>523</v>
      </c>
      <c r="BB38" s="36" t="s">
        <v>244</v>
      </c>
      <c r="BC38" s="36" t="s">
        <v>1480</v>
      </c>
      <c r="BD38" s="36">
        <v>1.7</v>
      </c>
      <c r="BE38" s="36" t="s">
        <v>523</v>
      </c>
      <c r="BF38" s="36" t="s">
        <v>244</v>
      </c>
      <c r="BG38" s="36" t="s">
        <v>1432</v>
      </c>
      <c r="BH38" s="36" t="s">
        <v>244</v>
      </c>
      <c r="BI38" s="36" t="s">
        <v>1433</v>
      </c>
      <c r="BJ38" s="36" t="s">
        <v>280</v>
      </c>
      <c r="BK38" s="54"/>
      <c r="BL38" s="54"/>
    </row>
    <row r="39" spans="1:64">
      <c r="A39" s="36" t="s">
        <v>36</v>
      </c>
      <c r="B39" s="95" t="s">
        <v>43</v>
      </c>
      <c r="C39" s="36" t="s">
        <v>1446</v>
      </c>
      <c r="D39" s="36" t="s">
        <v>82</v>
      </c>
      <c r="E39" s="36" t="s">
        <v>83</v>
      </c>
      <c r="F39" s="36" t="s">
        <v>164</v>
      </c>
      <c r="G39" s="36" t="s">
        <v>243</v>
      </c>
      <c r="H39" s="36" t="s">
        <v>244</v>
      </c>
      <c r="I39" s="36" t="s">
        <v>164</v>
      </c>
      <c r="J39" s="36" t="s">
        <v>1447</v>
      </c>
      <c r="K39" s="36" t="s">
        <v>244</v>
      </c>
      <c r="L39" s="36" t="s">
        <v>960</v>
      </c>
      <c r="M39" s="36" t="s">
        <v>280</v>
      </c>
      <c r="N39" s="36">
        <v>2</v>
      </c>
      <c r="O39" s="36" t="s">
        <v>679</v>
      </c>
      <c r="P39" s="36" t="s">
        <v>244</v>
      </c>
      <c r="Q39" s="36" t="s">
        <v>1245</v>
      </c>
      <c r="R39" s="36" t="s">
        <v>840</v>
      </c>
      <c r="S39" s="36" t="s">
        <v>1465</v>
      </c>
      <c r="T39" s="36" t="s">
        <v>1245</v>
      </c>
      <c r="U39" s="36" t="s">
        <v>838</v>
      </c>
      <c r="V39" s="36" t="s">
        <v>1478</v>
      </c>
      <c r="W39" s="36" t="s">
        <v>1435</v>
      </c>
      <c r="X39" s="36" t="s">
        <v>838</v>
      </c>
      <c r="Y39" s="36" t="s">
        <v>1431</v>
      </c>
      <c r="Z39" s="36">
        <v>1.5</v>
      </c>
      <c r="AA39" s="36" t="s">
        <v>523</v>
      </c>
      <c r="AB39" s="36" t="s">
        <v>244</v>
      </c>
      <c r="AC39" s="36" t="s">
        <v>247</v>
      </c>
      <c r="AD39" s="36">
        <v>1</v>
      </c>
      <c r="AE39" s="36" t="s">
        <v>523</v>
      </c>
      <c r="AF39" s="36" t="s">
        <v>244</v>
      </c>
      <c r="AG39" s="36" t="s">
        <v>1432</v>
      </c>
      <c r="AH39" s="36" t="s">
        <v>244</v>
      </c>
      <c r="AI39" s="36" t="s">
        <v>1433</v>
      </c>
      <c r="AJ39" s="36" t="s">
        <v>280</v>
      </c>
      <c r="AK39" s="36" t="s">
        <v>960</v>
      </c>
      <c r="AL39" s="36" t="s">
        <v>280</v>
      </c>
      <c r="AM39" s="36" t="s">
        <v>244</v>
      </c>
      <c r="AN39" s="36">
        <v>1</v>
      </c>
      <c r="AO39" s="36" t="s">
        <v>679</v>
      </c>
      <c r="AP39" s="36" t="s">
        <v>244</v>
      </c>
      <c r="AQ39" s="36" t="s">
        <v>1428</v>
      </c>
      <c r="AR39" s="36" t="s">
        <v>1085</v>
      </c>
      <c r="AS39" s="54"/>
      <c r="AT39" s="36" t="s">
        <v>1245</v>
      </c>
      <c r="AU39" s="36" t="s">
        <v>838</v>
      </c>
      <c r="AV39" s="36" t="s">
        <v>1469</v>
      </c>
      <c r="AW39" s="36" t="s">
        <v>1445</v>
      </c>
      <c r="AX39" s="36" t="s">
        <v>820</v>
      </c>
      <c r="AY39" s="36" t="s">
        <v>247</v>
      </c>
      <c r="AZ39" s="36">
        <v>1</v>
      </c>
      <c r="BA39" s="36" t="s">
        <v>523</v>
      </c>
      <c r="BB39" s="36" t="s">
        <v>244</v>
      </c>
      <c r="BC39" s="36" t="s">
        <v>1474</v>
      </c>
      <c r="BD39" s="36">
        <v>0.5</v>
      </c>
      <c r="BE39" s="36" t="s">
        <v>523</v>
      </c>
      <c r="BF39" s="36" t="s">
        <v>244</v>
      </c>
      <c r="BG39" s="36" t="s">
        <v>1432</v>
      </c>
      <c r="BH39" s="36" t="s">
        <v>244</v>
      </c>
      <c r="BI39" s="36" t="s">
        <v>1433</v>
      </c>
      <c r="BJ39" s="36" t="s">
        <v>280</v>
      </c>
      <c r="BK39" s="36" t="s">
        <v>1446</v>
      </c>
      <c r="BL39" s="36" t="s">
        <v>280</v>
      </c>
    </row>
    <row r="40" spans="1:64">
      <c r="A40" s="36" t="s">
        <v>36</v>
      </c>
      <c r="B40" s="95" t="s">
        <v>43</v>
      </c>
      <c r="C40" s="54"/>
      <c r="D40" s="36" t="s">
        <v>261</v>
      </c>
      <c r="E40" s="36" t="s">
        <v>262</v>
      </c>
      <c r="F40" s="36" t="s">
        <v>219</v>
      </c>
      <c r="G40" s="36" t="s">
        <v>243</v>
      </c>
      <c r="H40" s="36" t="s">
        <v>244</v>
      </c>
      <c r="I40" s="36" t="s">
        <v>219</v>
      </c>
      <c r="J40" s="36" t="s">
        <v>1447</v>
      </c>
      <c r="K40" s="36" t="s">
        <v>244</v>
      </c>
      <c r="L40" s="36" t="s">
        <v>960</v>
      </c>
      <c r="M40" s="36" t="s">
        <v>280</v>
      </c>
      <c r="N40" s="36">
        <v>2</v>
      </c>
      <c r="O40" s="36" t="s">
        <v>679</v>
      </c>
      <c r="P40" s="36" t="s">
        <v>244</v>
      </c>
      <c r="Q40" s="36" t="s">
        <v>1245</v>
      </c>
      <c r="R40" s="36" t="s">
        <v>840</v>
      </c>
      <c r="S40" s="36" t="s">
        <v>1458</v>
      </c>
      <c r="T40" s="36" t="s">
        <v>1245</v>
      </c>
      <c r="U40" s="36" t="s">
        <v>838</v>
      </c>
      <c r="V40" s="36" t="s">
        <v>1478</v>
      </c>
      <c r="W40" s="36" t="s">
        <v>1435</v>
      </c>
      <c r="X40" s="36" t="s">
        <v>838</v>
      </c>
      <c r="Y40" s="36" t="s">
        <v>1431</v>
      </c>
      <c r="Z40" s="36">
        <v>1.5</v>
      </c>
      <c r="AA40" s="36" t="s">
        <v>523</v>
      </c>
      <c r="AB40" s="36" t="s">
        <v>244</v>
      </c>
      <c r="AC40" s="36" t="s">
        <v>247</v>
      </c>
      <c r="AD40" s="36">
        <v>1</v>
      </c>
      <c r="AE40" s="36" t="s">
        <v>523</v>
      </c>
      <c r="AF40" s="36" t="s">
        <v>244</v>
      </c>
      <c r="AG40" s="36" t="s">
        <v>1432</v>
      </c>
      <c r="AH40" s="36" t="s">
        <v>244</v>
      </c>
      <c r="AI40" s="36" t="s">
        <v>1433</v>
      </c>
      <c r="AJ40" s="36" t="s">
        <v>280</v>
      </c>
      <c r="AK40" s="36" t="s">
        <v>960</v>
      </c>
      <c r="AL40" s="36" t="s">
        <v>280</v>
      </c>
      <c r="AM40" s="36" t="s">
        <v>244</v>
      </c>
      <c r="AN40" s="36">
        <v>1</v>
      </c>
      <c r="AO40" s="36" t="s">
        <v>679</v>
      </c>
      <c r="AP40" s="36" t="s">
        <v>244</v>
      </c>
      <c r="AQ40" s="36" t="s">
        <v>1428</v>
      </c>
      <c r="AR40" s="36" t="s">
        <v>1085</v>
      </c>
      <c r="AS40" s="54"/>
      <c r="AT40" s="36" t="s">
        <v>1245</v>
      </c>
      <c r="AU40" s="36" t="s">
        <v>838</v>
      </c>
      <c r="AV40" s="36" t="s">
        <v>1478</v>
      </c>
      <c r="AW40" s="36" t="s">
        <v>1445</v>
      </c>
      <c r="AX40" s="36" t="s">
        <v>820</v>
      </c>
      <c r="AY40" s="36" t="s">
        <v>247</v>
      </c>
      <c r="AZ40" s="36">
        <v>1</v>
      </c>
      <c r="BA40" s="36" t="s">
        <v>523</v>
      </c>
      <c r="BB40" s="36" t="s">
        <v>244</v>
      </c>
      <c r="BC40" s="36" t="s">
        <v>1481</v>
      </c>
      <c r="BD40" s="36">
        <v>0.6</v>
      </c>
      <c r="BE40" s="36" t="s">
        <v>523</v>
      </c>
      <c r="BF40" s="36" t="s">
        <v>244</v>
      </c>
      <c r="BG40" s="36" t="s">
        <v>1432</v>
      </c>
      <c r="BH40" s="36" t="s">
        <v>244</v>
      </c>
      <c r="BI40" s="36" t="s">
        <v>1433</v>
      </c>
      <c r="BJ40" s="36" t="s">
        <v>280</v>
      </c>
      <c r="BK40" s="54"/>
      <c r="BL40" s="54"/>
    </row>
    <row r="41" spans="1:64">
      <c r="A41" s="36" t="s">
        <v>36</v>
      </c>
      <c r="B41" s="36" t="s">
        <v>43</v>
      </c>
      <c r="C41" s="54"/>
      <c r="D41" s="36" t="s">
        <v>266</v>
      </c>
      <c r="E41" s="36" t="s">
        <v>267</v>
      </c>
      <c r="F41" s="36" t="s">
        <v>291</v>
      </c>
      <c r="G41" s="36" t="s">
        <v>243</v>
      </c>
      <c r="H41" s="36" t="s">
        <v>244</v>
      </c>
      <c r="I41" s="36" t="s">
        <v>291</v>
      </c>
      <c r="J41" s="36" t="s">
        <v>1447</v>
      </c>
      <c r="K41" s="36" t="s">
        <v>244</v>
      </c>
      <c r="L41" s="36" t="s">
        <v>960</v>
      </c>
      <c r="M41" s="36" t="s">
        <v>280</v>
      </c>
      <c r="N41" s="36">
        <v>2</v>
      </c>
      <c r="O41" s="36" t="s">
        <v>679</v>
      </c>
      <c r="P41" s="36" t="s">
        <v>244</v>
      </c>
      <c r="Q41" s="36" t="s">
        <v>1245</v>
      </c>
      <c r="R41" s="36" t="s">
        <v>840</v>
      </c>
      <c r="S41" s="36" t="s">
        <v>1458</v>
      </c>
      <c r="T41" s="36" t="s">
        <v>1245</v>
      </c>
      <c r="U41" s="36" t="s">
        <v>838</v>
      </c>
      <c r="V41" s="36" t="s">
        <v>1469</v>
      </c>
      <c r="W41" s="36" t="s">
        <v>1435</v>
      </c>
      <c r="X41" s="36" t="s">
        <v>838</v>
      </c>
      <c r="Y41" s="36" t="s">
        <v>1431</v>
      </c>
      <c r="Z41" s="36">
        <v>1.5</v>
      </c>
      <c r="AA41" s="36" t="s">
        <v>523</v>
      </c>
      <c r="AB41" s="36" t="s">
        <v>244</v>
      </c>
      <c r="AC41" s="36" t="s">
        <v>1462</v>
      </c>
      <c r="AD41" s="36">
        <v>1.2</v>
      </c>
      <c r="AE41" s="36" t="s">
        <v>523</v>
      </c>
      <c r="AF41" s="36" t="s">
        <v>244</v>
      </c>
      <c r="AG41" s="36" t="s">
        <v>1432</v>
      </c>
      <c r="AH41" s="36" t="s">
        <v>244</v>
      </c>
      <c r="AI41" s="36" t="s">
        <v>1433</v>
      </c>
      <c r="AJ41" s="36" t="s">
        <v>280</v>
      </c>
      <c r="AK41" s="36" t="s">
        <v>960</v>
      </c>
      <c r="AL41" s="36" t="s">
        <v>280</v>
      </c>
      <c r="AM41" s="36" t="s">
        <v>244</v>
      </c>
      <c r="AN41" s="36">
        <v>1</v>
      </c>
      <c r="AO41" s="36" t="s">
        <v>679</v>
      </c>
      <c r="AP41" s="36" t="s">
        <v>244</v>
      </c>
      <c r="AQ41" s="36" t="s">
        <v>1428</v>
      </c>
      <c r="AR41" s="36" t="s">
        <v>1085</v>
      </c>
      <c r="AS41" s="54"/>
      <c r="AT41" s="36" t="s">
        <v>1245</v>
      </c>
      <c r="AU41" s="36" t="s">
        <v>838</v>
      </c>
      <c r="AV41" s="36" t="s">
        <v>1469</v>
      </c>
      <c r="AW41" s="36" t="s">
        <v>1445</v>
      </c>
      <c r="AX41" s="36" t="s">
        <v>820</v>
      </c>
      <c r="AY41" s="36" t="s">
        <v>247</v>
      </c>
      <c r="AZ41" s="36">
        <v>1</v>
      </c>
      <c r="BA41" s="36" t="s">
        <v>523</v>
      </c>
      <c r="BB41" s="36" t="s">
        <v>244</v>
      </c>
      <c r="BC41" s="36" t="s">
        <v>1481</v>
      </c>
      <c r="BD41" s="36">
        <v>0.6</v>
      </c>
      <c r="BE41" s="36" t="s">
        <v>523</v>
      </c>
      <c r="BF41" s="36" t="s">
        <v>244</v>
      </c>
      <c r="BG41" s="36" t="s">
        <v>1432</v>
      </c>
      <c r="BH41" s="36" t="s">
        <v>244</v>
      </c>
      <c r="BI41" s="36" t="s">
        <v>1433</v>
      </c>
      <c r="BJ41" s="36" t="s">
        <v>280</v>
      </c>
      <c r="BK41" s="54"/>
      <c r="BL41" s="54"/>
    </row>
    <row r="42" spans="1:64">
      <c r="A42" s="36" t="s">
        <v>36</v>
      </c>
      <c r="B42" s="36" t="s">
        <v>45</v>
      </c>
      <c r="C42" s="36" t="s">
        <v>1446</v>
      </c>
      <c r="D42" s="36" t="s">
        <v>82</v>
      </c>
      <c r="E42" s="36" t="s">
        <v>83</v>
      </c>
      <c r="F42" s="36" t="s">
        <v>170</v>
      </c>
      <c r="G42" s="36" t="s">
        <v>243</v>
      </c>
      <c r="H42" s="36" t="s">
        <v>244</v>
      </c>
      <c r="I42" s="36" t="s">
        <v>170</v>
      </c>
      <c r="J42" s="36" t="s">
        <v>1447</v>
      </c>
      <c r="K42" s="36" t="s">
        <v>244</v>
      </c>
      <c r="L42" s="36" t="s">
        <v>960</v>
      </c>
      <c r="M42" s="36" t="s">
        <v>280</v>
      </c>
      <c r="N42" s="36">
        <v>2</v>
      </c>
      <c r="O42" s="36" t="s">
        <v>679</v>
      </c>
      <c r="P42" s="36" t="s">
        <v>244</v>
      </c>
      <c r="Q42" s="36" t="s">
        <v>1428</v>
      </c>
      <c r="R42" s="36" t="s">
        <v>1085</v>
      </c>
      <c r="S42" s="54"/>
      <c r="T42" s="36" t="s">
        <v>1440</v>
      </c>
      <c r="U42" s="36" t="s">
        <v>820</v>
      </c>
      <c r="V42" s="54"/>
      <c r="W42" s="36" t="s">
        <v>1445</v>
      </c>
      <c r="X42" s="36" t="s">
        <v>820</v>
      </c>
      <c r="Y42" s="36" t="s">
        <v>8</v>
      </c>
      <c r="Z42" s="36">
        <v>2</v>
      </c>
      <c r="AA42" s="36" t="s">
        <v>523</v>
      </c>
      <c r="AB42" s="36" t="s">
        <v>244</v>
      </c>
      <c r="AC42" s="36" t="s">
        <v>1431</v>
      </c>
      <c r="AD42" s="36">
        <v>1.5</v>
      </c>
      <c r="AE42" s="36" t="s">
        <v>523</v>
      </c>
      <c r="AF42" s="36" t="s">
        <v>244</v>
      </c>
      <c r="AG42" s="36" t="s">
        <v>1432</v>
      </c>
      <c r="AH42" s="36" t="s">
        <v>244</v>
      </c>
      <c r="AI42" s="36" t="s">
        <v>1433</v>
      </c>
      <c r="AJ42" s="36" t="s">
        <v>280</v>
      </c>
      <c r="AK42" s="36" t="s">
        <v>960</v>
      </c>
      <c r="AL42" s="36" t="s">
        <v>280</v>
      </c>
      <c r="AM42" s="36" t="s">
        <v>244</v>
      </c>
      <c r="AN42" s="36">
        <v>1</v>
      </c>
      <c r="AO42" s="36" t="s">
        <v>679</v>
      </c>
      <c r="AP42" s="36" t="s">
        <v>244</v>
      </c>
      <c r="AQ42" s="36" t="s">
        <v>1477</v>
      </c>
      <c r="AR42" s="36" t="s">
        <v>280</v>
      </c>
      <c r="AS42" s="54"/>
      <c r="AT42" s="36" t="s">
        <v>1440</v>
      </c>
      <c r="AU42" s="36" t="s">
        <v>820</v>
      </c>
      <c r="AV42" s="54"/>
      <c r="AW42" s="36" t="s">
        <v>1445</v>
      </c>
      <c r="AX42" s="36" t="s">
        <v>820</v>
      </c>
      <c r="AY42" s="36" t="s">
        <v>247</v>
      </c>
      <c r="AZ42" s="36">
        <v>1</v>
      </c>
      <c r="BA42" s="36" t="s">
        <v>523</v>
      </c>
      <c r="BB42" s="36" t="s">
        <v>244</v>
      </c>
      <c r="BC42" s="36" t="s">
        <v>1431</v>
      </c>
      <c r="BD42" s="36">
        <v>1.5</v>
      </c>
      <c r="BE42" s="36" t="s">
        <v>523</v>
      </c>
      <c r="BF42" s="36" t="s">
        <v>244</v>
      </c>
      <c r="BG42" s="36" t="s">
        <v>1432</v>
      </c>
      <c r="BH42" s="36" t="s">
        <v>244</v>
      </c>
      <c r="BI42" s="36" t="s">
        <v>1433</v>
      </c>
      <c r="BJ42" s="36" t="s">
        <v>280</v>
      </c>
      <c r="BK42" s="36" t="s">
        <v>1446</v>
      </c>
      <c r="BL42" s="36" t="s">
        <v>280</v>
      </c>
    </row>
    <row r="43" spans="1:64">
      <c r="A43" s="36" t="s">
        <v>47</v>
      </c>
      <c r="B43" s="95" t="s">
        <v>48</v>
      </c>
      <c r="C43" s="36" t="s">
        <v>1436</v>
      </c>
      <c r="D43" s="36" t="s">
        <v>82</v>
      </c>
      <c r="E43" s="36" t="s">
        <v>83</v>
      </c>
      <c r="F43" s="36" t="s">
        <v>175</v>
      </c>
      <c r="G43" s="36" t="s">
        <v>243</v>
      </c>
      <c r="H43" s="36" t="s">
        <v>244</v>
      </c>
      <c r="I43" s="36" t="s">
        <v>1482</v>
      </c>
      <c r="J43" s="36" t="s">
        <v>1427</v>
      </c>
      <c r="K43" s="36" t="s">
        <v>280</v>
      </c>
      <c r="L43" s="36" t="s">
        <v>960</v>
      </c>
      <c r="M43" s="36" t="s">
        <v>820</v>
      </c>
      <c r="N43" s="36">
        <v>3</v>
      </c>
      <c r="O43" s="36" t="s">
        <v>679</v>
      </c>
      <c r="P43" s="36" t="s">
        <v>244</v>
      </c>
      <c r="Q43" s="36" t="s">
        <v>1245</v>
      </c>
      <c r="R43" s="36" t="s">
        <v>840</v>
      </c>
      <c r="S43" s="36" t="s">
        <v>1483</v>
      </c>
      <c r="T43" s="36" t="s">
        <v>1429</v>
      </c>
      <c r="U43" s="36" t="s">
        <v>280</v>
      </c>
      <c r="V43" s="54"/>
      <c r="W43" s="36" t="s">
        <v>1445</v>
      </c>
      <c r="X43" s="36" t="s">
        <v>820</v>
      </c>
      <c r="Y43" s="36" t="s">
        <v>1484</v>
      </c>
      <c r="Z43" s="36">
        <v>1.8</v>
      </c>
      <c r="AA43" s="36" t="s">
        <v>523</v>
      </c>
      <c r="AB43" s="36" t="s">
        <v>244</v>
      </c>
      <c r="AC43" s="36" t="s">
        <v>247</v>
      </c>
      <c r="AD43" s="36">
        <v>1</v>
      </c>
      <c r="AE43" s="36" t="s">
        <v>523</v>
      </c>
      <c r="AF43" s="36" t="s">
        <v>244</v>
      </c>
      <c r="AG43" s="36" t="s">
        <v>1432</v>
      </c>
      <c r="AH43" s="36" t="s">
        <v>244</v>
      </c>
      <c r="AI43" s="36" t="s">
        <v>1433</v>
      </c>
      <c r="AJ43" s="36" t="s">
        <v>280</v>
      </c>
      <c r="AK43" s="36" t="s">
        <v>960</v>
      </c>
      <c r="AL43" s="36" t="s">
        <v>280</v>
      </c>
      <c r="AM43" s="36" t="s">
        <v>244</v>
      </c>
      <c r="AN43" s="36">
        <v>1</v>
      </c>
      <c r="AO43" s="36" t="s">
        <v>679</v>
      </c>
      <c r="AP43" s="36" t="s">
        <v>244</v>
      </c>
      <c r="AQ43" s="36" t="s">
        <v>1463</v>
      </c>
      <c r="AR43" s="36" t="s">
        <v>826</v>
      </c>
      <c r="AS43" s="54"/>
      <c r="AT43" s="36" t="s">
        <v>1245</v>
      </c>
      <c r="AU43" s="36" t="s">
        <v>838</v>
      </c>
      <c r="AV43" s="36" t="s">
        <v>1464</v>
      </c>
      <c r="AW43" s="36" t="s">
        <v>1430</v>
      </c>
      <c r="AX43" s="36" t="s">
        <v>280</v>
      </c>
      <c r="AY43" s="36" t="s">
        <v>1475</v>
      </c>
      <c r="AZ43" s="36">
        <v>3</v>
      </c>
      <c r="BA43" s="36" t="s">
        <v>523</v>
      </c>
      <c r="BB43" s="36" t="s">
        <v>244</v>
      </c>
      <c r="BC43" s="36" t="s">
        <v>1431</v>
      </c>
      <c r="BD43" s="36">
        <v>1.5</v>
      </c>
      <c r="BE43" s="36" t="s">
        <v>523</v>
      </c>
      <c r="BF43" s="36" t="s">
        <v>244</v>
      </c>
      <c r="BG43" s="36" t="s">
        <v>1441</v>
      </c>
      <c r="BH43" s="36" t="s">
        <v>280</v>
      </c>
      <c r="BI43" s="36" t="s">
        <v>1433</v>
      </c>
      <c r="BJ43" s="36" t="s">
        <v>280</v>
      </c>
      <c r="BK43" s="36" t="s">
        <v>1436</v>
      </c>
      <c r="BL43" s="36" t="s">
        <v>244</v>
      </c>
    </row>
    <row r="44" spans="1:64">
      <c r="A44" s="36" t="s">
        <v>47</v>
      </c>
      <c r="B44" s="95" t="s">
        <v>48</v>
      </c>
      <c r="C44" s="54"/>
      <c r="D44" s="36" t="s">
        <v>261</v>
      </c>
      <c r="E44" s="36" t="s">
        <v>262</v>
      </c>
      <c r="F44" s="36" t="s">
        <v>292</v>
      </c>
      <c r="G44" s="59" t="s">
        <v>279</v>
      </c>
      <c r="H44" s="36" t="s">
        <v>280</v>
      </c>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row>
    <row r="45" spans="1:64">
      <c r="A45" s="36" t="s">
        <v>47</v>
      </c>
      <c r="B45" s="95" t="s">
        <v>50</v>
      </c>
      <c r="C45" s="36" t="s">
        <v>1446</v>
      </c>
      <c r="D45" s="36" t="s">
        <v>82</v>
      </c>
      <c r="E45" s="36" t="s">
        <v>83</v>
      </c>
      <c r="F45" s="36" t="s">
        <v>178</v>
      </c>
      <c r="G45" s="36" t="s">
        <v>243</v>
      </c>
      <c r="H45" s="36" t="s">
        <v>244</v>
      </c>
      <c r="I45" s="36" t="s">
        <v>178</v>
      </c>
      <c r="J45" s="36" t="s">
        <v>1447</v>
      </c>
      <c r="K45" s="36" t="s">
        <v>244</v>
      </c>
      <c r="L45" s="36" t="s">
        <v>960</v>
      </c>
      <c r="M45" s="36" t="s">
        <v>244</v>
      </c>
      <c r="N45" s="36">
        <v>1</v>
      </c>
      <c r="O45" s="36" t="s">
        <v>679</v>
      </c>
      <c r="P45" s="36" t="s">
        <v>244</v>
      </c>
      <c r="Q45" s="36" t="s">
        <v>1245</v>
      </c>
      <c r="R45" s="36" t="s">
        <v>840</v>
      </c>
      <c r="S45" s="36" t="s">
        <v>1485</v>
      </c>
      <c r="T45" s="36" t="s">
        <v>1245</v>
      </c>
      <c r="U45" s="36" t="s">
        <v>838</v>
      </c>
      <c r="V45" s="36" t="s">
        <v>1486</v>
      </c>
      <c r="W45" s="36" t="s">
        <v>1435</v>
      </c>
      <c r="X45" s="36" t="s">
        <v>838</v>
      </c>
      <c r="Y45" s="36" t="s">
        <v>838</v>
      </c>
      <c r="Z45" s="36">
        <v>4</v>
      </c>
      <c r="AA45" s="36" t="s">
        <v>523</v>
      </c>
      <c r="AB45" s="36" t="s">
        <v>244</v>
      </c>
      <c r="AC45" s="36" t="s">
        <v>838</v>
      </c>
      <c r="AD45" s="36">
        <v>4</v>
      </c>
      <c r="AE45" s="36" t="s">
        <v>523</v>
      </c>
      <c r="AF45" s="36" t="s">
        <v>244</v>
      </c>
      <c r="AG45" s="36" t="s">
        <v>1441</v>
      </c>
      <c r="AH45" s="36" t="s">
        <v>280</v>
      </c>
      <c r="AI45" s="36" t="s">
        <v>1433</v>
      </c>
      <c r="AJ45" s="36" t="s">
        <v>280</v>
      </c>
      <c r="AK45" s="36" t="s">
        <v>960</v>
      </c>
      <c r="AL45" s="36" t="s">
        <v>280</v>
      </c>
      <c r="AM45" s="36" t="s">
        <v>244</v>
      </c>
      <c r="AN45" s="36">
        <v>1</v>
      </c>
      <c r="AO45" s="36" t="s">
        <v>679</v>
      </c>
      <c r="AP45" s="36" t="s">
        <v>244</v>
      </c>
      <c r="AQ45" s="36" t="s">
        <v>1245</v>
      </c>
      <c r="AR45" s="36" t="s">
        <v>840</v>
      </c>
      <c r="AS45" s="36" t="s">
        <v>1451</v>
      </c>
      <c r="AT45" s="36" t="s">
        <v>1245</v>
      </c>
      <c r="AU45" s="36" t="s">
        <v>838</v>
      </c>
      <c r="AV45" s="36" t="s">
        <v>1486</v>
      </c>
      <c r="AW45" s="36" t="s">
        <v>1435</v>
      </c>
      <c r="AX45" s="36" t="s">
        <v>838</v>
      </c>
      <c r="AY45" s="36" t="s">
        <v>1467</v>
      </c>
      <c r="AZ45" s="36">
        <v>3.5</v>
      </c>
      <c r="BA45" s="36" t="s">
        <v>523</v>
      </c>
      <c r="BB45" s="36" t="s">
        <v>244</v>
      </c>
      <c r="BC45" s="36" t="s">
        <v>838</v>
      </c>
      <c r="BD45" s="36">
        <v>4</v>
      </c>
      <c r="BE45" s="36" t="s">
        <v>523</v>
      </c>
      <c r="BF45" s="36" t="s">
        <v>244</v>
      </c>
      <c r="BG45" s="36" t="s">
        <v>1441</v>
      </c>
      <c r="BH45" s="36" t="s">
        <v>280</v>
      </c>
      <c r="BI45" s="36" t="s">
        <v>1433</v>
      </c>
      <c r="BJ45" s="36" t="s">
        <v>280</v>
      </c>
      <c r="BK45" s="36" t="s">
        <v>1446</v>
      </c>
      <c r="BL45" s="36" t="s">
        <v>280</v>
      </c>
    </row>
    <row r="46" spans="1:64">
      <c r="A46" s="36" t="s">
        <v>47</v>
      </c>
      <c r="B46" s="95" t="s">
        <v>50</v>
      </c>
      <c r="C46" s="54"/>
      <c r="D46" s="36" t="s">
        <v>261</v>
      </c>
      <c r="E46" s="36" t="s">
        <v>262</v>
      </c>
      <c r="F46" s="36" t="s">
        <v>186</v>
      </c>
      <c r="G46" s="59" t="s">
        <v>279</v>
      </c>
      <c r="H46" s="36" t="s">
        <v>280</v>
      </c>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row>
    <row r="47" spans="1:64">
      <c r="A47" s="36" t="s">
        <v>47</v>
      </c>
      <c r="B47" s="95" t="s">
        <v>49</v>
      </c>
      <c r="C47" s="54"/>
      <c r="D47" s="36" t="s">
        <v>82</v>
      </c>
      <c r="E47" s="36" t="s">
        <v>83</v>
      </c>
      <c r="F47" s="36" t="s">
        <v>178</v>
      </c>
      <c r="G47" s="36" t="s">
        <v>243</v>
      </c>
      <c r="H47" s="36" t="s">
        <v>244</v>
      </c>
      <c r="I47" s="36" t="s">
        <v>898</v>
      </c>
      <c r="J47" s="36" t="s">
        <v>1447</v>
      </c>
      <c r="K47" s="36" t="s">
        <v>244</v>
      </c>
      <c r="L47" s="36" t="s">
        <v>683</v>
      </c>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36" t="s">
        <v>960</v>
      </c>
      <c r="AL47" s="36" t="s">
        <v>280</v>
      </c>
      <c r="AM47" s="36" t="s">
        <v>244</v>
      </c>
      <c r="AN47" s="36">
        <v>1</v>
      </c>
      <c r="AO47" s="36" t="s">
        <v>679</v>
      </c>
      <c r="AP47" s="36" t="s">
        <v>244</v>
      </c>
      <c r="AQ47" s="36" t="s">
        <v>1245</v>
      </c>
      <c r="AR47" s="36" t="s">
        <v>840</v>
      </c>
      <c r="AS47" s="36" t="s">
        <v>1483</v>
      </c>
      <c r="AT47" s="36" t="s">
        <v>1245</v>
      </c>
      <c r="AU47" s="36" t="s">
        <v>838</v>
      </c>
      <c r="AV47" s="36" t="s">
        <v>1487</v>
      </c>
      <c r="AW47" s="36" t="s">
        <v>1435</v>
      </c>
      <c r="AX47" s="36" t="s">
        <v>838</v>
      </c>
      <c r="AY47" s="36" t="s">
        <v>820</v>
      </c>
      <c r="AZ47" s="36">
        <v>3</v>
      </c>
      <c r="BA47" s="36" t="s">
        <v>523</v>
      </c>
      <c r="BB47" s="36" t="s">
        <v>244</v>
      </c>
      <c r="BC47" s="36" t="s">
        <v>1476</v>
      </c>
      <c r="BD47" s="36">
        <v>2.5</v>
      </c>
      <c r="BE47" s="36" t="s">
        <v>523</v>
      </c>
      <c r="BF47" s="36" t="s">
        <v>244</v>
      </c>
      <c r="BG47" s="36" t="s">
        <v>1441</v>
      </c>
      <c r="BH47" s="36" t="s">
        <v>280</v>
      </c>
      <c r="BI47" s="36" t="s">
        <v>1433</v>
      </c>
      <c r="BJ47" s="36" t="s">
        <v>280</v>
      </c>
      <c r="BK47" s="54"/>
      <c r="BL47" s="54"/>
    </row>
    <row r="48" spans="1:64">
      <c r="A48" s="36" t="s">
        <v>47</v>
      </c>
      <c r="B48" s="95" t="s">
        <v>49</v>
      </c>
      <c r="C48" s="54"/>
      <c r="D48" s="36" t="s">
        <v>261</v>
      </c>
      <c r="E48" s="36" t="s">
        <v>262</v>
      </c>
      <c r="F48" s="36" t="s">
        <v>293</v>
      </c>
      <c r="G48" s="36" t="s">
        <v>243</v>
      </c>
      <c r="H48" s="36" t="s">
        <v>244</v>
      </c>
      <c r="I48" s="36" t="s">
        <v>293</v>
      </c>
      <c r="J48" s="36" t="s">
        <v>1447</v>
      </c>
      <c r="K48" s="36" t="s">
        <v>244</v>
      </c>
      <c r="L48" s="36" t="s">
        <v>683</v>
      </c>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36" t="s">
        <v>960</v>
      </c>
      <c r="AL48" s="36" t="s">
        <v>280</v>
      </c>
      <c r="AM48" s="36" t="s">
        <v>244</v>
      </c>
      <c r="AN48" s="36">
        <v>1</v>
      </c>
      <c r="AO48" s="36" t="s">
        <v>679</v>
      </c>
      <c r="AP48" s="36" t="s">
        <v>244</v>
      </c>
      <c r="AQ48" s="36" t="s">
        <v>1245</v>
      </c>
      <c r="AR48" s="36" t="s">
        <v>840</v>
      </c>
      <c r="AS48" s="36" t="s">
        <v>1488</v>
      </c>
      <c r="AT48" s="36" t="s">
        <v>1245</v>
      </c>
      <c r="AU48" s="36" t="s">
        <v>838</v>
      </c>
      <c r="AV48" s="36" t="s">
        <v>1489</v>
      </c>
      <c r="AW48" s="36" t="s">
        <v>1435</v>
      </c>
      <c r="AX48" s="36" t="s">
        <v>838</v>
      </c>
      <c r="AY48" s="36" t="s">
        <v>820</v>
      </c>
      <c r="AZ48" s="36">
        <v>3</v>
      </c>
      <c r="BA48" s="36" t="s">
        <v>523</v>
      </c>
      <c r="BB48" s="36" t="s">
        <v>244</v>
      </c>
      <c r="BC48" s="36" t="s">
        <v>820</v>
      </c>
      <c r="BD48" s="36">
        <v>3</v>
      </c>
      <c r="BE48" s="36" t="s">
        <v>523</v>
      </c>
      <c r="BF48" s="36" t="s">
        <v>244</v>
      </c>
      <c r="BG48" s="36" t="s">
        <v>1441</v>
      </c>
      <c r="BH48" s="36" t="s">
        <v>280</v>
      </c>
      <c r="BI48" s="36" t="s">
        <v>1433</v>
      </c>
      <c r="BJ48" s="36" t="s">
        <v>280</v>
      </c>
      <c r="BK48" s="54"/>
      <c r="BL48" s="54"/>
    </row>
    <row r="49" spans="1:64">
      <c r="A49" s="36" t="s">
        <v>47</v>
      </c>
      <c r="B49" s="95" t="s">
        <v>49</v>
      </c>
      <c r="C49" s="54"/>
      <c r="D49" s="36" t="s">
        <v>266</v>
      </c>
      <c r="E49" s="36" t="s">
        <v>267</v>
      </c>
      <c r="F49" s="36" t="s">
        <v>231</v>
      </c>
      <c r="G49" s="36" t="s">
        <v>243</v>
      </c>
      <c r="H49" s="36" t="s">
        <v>244</v>
      </c>
      <c r="I49" s="36" t="s">
        <v>231</v>
      </c>
      <c r="J49" s="36" t="s">
        <v>1447</v>
      </c>
      <c r="K49" s="36" t="s">
        <v>244</v>
      </c>
      <c r="L49" s="36" t="s">
        <v>683</v>
      </c>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36" t="s">
        <v>960</v>
      </c>
      <c r="AL49" s="36" t="s">
        <v>280</v>
      </c>
      <c r="AM49" s="36" t="s">
        <v>244</v>
      </c>
      <c r="AN49" s="36">
        <v>1</v>
      </c>
      <c r="AO49" s="36" t="s">
        <v>679</v>
      </c>
      <c r="AP49" s="36" t="s">
        <v>244</v>
      </c>
      <c r="AQ49" s="36" t="s">
        <v>1245</v>
      </c>
      <c r="AR49" s="36" t="s">
        <v>840</v>
      </c>
      <c r="AS49" s="36" t="s">
        <v>1488</v>
      </c>
      <c r="AT49" s="36" t="s">
        <v>1245</v>
      </c>
      <c r="AU49" s="36" t="s">
        <v>838</v>
      </c>
      <c r="AV49" s="36" t="s">
        <v>1449</v>
      </c>
      <c r="AW49" s="36" t="s">
        <v>1435</v>
      </c>
      <c r="AX49" s="36" t="s">
        <v>838</v>
      </c>
      <c r="AY49" s="36" t="s">
        <v>280</v>
      </c>
      <c r="AZ49" s="36">
        <v>2</v>
      </c>
      <c r="BA49" s="36" t="s">
        <v>523</v>
      </c>
      <c r="BB49" s="36" t="s">
        <v>244</v>
      </c>
      <c r="BC49" s="36" t="s">
        <v>1431</v>
      </c>
      <c r="BD49" s="36">
        <v>1.5</v>
      </c>
      <c r="BE49" s="36" t="s">
        <v>523</v>
      </c>
      <c r="BF49" s="36" t="s">
        <v>244</v>
      </c>
      <c r="BG49" s="36" t="s">
        <v>1432</v>
      </c>
      <c r="BH49" s="36" t="s">
        <v>244</v>
      </c>
      <c r="BI49" s="36" t="s">
        <v>1433</v>
      </c>
      <c r="BJ49" s="36" t="s">
        <v>280</v>
      </c>
      <c r="BK49" s="54"/>
      <c r="BL49" s="54"/>
    </row>
    <row r="50" spans="1:64">
      <c r="A50" s="36" t="s">
        <v>47</v>
      </c>
      <c r="B50" s="95" t="s">
        <v>51</v>
      </c>
      <c r="C50" s="54"/>
      <c r="D50" s="36" t="s">
        <v>82</v>
      </c>
      <c r="E50" s="36" t="s">
        <v>83</v>
      </c>
      <c r="F50" s="36" t="s">
        <v>186</v>
      </c>
      <c r="G50" s="36" t="s">
        <v>243</v>
      </c>
      <c r="H50" s="36" t="s">
        <v>244</v>
      </c>
      <c r="I50" s="36" t="s">
        <v>186</v>
      </c>
      <c r="J50" s="36" t="s">
        <v>1447</v>
      </c>
      <c r="K50" s="36" t="s">
        <v>244</v>
      </c>
      <c r="L50" s="36" t="s">
        <v>683</v>
      </c>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36" t="s">
        <v>960</v>
      </c>
      <c r="AL50" s="36" t="s">
        <v>280</v>
      </c>
      <c r="AM50" s="36" t="s">
        <v>244</v>
      </c>
      <c r="AN50" s="36">
        <v>1</v>
      </c>
      <c r="AO50" s="36" t="s">
        <v>679</v>
      </c>
      <c r="AP50" s="36" t="s">
        <v>244</v>
      </c>
      <c r="AQ50" s="36" t="s">
        <v>1245</v>
      </c>
      <c r="AR50" s="36" t="s">
        <v>840</v>
      </c>
      <c r="AS50" s="36" t="s">
        <v>1490</v>
      </c>
      <c r="AT50" s="36" t="s">
        <v>1245</v>
      </c>
      <c r="AU50" s="36" t="s">
        <v>838</v>
      </c>
      <c r="AV50" s="36" t="s">
        <v>1491</v>
      </c>
      <c r="AW50" s="36" t="s">
        <v>1435</v>
      </c>
      <c r="AX50" s="36" t="s">
        <v>838</v>
      </c>
      <c r="AY50" s="36" t="s">
        <v>1492</v>
      </c>
      <c r="AZ50" s="36">
        <v>6.5</v>
      </c>
      <c r="BA50" s="36" t="s">
        <v>523</v>
      </c>
      <c r="BB50" s="36" t="s">
        <v>244</v>
      </c>
      <c r="BC50" s="36" t="s">
        <v>1466</v>
      </c>
      <c r="BD50" s="36">
        <v>4.5</v>
      </c>
      <c r="BE50" s="36" t="s">
        <v>523</v>
      </c>
      <c r="BF50" s="36" t="s">
        <v>244</v>
      </c>
      <c r="BG50" s="36" t="s">
        <v>1468</v>
      </c>
      <c r="BH50" s="36" t="s">
        <v>820</v>
      </c>
      <c r="BI50" s="36" t="s">
        <v>1433</v>
      </c>
      <c r="BJ50" s="36" t="s">
        <v>280</v>
      </c>
      <c r="BK50" s="54"/>
      <c r="BL50" s="54"/>
    </row>
    <row r="51" spans="1:64">
      <c r="A51" s="36" t="s">
        <v>47</v>
      </c>
      <c r="B51" s="36" t="s">
        <v>51</v>
      </c>
      <c r="C51" s="54"/>
      <c r="D51" s="36" t="s">
        <v>261</v>
      </c>
      <c r="E51" s="36" t="s">
        <v>262</v>
      </c>
      <c r="F51" s="36" t="s">
        <v>294</v>
      </c>
      <c r="G51" s="36" t="s">
        <v>243</v>
      </c>
      <c r="H51" s="36" t="s">
        <v>244</v>
      </c>
      <c r="I51" s="36" t="s">
        <v>294</v>
      </c>
      <c r="J51" s="36" t="s">
        <v>1447</v>
      </c>
      <c r="K51" s="36" t="s">
        <v>244</v>
      </c>
      <c r="L51" s="36" t="s">
        <v>683</v>
      </c>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36" t="s">
        <v>960</v>
      </c>
      <c r="AL51" s="36" t="s">
        <v>280</v>
      </c>
      <c r="AM51" s="36" t="s">
        <v>244</v>
      </c>
      <c r="AN51" s="36">
        <v>1</v>
      </c>
      <c r="AO51" s="36" t="s">
        <v>679</v>
      </c>
      <c r="AP51" s="36" t="s">
        <v>244</v>
      </c>
      <c r="AQ51" s="36" t="s">
        <v>1245</v>
      </c>
      <c r="AR51" s="36" t="s">
        <v>840</v>
      </c>
      <c r="AS51" s="36" t="s">
        <v>1490</v>
      </c>
      <c r="AT51" s="36" t="s">
        <v>1245</v>
      </c>
      <c r="AU51" s="36" t="s">
        <v>838</v>
      </c>
      <c r="AV51" s="36" t="s">
        <v>1493</v>
      </c>
      <c r="AW51" s="36" t="s">
        <v>1435</v>
      </c>
      <c r="AX51" s="36" t="s">
        <v>838</v>
      </c>
      <c r="AY51" s="36" t="s">
        <v>1492</v>
      </c>
      <c r="AZ51" s="36">
        <v>6.5</v>
      </c>
      <c r="BA51" s="36" t="s">
        <v>523</v>
      </c>
      <c r="BB51" s="36" t="s">
        <v>244</v>
      </c>
      <c r="BC51" s="36" t="s">
        <v>1466</v>
      </c>
      <c r="BD51" s="36">
        <v>4.5</v>
      </c>
      <c r="BE51" s="36" t="s">
        <v>523</v>
      </c>
      <c r="BF51" s="36" t="s">
        <v>244</v>
      </c>
      <c r="BG51" s="36" t="s">
        <v>1468</v>
      </c>
      <c r="BH51" s="36" t="s">
        <v>820</v>
      </c>
      <c r="BI51" s="36" t="s">
        <v>1433</v>
      </c>
      <c r="BJ51" s="36" t="s">
        <v>280</v>
      </c>
      <c r="BK51" s="54"/>
      <c r="BL51" s="54"/>
    </row>
    <row r="52" spans="1:64">
      <c r="A52" s="36" t="s">
        <v>53</v>
      </c>
      <c r="B52" s="95" t="s">
        <v>55</v>
      </c>
      <c r="C52" s="54"/>
      <c r="D52" s="36" t="s">
        <v>82</v>
      </c>
      <c r="E52" s="36" t="s">
        <v>83</v>
      </c>
      <c r="F52" s="36" t="s">
        <v>191</v>
      </c>
      <c r="G52" s="36" t="s">
        <v>243</v>
      </c>
      <c r="H52" s="36" t="s">
        <v>244</v>
      </c>
      <c r="I52" s="36" t="s">
        <v>191</v>
      </c>
      <c r="J52" s="36" t="s">
        <v>1447</v>
      </c>
      <c r="K52" s="36" t="s">
        <v>244</v>
      </c>
      <c r="L52" s="36" t="s">
        <v>960</v>
      </c>
      <c r="M52" s="36" t="s">
        <v>244</v>
      </c>
      <c r="N52" s="36">
        <v>1</v>
      </c>
      <c r="O52" s="36" t="s">
        <v>679</v>
      </c>
      <c r="P52" s="36" t="s">
        <v>244</v>
      </c>
      <c r="Q52" s="36" t="s">
        <v>1428</v>
      </c>
      <c r="R52" s="36" t="s">
        <v>1085</v>
      </c>
      <c r="S52" s="54"/>
      <c r="T52" s="36" t="s">
        <v>1429</v>
      </c>
      <c r="U52" s="36" t="s">
        <v>280</v>
      </c>
      <c r="V52" s="54"/>
      <c r="W52" s="36" t="s">
        <v>1445</v>
      </c>
      <c r="X52" s="36" t="s">
        <v>820</v>
      </c>
      <c r="Y52" s="36" t="s">
        <v>247</v>
      </c>
      <c r="Z52" s="36">
        <v>1</v>
      </c>
      <c r="AA52" s="36" t="s">
        <v>523</v>
      </c>
      <c r="AB52" s="36" t="s">
        <v>244</v>
      </c>
      <c r="AC52" s="36" t="s">
        <v>247</v>
      </c>
      <c r="AD52" s="36">
        <v>1</v>
      </c>
      <c r="AE52" s="36" t="s">
        <v>523</v>
      </c>
      <c r="AF52" s="36" t="s">
        <v>244</v>
      </c>
      <c r="AG52" s="36" t="s">
        <v>1432</v>
      </c>
      <c r="AH52" s="36" t="s">
        <v>244</v>
      </c>
      <c r="AI52" s="36" t="s">
        <v>1433</v>
      </c>
      <c r="AJ52" s="36" t="s">
        <v>280</v>
      </c>
      <c r="AK52" s="36" t="s">
        <v>683</v>
      </c>
      <c r="AL52" s="36" t="s">
        <v>244</v>
      </c>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row>
    <row r="53" spans="1:64">
      <c r="A53" s="36" t="s">
        <v>53</v>
      </c>
      <c r="B53" s="36" t="s">
        <v>55</v>
      </c>
      <c r="C53" s="54"/>
      <c r="D53" s="36" t="s">
        <v>261</v>
      </c>
      <c r="E53" s="36" t="s">
        <v>262</v>
      </c>
      <c r="F53" s="36" t="s">
        <v>295</v>
      </c>
      <c r="G53" s="36" t="s">
        <v>243</v>
      </c>
      <c r="H53" s="36" t="s">
        <v>244</v>
      </c>
      <c r="I53" s="36" t="s">
        <v>360</v>
      </c>
      <c r="J53" s="36" t="s">
        <v>1447</v>
      </c>
      <c r="K53" s="36" t="s">
        <v>244</v>
      </c>
      <c r="L53" s="36" t="s">
        <v>960</v>
      </c>
      <c r="M53" s="36" t="s">
        <v>244</v>
      </c>
      <c r="N53" s="36">
        <v>1</v>
      </c>
      <c r="O53" s="36" t="s">
        <v>679</v>
      </c>
      <c r="P53" s="36" t="s">
        <v>244</v>
      </c>
      <c r="Q53" s="36" t="s">
        <v>1428</v>
      </c>
      <c r="R53" s="36" t="s">
        <v>1085</v>
      </c>
      <c r="S53" s="54"/>
      <c r="T53" s="36" t="s">
        <v>1429</v>
      </c>
      <c r="U53" s="36" t="s">
        <v>280</v>
      </c>
      <c r="V53" s="54"/>
      <c r="W53" s="36" t="s">
        <v>1445</v>
      </c>
      <c r="X53" s="36" t="s">
        <v>820</v>
      </c>
      <c r="Y53" s="36" t="s">
        <v>247</v>
      </c>
      <c r="Z53" s="36">
        <v>1</v>
      </c>
      <c r="AA53" s="36" t="s">
        <v>523</v>
      </c>
      <c r="AB53" s="36" t="s">
        <v>244</v>
      </c>
      <c r="AC53" s="36" t="s">
        <v>247</v>
      </c>
      <c r="AD53" s="36">
        <v>1</v>
      </c>
      <c r="AE53" s="36" t="s">
        <v>523</v>
      </c>
      <c r="AF53" s="36" t="s">
        <v>244</v>
      </c>
      <c r="AG53" s="36" t="s">
        <v>1432</v>
      </c>
      <c r="AH53" s="36" t="s">
        <v>244</v>
      </c>
      <c r="AI53" s="36" t="s">
        <v>1433</v>
      </c>
      <c r="AJ53" s="36" t="s">
        <v>280</v>
      </c>
      <c r="AK53" s="36" t="s">
        <v>960</v>
      </c>
      <c r="AL53" s="36" t="s">
        <v>280</v>
      </c>
      <c r="AM53" s="36" t="s">
        <v>244</v>
      </c>
      <c r="AN53" s="36">
        <v>1</v>
      </c>
      <c r="AO53" s="36" t="s">
        <v>679</v>
      </c>
      <c r="AP53" s="36" t="s">
        <v>244</v>
      </c>
      <c r="AQ53" s="36" t="s">
        <v>1428</v>
      </c>
      <c r="AR53" s="36" t="s">
        <v>1085</v>
      </c>
      <c r="AS53" s="54"/>
      <c r="AT53" s="36" t="s">
        <v>1429</v>
      </c>
      <c r="AU53" s="36" t="s">
        <v>280</v>
      </c>
      <c r="AV53" s="54"/>
      <c r="AW53" s="36" t="s">
        <v>1430</v>
      </c>
      <c r="AX53" s="36" t="s">
        <v>280</v>
      </c>
      <c r="AY53" s="36" t="s">
        <v>247</v>
      </c>
      <c r="AZ53" s="36">
        <v>1</v>
      </c>
      <c r="BA53" s="36" t="s">
        <v>523</v>
      </c>
      <c r="BB53" s="36" t="s">
        <v>244</v>
      </c>
      <c r="BC53" s="36" t="s">
        <v>1474</v>
      </c>
      <c r="BD53" s="36">
        <v>0.5</v>
      </c>
      <c r="BE53" s="36" t="s">
        <v>523</v>
      </c>
      <c r="BF53" s="36" t="s">
        <v>244</v>
      </c>
      <c r="BG53" s="36" t="s">
        <v>1432</v>
      </c>
      <c r="BH53" s="36" t="s">
        <v>244</v>
      </c>
      <c r="BI53" s="36" t="s">
        <v>1459</v>
      </c>
      <c r="BJ53" s="36" t="s">
        <v>244</v>
      </c>
      <c r="BK53" s="54"/>
      <c r="BL53" s="54"/>
    </row>
    <row r="54" spans="1:64">
      <c r="A54" s="36" t="s">
        <v>53</v>
      </c>
      <c r="B54" s="95" t="s">
        <v>56</v>
      </c>
      <c r="C54" s="36" t="s">
        <v>1446</v>
      </c>
      <c r="D54" s="36" t="s">
        <v>82</v>
      </c>
      <c r="E54" s="36" t="s">
        <v>83</v>
      </c>
      <c r="F54" s="36" t="s">
        <v>191</v>
      </c>
      <c r="G54" s="36" t="s">
        <v>243</v>
      </c>
      <c r="H54" s="36" t="s">
        <v>244</v>
      </c>
      <c r="I54" s="36" t="s">
        <v>191</v>
      </c>
      <c r="J54" s="36" t="s">
        <v>1427</v>
      </c>
      <c r="K54" s="36" t="s">
        <v>280</v>
      </c>
      <c r="L54" s="36" t="s">
        <v>960</v>
      </c>
      <c r="M54" s="36" t="s">
        <v>244</v>
      </c>
      <c r="N54" s="36">
        <v>1</v>
      </c>
      <c r="O54" s="36" t="s">
        <v>679</v>
      </c>
      <c r="P54" s="36" t="s">
        <v>244</v>
      </c>
      <c r="Q54" s="36" t="s">
        <v>1245</v>
      </c>
      <c r="R54" s="36" t="s">
        <v>840</v>
      </c>
      <c r="S54" s="36" t="s">
        <v>1494</v>
      </c>
      <c r="T54" s="36" t="s">
        <v>1429</v>
      </c>
      <c r="U54" s="36" t="s">
        <v>280</v>
      </c>
      <c r="V54" s="54"/>
      <c r="W54" s="36" t="s">
        <v>1435</v>
      </c>
      <c r="X54" s="36" t="s">
        <v>838</v>
      </c>
      <c r="Y54" s="36" t="s">
        <v>8</v>
      </c>
      <c r="Z54" s="36">
        <v>2</v>
      </c>
      <c r="AA54" s="36" t="s">
        <v>523</v>
      </c>
      <c r="AB54" s="36" t="s">
        <v>244</v>
      </c>
      <c r="AC54" s="36" t="s">
        <v>1431</v>
      </c>
      <c r="AD54" s="36">
        <v>1.5</v>
      </c>
      <c r="AE54" s="36" t="s">
        <v>523</v>
      </c>
      <c r="AF54" s="36" t="s">
        <v>244</v>
      </c>
      <c r="AG54" s="36" t="s">
        <v>1432</v>
      </c>
      <c r="AH54" s="36" t="s">
        <v>244</v>
      </c>
      <c r="AI54" s="36" t="s">
        <v>1433</v>
      </c>
      <c r="AJ54" s="36" t="s">
        <v>280</v>
      </c>
      <c r="AK54" s="36" t="s">
        <v>960</v>
      </c>
      <c r="AL54" s="36" t="s">
        <v>280</v>
      </c>
      <c r="AM54" s="36" t="s">
        <v>820</v>
      </c>
      <c r="AN54" s="36">
        <v>3</v>
      </c>
      <c r="AO54" s="36" t="s">
        <v>679</v>
      </c>
      <c r="AP54" s="36" t="s">
        <v>244</v>
      </c>
      <c r="AQ54" s="36" t="s">
        <v>1434</v>
      </c>
      <c r="AR54" s="36" t="s">
        <v>244</v>
      </c>
      <c r="AS54" s="54"/>
      <c r="AT54" s="36" t="s">
        <v>1245</v>
      </c>
      <c r="AU54" s="36" t="s">
        <v>838</v>
      </c>
      <c r="AV54" s="36" t="s">
        <v>1449</v>
      </c>
      <c r="AW54" s="36" t="s">
        <v>1445</v>
      </c>
      <c r="AX54" s="36" t="s">
        <v>820</v>
      </c>
      <c r="AY54" s="36" t="s">
        <v>1476</v>
      </c>
      <c r="AZ54" s="36">
        <v>2.5</v>
      </c>
      <c r="BA54" s="36" t="s">
        <v>523</v>
      </c>
      <c r="BB54" s="36" t="s">
        <v>244</v>
      </c>
      <c r="BC54" s="36" t="s">
        <v>8</v>
      </c>
      <c r="BD54" s="36">
        <v>2</v>
      </c>
      <c r="BE54" s="36" t="s">
        <v>523</v>
      </c>
      <c r="BF54" s="36" t="s">
        <v>244</v>
      </c>
      <c r="BG54" s="36" t="s">
        <v>1441</v>
      </c>
      <c r="BH54" s="36" t="s">
        <v>280</v>
      </c>
      <c r="BI54" s="36" t="s">
        <v>1459</v>
      </c>
      <c r="BJ54" s="36" t="s">
        <v>244</v>
      </c>
      <c r="BK54" s="36" t="s">
        <v>1446</v>
      </c>
      <c r="BL54" s="36" t="s">
        <v>280</v>
      </c>
    </row>
    <row r="55" spans="1:64">
      <c r="A55" s="36" t="s">
        <v>53</v>
      </c>
      <c r="B55" s="36" t="s">
        <v>56</v>
      </c>
      <c r="C55" s="54"/>
      <c r="D55" s="36" t="s">
        <v>261</v>
      </c>
      <c r="E55" s="36" t="s">
        <v>262</v>
      </c>
      <c r="F55" s="36" t="s">
        <v>296</v>
      </c>
      <c r="G55" s="36" t="s">
        <v>243</v>
      </c>
      <c r="H55" s="36" t="s">
        <v>244</v>
      </c>
      <c r="I55" s="36" t="s">
        <v>296</v>
      </c>
      <c r="J55" s="36" t="s">
        <v>1427</v>
      </c>
      <c r="K55" s="36" t="s">
        <v>280</v>
      </c>
      <c r="L55" s="36" t="s">
        <v>960</v>
      </c>
      <c r="M55" s="36" t="s">
        <v>244</v>
      </c>
      <c r="N55" s="36">
        <v>1</v>
      </c>
      <c r="O55" s="36" t="s">
        <v>679</v>
      </c>
      <c r="P55" s="36" t="s">
        <v>244</v>
      </c>
      <c r="Q55" s="36" t="s">
        <v>1245</v>
      </c>
      <c r="R55" s="36" t="s">
        <v>840</v>
      </c>
      <c r="S55" s="36" t="s">
        <v>1494</v>
      </c>
      <c r="T55" s="36" t="s">
        <v>1429</v>
      </c>
      <c r="U55" s="36" t="s">
        <v>280</v>
      </c>
      <c r="V55" s="54"/>
      <c r="W55" s="36" t="s">
        <v>1445</v>
      </c>
      <c r="X55" s="36" t="s">
        <v>820</v>
      </c>
      <c r="Y55" s="36" t="s">
        <v>8</v>
      </c>
      <c r="Z55" s="36">
        <v>2</v>
      </c>
      <c r="AA55" s="36" t="s">
        <v>523</v>
      </c>
      <c r="AB55" s="36" t="s">
        <v>244</v>
      </c>
      <c r="AC55" s="36" t="s">
        <v>1431</v>
      </c>
      <c r="AD55" s="36">
        <v>1.5</v>
      </c>
      <c r="AE55" s="36" t="s">
        <v>523</v>
      </c>
      <c r="AF55" s="36" t="s">
        <v>244</v>
      </c>
      <c r="AG55" s="36" t="s">
        <v>1432</v>
      </c>
      <c r="AH55" s="36" t="s">
        <v>244</v>
      </c>
      <c r="AI55" s="36" t="s">
        <v>1433</v>
      </c>
      <c r="AJ55" s="36" t="s">
        <v>280</v>
      </c>
      <c r="AK55" s="36" t="s">
        <v>960</v>
      </c>
      <c r="AL55" s="36" t="s">
        <v>280</v>
      </c>
      <c r="AM55" s="36" t="s">
        <v>820</v>
      </c>
      <c r="AN55" s="36">
        <v>3</v>
      </c>
      <c r="AO55" s="36" t="s">
        <v>679</v>
      </c>
      <c r="AP55" s="36" t="s">
        <v>244</v>
      </c>
      <c r="AQ55" s="36" t="s">
        <v>1434</v>
      </c>
      <c r="AR55" s="36" t="s">
        <v>244</v>
      </c>
      <c r="AS55" s="54"/>
      <c r="AT55" s="36" t="s">
        <v>1245</v>
      </c>
      <c r="AU55" s="36" t="s">
        <v>838</v>
      </c>
      <c r="AV55" s="36" t="s">
        <v>1449</v>
      </c>
      <c r="AW55" s="36" t="s">
        <v>1445</v>
      </c>
      <c r="AX55" s="36" t="s">
        <v>820</v>
      </c>
      <c r="AY55" s="36" t="s">
        <v>8</v>
      </c>
      <c r="AZ55" s="36">
        <v>2</v>
      </c>
      <c r="BA55" s="36" t="s">
        <v>523</v>
      </c>
      <c r="BB55" s="36" t="s">
        <v>244</v>
      </c>
      <c r="BC55" s="36" t="s">
        <v>8</v>
      </c>
      <c r="BD55" s="36">
        <v>2</v>
      </c>
      <c r="BE55" s="36" t="s">
        <v>523</v>
      </c>
      <c r="BF55" s="36" t="s">
        <v>244</v>
      </c>
      <c r="BG55" s="36" t="s">
        <v>1432</v>
      </c>
      <c r="BH55" s="36" t="s">
        <v>244</v>
      </c>
      <c r="BI55" s="36" t="s">
        <v>1459</v>
      </c>
      <c r="BJ55" s="36" t="s">
        <v>244</v>
      </c>
      <c r="BK55" s="54"/>
      <c r="BL55" s="54"/>
    </row>
    <row r="56" spans="1:64">
      <c r="A56" s="36" t="s">
        <v>53</v>
      </c>
      <c r="B56" s="95" t="s">
        <v>58</v>
      </c>
      <c r="C56" s="36" t="s">
        <v>1446</v>
      </c>
      <c r="D56" s="36" t="s">
        <v>82</v>
      </c>
      <c r="E56" s="36" t="s">
        <v>83</v>
      </c>
      <c r="F56" s="36" t="s">
        <v>196</v>
      </c>
      <c r="G56" s="36" t="s">
        <v>243</v>
      </c>
      <c r="H56" s="36" t="s">
        <v>244</v>
      </c>
      <c r="I56" s="36" t="s">
        <v>196</v>
      </c>
      <c r="J56" s="36" t="s">
        <v>1427</v>
      </c>
      <c r="K56" s="36" t="s">
        <v>280</v>
      </c>
      <c r="L56" s="36" t="s">
        <v>960</v>
      </c>
      <c r="M56" s="36" t="s">
        <v>244</v>
      </c>
      <c r="N56" s="36">
        <v>1</v>
      </c>
      <c r="O56" s="36" t="s">
        <v>679</v>
      </c>
      <c r="P56" s="36" t="s">
        <v>244</v>
      </c>
      <c r="Q56" s="36" t="s">
        <v>1428</v>
      </c>
      <c r="R56" s="36" t="s">
        <v>1085</v>
      </c>
      <c r="S56" s="54"/>
      <c r="T56" s="36" t="s">
        <v>1245</v>
      </c>
      <c r="U56" s="36" t="s">
        <v>838</v>
      </c>
      <c r="V56" s="36" t="s">
        <v>1452</v>
      </c>
      <c r="W56" s="36" t="s">
        <v>1435</v>
      </c>
      <c r="X56" s="36" t="s">
        <v>838</v>
      </c>
      <c r="Y56" s="36" t="s">
        <v>1476</v>
      </c>
      <c r="Z56" s="36">
        <v>2.5</v>
      </c>
      <c r="AA56" s="36" t="s">
        <v>523</v>
      </c>
      <c r="AB56" s="36" t="s">
        <v>244</v>
      </c>
      <c r="AC56" s="36" t="s">
        <v>247</v>
      </c>
      <c r="AD56" s="36">
        <v>1</v>
      </c>
      <c r="AE56" s="36" t="s">
        <v>523</v>
      </c>
      <c r="AF56" s="36" t="s">
        <v>244</v>
      </c>
      <c r="AG56" s="36" t="s">
        <v>1441</v>
      </c>
      <c r="AH56" s="36" t="s">
        <v>280</v>
      </c>
      <c r="AI56" s="36" t="s">
        <v>1433</v>
      </c>
      <c r="AJ56" s="36" t="s">
        <v>280</v>
      </c>
      <c r="AK56" s="36" t="s">
        <v>960</v>
      </c>
      <c r="AL56" s="36" t="s">
        <v>280</v>
      </c>
      <c r="AM56" s="36" t="s">
        <v>280</v>
      </c>
      <c r="AN56" s="36">
        <v>2</v>
      </c>
      <c r="AO56" s="36" t="s">
        <v>679</v>
      </c>
      <c r="AP56" s="36" t="s">
        <v>244</v>
      </c>
      <c r="AQ56" s="36" t="s">
        <v>1434</v>
      </c>
      <c r="AR56" s="36" t="s">
        <v>244</v>
      </c>
      <c r="AS56" s="54"/>
      <c r="AT56" s="36" t="s">
        <v>1429</v>
      </c>
      <c r="AU56" s="36" t="s">
        <v>280</v>
      </c>
      <c r="AV56" s="54"/>
      <c r="AW56" s="36" t="s">
        <v>1435</v>
      </c>
      <c r="AX56" s="36" t="s">
        <v>838</v>
      </c>
      <c r="AY56" s="36" t="s">
        <v>8</v>
      </c>
      <c r="AZ56" s="36">
        <v>2</v>
      </c>
      <c r="BA56" s="36" t="s">
        <v>523</v>
      </c>
      <c r="BB56" s="36" t="s">
        <v>244</v>
      </c>
      <c r="BC56" s="36" t="s">
        <v>247</v>
      </c>
      <c r="BD56" s="36">
        <v>1</v>
      </c>
      <c r="BE56" s="36" t="s">
        <v>523</v>
      </c>
      <c r="BF56" s="36" t="s">
        <v>244</v>
      </c>
      <c r="BG56" s="36" t="s">
        <v>1432</v>
      </c>
      <c r="BH56" s="36" t="s">
        <v>244</v>
      </c>
      <c r="BI56" s="36" t="s">
        <v>1459</v>
      </c>
      <c r="BJ56" s="36" t="s">
        <v>244</v>
      </c>
      <c r="BK56" s="36" t="s">
        <v>1446</v>
      </c>
      <c r="BL56" s="36" t="s">
        <v>280</v>
      </c>
    </row>
    <row r="57" spans="1:64">
      <c r="A57" s="36" t="s">
        <v>53</v>
      </c>
      <c r="B57" s="36" t="s">
        <v>58</v>
      </c>
      <c r="C57" s="54"/>
      <c r="D57" s="36" t="s">
        <v>261</v>
      </c>
      <c r="E57" s="36" t="s">
        <v>262</v>
      </c>
      <c r="F57" s="36" t="s">
        <v>252</v>
      </c>
      <c r="G57" s="36" t="s">
        <v>243</v>
      </c>
      <c r="H57" s="36" t="s">
        <v>244</v>
      </c>
      <c r="I57" s="36" t="s">
        <v>252</v>
      </c>
      <c r="J57" s="36" t="s">
        <v>1427</v>
      </c>
      <c r="K57" s="36" t="s">
        <v>280</v>
      </c>
      <c r="L57" s="36" t="s">
        <v>960</v>
      </c>
      <c r="M57" s="36" t="s">
        <v>244</v>
      </c>
      <c r="N57" s="36">
        <v>1</v>
      </c>
      <c r="O57" s="36" t="s">
        <v>679</v>
      </c>
      <c r="P57" s="36" t="s">
        <v>244</v>
      </c>
      <c r="Q57" s="36" t="s">
        <v>1428</v>
      </c>
      <c r="R57" s="36" t="s">
        <v>1085</v>
      </c>
      <c r="S57" s="54"/>
      <c r="T57" s="36" t="s">
        <v>1245</v>
      </c>
      <c r="U57" s="36" t="s">
        <v>838</v>
      </c>
      <c r="V57" s="36" t="s">
        <v>1452</v>
      </c>
      <c r="W57" s="36" t="s">
        <v>1445</v>
      </c>
      <c r="X57" s="36" t="s">
        <v>820</v>
      </c>
      <c r="Y57" s="36" t="s">
        <v>1476</v>
      </c>
      <c r="Z57" s="36">
        <v>2.5</v>
      </c>
      <c r="AA57" s="36" t="s">
        <v>523</v>
      </c>
      <c r="AB57" s="36" t="s">
        <v>244</v>
      </c>
      <c r="AC57" s="36" t="s">
        <v>247</v>
      </c>
      <c r="AD57" s="36">
        <v>1</v>
      </c>
      <c r="AE57" s="36" t="s">
        <v>523</v>
      </c>
      <c r="AF57" s="36" t="s">
        <v>244</v>
      </c>
      <c r="AG57" s="36" t="s">
        <v>1441</v>
      </c>
      <c r="AH57" s="36" t="s">
        <v>280</v>
      </c>
      <c r="AI57" s="36" t="s">
        <v>1433</v>
      </c>
      <c r="AJ57" s="36" t="s">
        <v>280</v>
      </c>
      <c r="AK57" s="36" t="s">
        <v>960</v>
      </c>
      <c r="AL57" s="36" t="s">
        <v>280</v>
      </c>
      <c r="AM57" s="36" t="s">
        <v>280</v>
      </c>
      <c r="AN57" s="36">
        <v>2</v>
      </c>
      <c r="AO57" s="36" t="s">
        <v>679</v>
      </c>
      <c r="AP57" s="36" t="s">
        <v>244</v>
      </c>
      <c r="AQ57" s="36" t="s">
        <v>1434</v>
      </c>
      <c r="AR57" s="36" t="s">
        <v>244</v>
      </c>
      <c r="AS57" s="54"/>
      <c r="AT57" s="36" t="s">
        <v>1429</v>
      </c>
      <c r="AU57" s="36" t="s">
        <v>280</v>
      </c>
      <c r="AV57" s="54"/>
      <c r="AW57" s="36" t="s">
        <v>1445</v>
      </c>
      <c r="AX57" s="36" t="s">
        <v>820</v>
      </c>
      <c r="AY57" s="36" t="s">
        <v>1431</v>
      </c>
      <c r="AZ57" s="36">
        <v>1.5</v>
      </c>
      <c r="BA57" s="36" t="s">
        <v>523</v>
      </c>
      <c r="BB57" s="36" t="s">
        <v>244</v>
      </c>
      <c r="BC57" s="36" t="s">
        <v>247</v>
      </c>
      <c r="BD57" s="36">
        <v>1</v>
      </c>
      <c r="BE57" s="36" t="s">
        <v>523</v>
      </c>
      <c r="BF57" s="36" t="s">
        <v>244</v>
      </c>
      <c r="BG57" s="36" t="s">
        <v>1432</v>
      </c>
      <c r="BH57" s="36" t="s">
        <v>244</v>
      </c>
      <c r="BI57" s="36" t="s">
        <v>1459</v>
      </c>
      <c r="BJ57" s="36" t="s">
        <v>244</v>
      </c>
      <c r="BK57" s="54"/>
      <c r="BL57" s="54"/>
    </row>
    <row r="58" spans="1:64">
      <c r="A58" s="36" t="s">
        <v>53</v>
      </c>
      <c r="B58" s="95" t="s">
        <v>59</v>
      </c>
      <c r="C58" s="36" t="s">
        <v>1446</v>
      </c>
      <c r="D58" s="36" t="s">
        <v>82</v>
      </c>
      <c r="E58" s="36" t="s">
        <v>83</v>
      </c>
      <c r="F58" s="36" t="s">
        <v>201</v>
      </c>
      <c r="G58" s="36" t="s">
        <v>243</v>
      </c>
      <c r="H58" s="36" t="s">
        <v>244</v>
      </c>
      <c r="I58" s="36" t="s">
        <v>201</v>
      </c>
      <c r="J58" s="36" t="s">
        <v>1447</v>
      </c>
      <c r="K58" s="36" t="s">
        <v>244</v>
      </c>
      <c r="L58" s="36" t="s">
        <v>960</v>
      </c>
      <c r="M58" s="36" t="s">
        <v>244</v>
      </c>
      <c r="N58" s="36">
        <v>1</v>
      </c>
      <c r="O58" s="36" t="s">
        <v>679</v>
      </c>
      <c r="P58" s="36" t="s">
        <v>244</v>
      </c>
      <c r="Q58" s="36" t="s">
        <v>1245</v>
      </c>
      <c r="R58" s="36" t="s">
        <v>840</v>
      </c>
      <c r="S58" s="36" t="s">
        <v>1460</v>
      </c>
      <c r="T58" s="36" t="s">
        <v>1429</v>
      </c>
      <c r="U58" s="36" t="s">
        <v>280</v>
      </c>
      <c r="V58" s="54"/>
      <c r="W58" s="36" t="s">
        <v>1430</v>
      </c>
      <c r="X58" s="36" t="s">
        <v>280</v>
      </c>
      <c r="Y58" s="36" t="s">
        <v>247</v>
      </c>
      <c r="Z58" s="36">
        <v>1</v>
      </c>
      <c r="AA58" s="36" t="s">
        <v>523</v>
      </c>
      <c r="AB58" s="36" t="s">
        <v>244</v>
      </c>
      <c r="AC58" s="36" t="s">
        <v>247</v>
      </c>
      <c r="AD58" s="36">
        <v>1</v>
      </c>
      <c r="AE58" s="36" t="s">
        <v>523</v>
      </c>
      <c r="AF58" s="36" t="s">
        <v>244</v>
      </c>
      <c r="AG58" s="36" t="s">
        <v>1432</v>
      </c>
      <c r="AH58" s="36" t="s">
        <v>244</v>
      </c>
      <c r="AI58" s="36" t="s">
        <v>1433</v>
      </c>
      <c r="AJ58" s="36" t="s">
        <v>280</v>
      </c>
      <c r="AK58" s="36" t="s">
        <v>960</v>
      </c>
      <c r="AL58" s="36" t="s">
        <v>280</v>
      </c>
      <c r="AM58" s="36" t="s">
        <v>244</v>
      </c>
      <c r="AN58" s="36">
        <v>1</v>
      </c>
      <c r="AO58" s="36" t="s">
        <v>679</v>
      </c>
      <c r="AP58" s="36" t="s">
        <v>244</v>
      </c>
      <c r="AQ58" s="36" t="s">
        <v>1434</v>
      </c>
      <c r="AR58" s="36" t="s">
        <v>244</v>
      </c>
      <c r="AS58" s="54"/>
      <c r="AT58" s="36" t="s">
        <v>1429</v>
      </c>
      <c r="AU58" s="36" t="s">
        <v>280</v>
      </c>
      <c r="AV58" s="54"/>
      <c r="AW58" s="36" t="s">
        <v>1453</v>
      </c>
      <c r="AX58" s="36" t="s">
        <v>244</v>
      </c>
      <c r="AY58" s="36" t="s">
        <v>1474</v>
      </c>
      <c r="AZ58" s="36">
        <v>0.5</v>
      </c>
      <c r="BA58" s="36" t="s">
        <v>523</v>
      </c>
      <c r="BB58" s="36" t="s">
        <v>244</v>
      </c>
      <c r="BC58" s="36" t="s">
        <v>1474</v>
      </c>
      <c r="BD58" s="36">
        <v>0.5</v>
      </c>
      <c r="BE58" s="36" t="s">
        <v>523</v>
      </c>
      <c r="BF58" s="36" t="s">
        <v>244</v>
      </c>
      <c r="BG58" s="36" t="s">
        <v>1432</v>
      </c>
      <c r="BH58" s="36" t="s">
        <v>244</v>
      </c>
      <c r="BI58" s="36" t="s">
        <v>1459</v>
      </c>
      <c r="BJ58" s="36" t="s">
        <v>244</v>
      </c>
      <c r="BK58" s="36" t="s">
        <v>1446</v>
      </c>
      <c r="BL58" s="36" t="s">
        <v>280</v>
      </c>
    </row>
    <row r="59" spans="1:64">
      <c r="A59" s="36" t="s">
        <v>53</v>
      </c>
      <c r="B59" s="36" t="s">
        <v>61</v>
      </c>
      <c r="C59" s="36" t="s">
        <v>1446</v>
      </c>
      <c r="D59" s="36" t="s">
        <v>82</v>
      </c>
      <c r="E59" s="36" t="s">
        <v>83</v>
      </c>
      <c r="F59" s="36" t="s">
        <v>205</v>
      </c>
      <c r="G59" s="36" t="s">
        <v>243</v>
      </c>
      <c r="H59" s="36" t="s">
        <v>244</v>
      </c>
      <c r="I59" s="36" t="s">
        <v>205</v>
      </c>
      <c r="J59" s="36" t="s">
        <v>1427</v>
      </c>
      <c r="K59" s="36" t="s">
        <v>280</v>
      </c>
      <c r="L59" s="36" t="s">
        <v>960</v>
      </c>
      <c r="M59" s="36" t="s">
        <v>244</v>
      </c>
      <c r="N59" s="36">
        <v>1</v>
      </c>
      <c r="O59" s="36" t="s">
        <v>679</v>
      </c>
      <c r="P59" s="36" t="s">
        <v>244</v>
      </c>
      <c r="Q59" s="36" t="s">
        <v>1438</v>
      </c>
      <c r="R59" s="36" t="s">
        <v>1439</v>
      </c>
      <c r="S59" s="54"/>
      <c r="T59" s="36" t="s">
        <v>1429</v>
      </c>
      <c r="U59" s="36" t="s">
        <v>280</v>
      </c>
      <c r="V59" s="54"/>
      <c r="W59" s="36" t="s">
        <v>1445</v>
      </c>
      <c r="X59" s="36" t="s">
        <v>820</v>
      </c>
      <c r="Y59" s="36" t="s">
        <v>247</v>
      </c>
      <c r="Z59" s="36">
        <v>1</v>
      </c>
      <c r="AA59" s="36" t="s">
        <v>523</v>
      </c>
      <c r="AB59" s="36" t="s">
        <v>244</v>
      </c>
      <c r="AC59" s="36" t="s">
        <v>247</v>
      </c>
      <c r="AD59" s="36">
        <v>1</v>
      </c>
      <c r="AE59" s="36" t="s">
        <v>523</v>
      </c>
      <c r="AF59" s="36" t="s">
        <v>244</v>
      </c>
      <c r="AG59" s="36" t="s">
        <v>1432</v>
      </c>
      <c r="AH59" s="36" t="s">
        <v>244</v>
      </c>
      <c r="AI59" s="36" t="s">
        <v>1433</v>
      </c>
      <c r="AJ59" s="36" t="s">
        <v>280</v>
      </c>
      <c r="AK59" s="36" t="s">
        <v>960</v>
      </c>
      <c r="AL59" s="36" t="s">
        <v>280</v>
      </c>
      <c r="AM59" s="36" t="s">
        <v>244</v>
      </c>
      <c r="AN59" s="36">
        <v>1</v>
      </c>
      <c r="AO59" s="36" t="s">
        <v>679</v>
      </c>
      <c r="AP59" s="36" t="s">
        <v>244</v>
      </c>
      <c r="AQ59" s="36" t="s">
        <v>1477</v>
      </c>
      <c r="AR59" s="36" t="s">
        <v>280</v>
      </c>
      <c r="AS59" s="54"/>
      <c r="AT59" s="36" t="s">
        <v>1429</v>
      </c>
      <c r="AU59" s="36" t="s">
        <v>280</v>
      </c>
      <c r="AV59" s="54"/>
      <c r="AW59" s="36" t="s">
        <v>1430</v>
      </c>
      <c r="AX59" s="36" t="s">
        <v>280</v>
      </c>
      <c r="AY59" s="36" t="s">
        <v>1474</v>
      </c>
      <c r="AZ59" s="36">
        <v>0.5</v>
      </c>
      <c r="BA59" s="36" t="s">
        <v>523</v>
      </c>
      <c r="BB59" s="36" t="s">
        <v>244</v>
      </c>
      <c r="BC59" s="36" t="s">
        <v>1474</v>
      </c>
      <c r="BD59" s="36">
        <v>0.5</v>
      </c>
      <c r="BE59" s="36" t="s">
        <v>523</v>
      </c>
      <c r="BF59" s="36" t="s">
        <v>244</v>
      </c>
      <c r="BG59" s="36" t="s">
        <v>1432</v>
      </c>
      <c r="BH59" s="36" t="s">
        <v>244</v>
      </c>
      <c r="BI59" s="36" t="s">
        <v>1433</v>
      </c>
      <c r="BJ59" s="36" t="s">
        <v>280</v>
      </c>
      <c r="BK59" s="36" t="s">
        <v>1446</v>
      </c>
      <c r="BL59" s="36" t="s">
        <v>280</v>
      </c>
    </row>
    <row r="60" spans="1:64">
      <c r="A60" s="36" t="s">
        <v>53</v>
      </c>
      <c r="B60" s="36" t="s">
        <v>61</v>
      </c>
      <c r="C60" s="54"/>
      <c r="D60" s="36" t="s">
        <v>261</v>
      </c>
      <c r="E60" s="36" t="s">
        <v>262</v>
      </c>
      <c r="F60" s="36" t="s">
        <v>133</v>
      </c>
      <c r="G60" s="36" t="s">
        <v>243</v>
      </c>
      <c r="H60" s="36" t="s">
        <v>244</v>
      </c>
      <c r="I60" s="36" t="s">
        <v>133</v>
      </c>
      <c r="J60" s="36" t="s">
        <v>1427</v>
      </c>
      <c r="K60" s="36" t="s">
        <v>280</v>
      </c>
      <c r="L60" s="36" t="s">
        <v>960</v>
      </c>
      <c r="M60" s="36" t="s">
        <v>244</v>
      </c>
      <c r="N60" s="36">
        <v>1</v>
      </c>
      <c r="O60" s="36" t="s">
        <v>679</v>
      </c>
      <c r="P60" s="36" t="s">
        <v>244</v>
      </c>
      <c r="Q60" s="36" t="s">
        <v>1438</v>
      </c>
      <c r="R60" s="36" t="s">
        <v>1439</v>
      </c>
      <c r="S60" s="54"/>
      <c r="T60" s="36" t="s">
        <v>1429</v>
      </c>
      <c r="U60" s="36" t="s">
        <v>280</v>
      </c>
      <c r="V60" s="54"/>
      <c r="W60" s="36" t="s">
        <v>1445</v>
      </c>
      <c r="X60" s="36" t="s">
        <v>820</v>
      </c>
      <c r="Y60" s="36" t="s">
        <v>247</v>
      </c>
      <c r="Z60" s="36">
        <v>1</v>
      </c>
      <c r="AA60" s="36" t="s">
        <v>523</v>
      </c>
      <c r="AB60" s="36" t="s">
        <v>244</v>
      </c>
      <c r="AC60" s="36" t="s">
        <v>247</v>
      </c>
      <c r="AD60" s="36">
        <v>1</v>
      </c>
      <c r="AE60" s="36" t="s">
        <v>523</v>
      </c>
      <c r="AF60" s="36" t="s">
        <v>244</v>
      </c>
      <c r="AG60" s="36" t="s">
        <v>1432</v>
      </c>
      <c r="AH60" s="36" t="s">
        <v>244</v>
      </c>
      <c r="AI60" s="36" t="s">
        <v>1433</v>
      </c>
      <c r="AJ60" s="36" t="s">
        <v>280</v>
      </c>
      <c r="AK60" s="36" t="s">
        <v>960</v>
      </c>
      <c r="AL60" s="36" t="s">
        <v>280</v>
      </c>
      <c r="AM60" s="36" t="s">
        <v>244</v>
      </c>
      <c r="AN60" s="36">
        <v>1</v>
      </c>
      <c r="AO60" s="36" t="s">
        <v>679</v>
      </c>
      <c r="AP60" s="36" t="s">
        <v>244</v>
      </c>
      <c r="AQ60" s="36" t="s">
        <v>1477</v>
      </c>
      <c r="AR60" s="36" t="s">
        <v>280</v>
      </c>
      <c r="AS60" s="54"/>
      <c r="AT60" s="36" t="s">
        <v>1429</v>
      </c>
      <c r="AU60" s="36" t="s">
        <v>280</v>
      </c>
      <c r="AV60" s="54"/>
      <c r="AW60" s="36" t="s">
        <v>1430</v>
      </c>
      <c r="AX60" s="36" t="s">
        <v>280</v>
      </c>
      <c r="AY60" s="36" t="s">
        <v>1474</v>
      </c>
      <c r="AZ60" s="36">
        <v>0.5</v>
      </c>
      <c r="BA60" s="36" t="s">
        <v>523</v>
      </c>
      <c r="BB60" s="36" t="s">
        <v>244</v>
      </c>
      <c r="BC60" s="36" t="s">
        <v>1474</v>
      </c>
      <c r="BD60" s="36">
        <v>0.5</v>
      </c>
      <c r="BE60" s="36" t="s">
        <v>523</v>
      </c>
      <c r="BF60" s="36" t="s">
        <v>244</v>
      </c>
      <c r="BG60" s="36" t="s">
        <v>1432</v>
      </c>
      <c r="BH60" s="36" t="s">
        <v>244</v>
      </c>
      <c r="BI60" s="36" t="s">
        <v>1459</v>
      </c>
      <c r="BJ60" s="36" t="s">
        <v>244</v>
      </c>
      <c r="BK60" s="54"/>
      <c r="BL60" s="54"/>
    </row>
    <row r="61" spans="1:64">
      <c r="A61" s="36" t="s">
        <v>53</v>
      </c>
      <c r="B61" s="36" t="s">
        <v>61</v>
      </c>
      <c r="C61" s="54"/>
      <c r="D61" s="36" t="s">
        <v>266</v>
      </c>
      <c r="E61" s="36" t="s">
        <v>267</v>
      </c>
      <c r="F61" s="36" t="s">
        <v>295</v>
      </c>
      <c r="G61" s="36" t="s">
        <v>243</v>
      </c>
      <c r="H61" s="36" t="s">
        <v>244</v>
      </c>
      <c r="I61" s="36" t="s">
        <v>295</v>
      </c>
      <c r="J61" s="36" t="s">
        <v>1427</v>
      </c>
      <c r="K61" s="36" t="s">
        <v>280</v>
      </c>
      <c r="L61" s="36" t="s">
        <v>960</v>
      </c>
      <c r="M61" s="36" t="s">
        <v>244</v>
      </c>
      <c r="N61" s="36">
        <v>1</v>
      </c>
      <c r="O61" s="36" t="s">
        <v>679</v>
      </c>
      <c r="P61" s="36" t="s">
        <v>244</v>
      </c>
      <c r="Q61" s="36" t="s">
        <v>1438</v>
      </c>
      <c r="R61" s="36" t="s">
        <v>1439</v>
      </c>
      <c r="S61" s="54"/>
      <c r="T61" s="36" t="s">
        <v>1429</v>
      </c>
      <c r="U61" s="36" t="s">
        <v>280</v>
      </c>
      <c r="V61" s="54"/>
      <c r="W61" s="36" t="s">
        <v>1430</v>
      </c>
      <c r="X61" s="36" t="s">
        <v>280</v>
      </c>
      <c r="Y61" s="36" t="s">
        <v>247</v>
      </c>
      <c r="Z61" s="36">
        <v>1</v>
      </c>
      <c r="AA61" s="36" t="s">
        <v>523</v>
      </c>
      <c r="AB61" s="36" t="s">
        <v>244</v>
      </c>
      <c r="AC61" s="36" t="s">
        <v>247</v>
      </c>
      <c r="AD61" s="36">
        <v>1</v>
      </c>
      <c r="AE61" s="36" t="s">
        <v>523</v>
      </c>
      <c r="AF61" s="36" t="s">
        <v>244</v>
      </c>
      <c r="AG61" s="36" t="s">
        <v>1432</v>
      </c>
      <c r="AH61" s="36" t="s">
        <v>244</v>
      </c>
      <c r="AI61" s="36" t="s">
        <v>1459</v>
      </c>
      <c r="AJ61" s="36" t="s">
        <v>244</v>
      </c>
      <c r="AK61" s="36" t="s">
        <v>960</v>
      </c>
      <c r="AL61" s="36" t="s">
        <v>280</v>
      </c>
      <c r="AM61" s="36" t="s">
        <v>244</v>
      </c>
      <c r="AN61" s="36">
        <v>1</v>
      </c>
      <c r="AO61" s="36" t="s">
        <v>679</v>
      </c>
      <c r="AP61" s="36" t="s">
        <v>244</v>
      </c>
      <c r="AQ61" s="36" t="s">
        <v>1477</v>
      </c>
      <c r="AR61" s="36" t="s">
        <v>280</v>
      </c>
      <c r="AS61" s="54"/>
      <c r="AT61" s="36" t="s">
        <v>1429</v>
      </c>
      <c r="AU61" s="36" t="s">
        <v>280</v>
      </c>
      <c r="AV61" s="54"/>
      <c r="AW61" s="36" t="s">
        <v>1430</v>
      </c>
      <c r="AX61" s="36" t="s">
        <v>280</v>
      </c>
      <c r="AY61" s="36" t="s">
        <v>1474</v>
      </c>
      <c r="AZ61" s="36">
        <v>0.5</v>
      </c>
      <c r="BA61" s="36" t="s">
        <v>523</v>
      </c>
      <c r="BB61" s="36" t="s">
        <v>244</v>
      </c>
      <c r="BC61" s="36" t="s">
        <v>1474</v>
      </c>
      <c r="BD61" s="36">
        <v>0.5</v>
      </c>
      <c r="BE61" s="36" t="s">
        <v>523</v>
      </c>
      <c r="BF61" s="36" t="s">
        <v>244</v>
      </c>
      <c r="BG61" s="36" t="s">
        <v>1432</v>
      </c>
      <c r="BH61" s="36" t="s">
        <v>244</v>
      </c>
      <c r="BI61" s="36" t="s">
        <v>1459</v>
      </c>
      <c r="BJ61" s="36" t="s">
        <v>244</v>
      </c>
      <c r="BK61" s="54"/>
      <c r="BL61" s="54"/>
    </row>
    <row r="62" spans="1:64">
      <c r="A62" s="36" t="s">
        <v>53</v>
      </c>
      <c r="B62" s="95" t="s">
        <v>62</v>
      </c>
      <c r="C62" s="36" t="s">
        <v>1446</v>
      </c>
      <c r="D62" s="36" t="s">
        <v>82</v>
      </c>
      <c r="E62" s="36" t="s">
        <v>83</v>
      </c>
      <c r="F62" s="36" t="s">
        <v>205</v>
      </c>
      <c r="G62" s="36" t="s">
        <v>243</v>
      </c>
      <c r="H62" s="36" t="s">
        <v>244</v>
      </c>
      <c r="I62" s="36" t="s">
        <v>205</v>
      </c>
      <c r="J62" s="36" t="s">
        <v>1427</v>
      </c>
      <c r="K62" s="36" t="s">
        <v>280</v>
      </c>
      <c r="L62" s="36" t="s">
        <v>960</v>
      </c>
      <c r="M62" s="36" t="s">
        <v>244</v>
      </c>
      <c r="N62" s="36">
        <v>1</v>
      </c>
      <c r="O62" s="36" t="s">
        <v>679</v>
      </c>
      <c r="P62" s="36" t="s">
        <v>244</v>
      </c>
      <c r="Q62" s="36" t="s">
        <v>1463</v>
      </c>
      <c r="R62" s="36" t="s">
        <v>826</v>
      </c>
      <c r="S62" s="54"/>
      <c r="T62" s="36" t="s">
        <v>1429</v>
      </c>
      <c r="U62" s="36" t="s">
        <v>280</v>
      </c>
      <c r="V62" s="54"/>
      <c r="W62" s="36" t="s">
        <v>1445</v>
      </c>
      <c r="X62" s="36" t="s">
        <v>820</v>
      </c>
      <c r="Y62" s="36" t="s">
        <v>1476</v>
      </c>
      <c r="Z62" s="36">
        <v>2.5</v>
      </c>
      <c r="AA62" s="36" t="s">
        <v>523</v>
      </c>
      <c r="AB62" s="36" t="s">
        <v>244</v>
      </c>
      <c r="AC62" s="36" t="s">
        <v>8</v>
      </c>
      <c r="AD62" s="36">
        <v>2</v>
      </c>
      <c r="AE62" s="36" t="s">
        <v>523</v>
      </c>
      <c r="AF62" s="36" t="s">
        <v>244</v>
      </c>
      <c r="AG62" s="36" t="s">
        <v>1441</v>
      </c>
      <c r="AH62" s="36" t="s">
        <v>280</v>
      </c>
      <c r="AI62" s="36" t="s">
        <v>1433</v>
      </c>
      <c r="AJ62" s="36" t="s">
        <v>280</v>
      </c>
      <c r="AK62" s="36" t="s">
        <v>960</v>
      </c>
      <c r="AL62" s="36" t="s">
        <v>280</v>
      </c>
      <c r="AM62" s="36" t="s">
        <v>244</v>
      </c>
      <c r="AN62" s="36">
        <v>1</v>
      </c>
      <c r="AO62" s="36" t="s">
        <v>679</v>
      </c>
      <c r="AP62" s="36" t="s">
        <v>244</v>
      </c>
      <c r="AQ62" s="36" t="s">
        <v>1245</v>
      </c>
      <c r="AR62" s="36" t="s">
        <v>840</v>
      </c>
      <c r="AS62" s="36" t="s">
        <v>876</v>
      </c>
      <c r="AT62" s="36" t="s">
        <v>1429</v>
      </c>
      <c r="AU62" s="36" t="s">
        <v>280</v>
      </c>
      <c r="AV62" s="54"/>
      <c r="AW62" s="36" t="s">
        <v>1445</v>
      </c>
      <c r="AX62" s="36" t="s">
        <v>820</v>
      </c>
      <c r="AY62" s="36" t="s">
        <v>8</v>
      </c>
      <c r="AZ62" s="36">
        <v>2</v>
      </c>
      <c r="BA62" s="36" t="s">
        <v>523</v>
      </c>
      <c r="BB62" s="36" t="s">
        <v>244</v>
      </c>
      <c r="BC62" s="36" t="s">
        <v>247</v>
      </c>
      <c r="BD62" s="36">
        <v>1</v>
      </c>
      <c r="BE62" s="36" t="s">
        <v>523</v>
      </c>
      <c r="BF62" s="36" t="s">
        <v>244</v>
      </c>
      <c r="BG62" s="36" t="s">
        <v>1432</v>
      </c>
      <c r="BH62" s="36" t="s">
        <v>244</v>
      </c>
      <c r="BI62" s="36" t="s">
        <v>1459</v>
      </c>
      <c r="BJ62" s="36" t="s">
        <v>244</v>
      </c>
      <c r="BK62" s="36" t="s">
        <v>1446</v>
      </c>
      <c r="BL62" s="36" t="s">
        <v>280</v>
      </c>
    </row>
    <row r="63" spans="1:64">
      <c r="A63" s="36" t="s">
        <v>53</v>
      </c>
      <c r="B63" s="36" t="s">
        <v>63</v>
      </c>
      <c r="C63" s="54"/>
      <c r="D63" s="36" t="s">
        <v>82</v>
      </c>
      <c r="E63" s="36" t="s">
        <v>83</v>
      </c>
      <c r="F63" s="36" t="s">
        <v>205</v>
      </c>
      <c r="G63" s="36" t="s">
        <v>243</v>
      </c>
      <c r="H63" s="36" t="s">
        <v>244</v>
      </c>
      <c r="I63" s="36" t="s">
        <v>205</v>
      </c>
      <c r="J63" s="36" t="s">
        <v>1447</v>
      </c>
      <c r="K63" s="36" t="s">
        <v>244</v>
      </c>
      <c r="L63" s="36" t="s">
        <v>683</v>
      </c>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36" t="s">
        <v>960</v>
      </c>
      <c r="AL63" s="36" t="s">
        <v>280</v>
      </c>
      <c r="AM63" s="36" t="s">
        <v>244</v>
      </c>
      <c r="AN63" s="36">
        <v>1</v>
      </c>
      <c r="AO63" s="36" t="s">
        <v>679</v>
      </c>
      <c r="AP63" s="36" t="s">
        <v>244</v>
      </c>
      <c r="AQ63" s="36" t="s">
        <v>1245</v>
      </c>
      <c r="AR63" s="36" t="s">
        <v>840</v>
      </c>
      <c r="AS63" s="36" t="s">
        <v>1495</v>
      </c>
      <c r="AT63" s="36" t="s">
        <v>1429</v>
      </c>
      <c r="AU63" s="36" t="s">
        <v>280</v>
      </c>
      <c r="AV63" s="54"/>
      <c r="AW63" s="36" t="s">
        <v>1445</v>
      </c>
      <c r="AX63" s="36" t="s">
        <v>820</v>
      </c>
      <c r="AY63" s="36" t="s">
        <v>8</v>
      </c>
      <c r="AZ63" s="36">
        <v>2</v>
      </c>
      <c r="BA63" s="36" t="s">
        <v>523</v>
      </c>
      <c r="BB63" s="36" t="s">
        <v>244</v>
      </c>
      <c r="BC63" s="36" t="s">
        <v>1431</v>
      </c>
      <c r="BD63" s="36">
        <v>1.5</v>
      </c>
      <c r="BE63" s="36" t="s">
        <v>523</v>
      </c>
      <c r="BF63" s="36" t="s">
        <v>244</v>
      </c>
      <c r="BG63" s="36" t="s">
        <v>1432</v>
      </c>
      <c r="BH63" s="36" t="s">
        <v>244</v>
      </c>
      <c r="BI63" s="36" t="s">
        <v>1459</v>
      </c>
      <c r="BJ63" s="36" t="s">
        <v>244</v>
      </c>
      <c r="BK63" s="54"/>
      <c r="BL63" s="54"/>
    </row>
    <row r="64" spans="1:64">
      <c r="A64" s="36" t="s">
        <v>53</v>
      </c>
      <c r="B64" s="36" t="s">
        <v>64</v>
      </c>
      <c r="C64" s="36" t="s">
        <v>1446</v>
      </c>
      <c r="D64" s="36" t="s">
        <v>82</v>
      </c>
      <c r="E64" s="36" t="s">
        <v>83</v>
      </c>
      <c r="F64" s="36" t="s">
        <v>212</v>
      </c>
      <c r="G64" s="36" t="s">
        <v>243</v>
      </c>
      <c r="H64" s="36" t="s">
        <v>244</v>
      </c>
      <c r="I64" s="36" t="s">
        <v>212</v>
      </c>
      <c r="J64" s="36" t="s">
        <v>1447</v>
      </c>
      <c r="K64" s="36" t="s">
        <v>244</v>
      </c>
      <c r="L64" s="36" t="s">
        <v>960</v>
      </c>
      <c r="M64" s="36" t="s">
        <v>244</v>
      </c>
      <c r="N64" s="36">
        <v>1</v>
      </c>
      <c r="O64" s="36" t="s">
        <v>679</v>
      </c>
      <c r="P64" s="36" t="s">
        <v>244</v>
      </c>
      <c r="Q64" s="36" t="s">
        <v>1442</v>
      </c>
      <c r="R64" s="36" t="s">
        <v>821</v>
      </c>
      <c r="S64" s="54"/>
      <c r="T64" s="36" t="s">
        <v>1429</v>
      </c>
      <c r="U64" s="36" t="s">
        <v>280</v>
      </c>
      <c r="V64" s="54"/>
      <c r="W64" s="36" t="s">
        <v>1445</v>
      </c>
      <c r="X64" s="36" t="s">
        <v>820</v>
      </c>
      <c r="Y64" s="36" t="s">
        <v>1476</v>
      </c>
      <c r="Z64" s="36">
        <v>2.5</v>
      </c>
      <c r="AA64" s="36" t="s">
        <v>523</v>
      </c>
      <c r="AB64" s="36" t="s">
        <v>244</v>
      </c>
      <c r="AC64" s="36" t="s">
        <v>8</v>
      </c>
      <c r="AD64" s="36">
        <v>2</v>
      </c>
      <c r="AE64" s="36" t="s">
        <v>523</v>
      </c>
      <c r="AF64" s="36" t="s">
        <v>244</v>
      </c>
      <c r="AG64" s="36" t="s">
        <v>1441</v>
      </c>
      <c r="AH64" s="36" t="s">
        <v>280</v>
      </c>
      <c r="AI64" s="36" t="s">
        <v>1459</v>
      </c>
      <c r="AJ64" s="36" t="s">
        <v>244</v>
      </c>
      <c r="AK64" s="36" t="s">
        <v>960</v>
      </c>
      <c r="AL64" s="36" t="s">
        <v>280</v>
      </c>
      <c r="AM64" s="36" t="s">
        <v>244</v>
      </c>
      <c r="AN64" s="36">
        <v>1</v>
      </c>
      <c r="AO64" s="36" t="s">
        <v>679</v>
      </c>
      <c r="AP64" s="36" t="s">
        <v>244</v>
      </c>
      <c r="AQ64" s="36" t="s">
        <v>1245</v>
      </c>
      <c r="AR64" s="36" t="s">
        <v>840</v>
      </c>
      <c r="AS64" s="36" t="s">
        <v>1455</v>
      </c>
      <c r="AT64" s="36" t="s">
        <v>1429</v>
      </c>
      <c r="AU64" s="36" t="s">
        <v>280</v>
      </c>
      <c r="AV64" s="54"/>
      <c r="AW64" s="36" t="s">
        <v>1430</v>
      </c>
      <c r="AX64" s="36" t="s">
        <v>280</v>
      </c>
      <c r="AY64" s="36" t="s">
        <v>1474</v>
      </c>
      <c r="AZ64" s="36">
        <v>0.5</v>
      </c>
      <c r="BA64" s="36" t="s">
        <v>523</v>
      </c>
      <c r="BB64" s="36" t="s">
        <v>244</v>
      </c>
      <c r="BC64" s="36" t="s">
        <v>1474</v>
      </c>
      <c r="BD64" s="36">
        <v>0.5</v>
      </c>
      <c r="BE64" s="36" t="s">
        <v>523</v>
      </c>
      <c r="BF64" s="36" t="s">
        <v>244</v>
      </c>
      <c r="BG64" s="36" t="s">
        <v>1432</v>
      </c>
      <c r="BH64" s="36" t="s">
        <v>244</v>
      </c>
      <c r="BI64" s="36" t="s">
        <v>1459</v>
      </c>
      <c r="BJ64" s="36" t="s">
        <v>244</v>
      </c>
      <c r="BK64" s="36" t="s">
        <v>1446</v>
      </c>
      <c r="BL64" s="36" t="s">
        <v>280</v>
      </c>
    </row>
    <row r="65" spans="1:64">
      <c r="A65" s="36" t="s">
        <v>53</v>
      </c>
      <c r="B65" s="36" t="s">
        <v>64</v>
      </c>
      <c r="C65" s="54"/>
      <c r="D65" s="36" t="s">
        <v>261</v>
      </c>
      <c r="E65" s="36" t="s">
        <v>262</v>
      </c>
      <c r="F65" s="36" t="s">
        <v>296</v>
      </c>
      <c r="G65" s="36" t="s">
        <v>243</v>
      </c>
      <c r="H65" s="36" t="s">
        <v>244</v>
      </c>
      <c r="I65" s="36" t="s">
        <v>296</v>
      </c>
      <c r="J65" s="36" t="s">
        <v>1447</v>
      </c>
      <c r="K65" s="36" t="s">
        <v>244</v>
      </c>
      <c r="L65" s="36" t="s">
        <v>960</v>
      </c>
      <c r="M65" s="36" t="s">
        <v>244</v>
      </c>
      <c r="N65" s="36">
        <v>1</v>
      </c>
      <c r="O65" s="36" t="s">
        <v>679</v>
      </c>
      <c r="P65" s="36" t="s">
        <v>244</v>
      </c>
      <c r="Q65" s="36" t="s">
        <v>1442</v>
      </c>
      <c r="R65" s="36" t="s">
        <v>821</v>
      </c>
      <c r="S65" s="54"/>
      <c r="T65" s="36" t="s">
        <v>1429</v>
      </c>
      <c r="U65" s="36" t="s">
        <v>280</v>
      </c>
      <c r="V65" s="54"/>
      <c r="W65" s="36" t="s">
        <v>1445</v>
      </c>
      <c r="X65" s="36" t="s">
        <v>820</v>
      </c>
      <c r="Y65" s="36" t="s">
        <v>8</v>
      </c>
      <c r="Z65" s="36">
        <v>2</v>
      </c>
      <c r="AA65" s="36" t="s">
        <v>523</v>
      </c>
      <c r="AB65" s="36" t="s">
        <v>244</v>
      </c>
      <c r="AC65" s="36" t="s">
        <v>8</v>
      </c>
      <c r="AD65" s="36">
        <v>2</v>
      </c>
      <c r="AE65" s="36" t="s">
        <v>523</v>
      </c>
      <c r="AF65" s="36" t="s">
        <v>244</v>
      </c>
      <c r="AG65" s="36" t="s">
        <v>1432</v>
      </c>
      <c r="AH65" s="36" t="s">
        <v>244</v>
      </c>
      <c r="AI65" s="36" t="s">
        <v>1459</v>
      </c>
      <c r="AJ65" s="36" t="s">
        <v>244</v>
      </c>
      <c r="AK65" s="36" t="s">
        <v>960</v>
      </c>
      <c r="AL65" s="36" t="s">
        <v>280</v>
      </c>
      <c r="AM65" s="36" t="s">
        <v>244</v>
      </c>
      <c r="AN65" s="36">
        <v>1</v>
      </c>
      <c r="AO65" s="36" t="s">
        <v>679</v>
      </c>
      <c r="AP65" s="36" t="s">
        <v>244</v>
      </c>
      <c r="AQ65" s="36" t="s">
        <v>1245</v>
      </c>
      <c r="AR65" s="36" t="s">
        <v>840</v>
      </c>
      <c r="AS65" s="36" t="s">
        <v>1455</v>
      </c>
      <c r="AT65" s="36" t="s">
        <v>1429</v>
      </c>
      <c r="AU65" s="36" t="s">
        <v>280</v>
      </c>
      <c r="AV65" s="54"/>
      <c r="AW65" s="36" t="s">
        <v>1430</v>
      </c>
      <c r="AX65" s="36" t="s">
        <v>280</v>
      </c>
      <c r="AY65" s="36" t="s">
        <v>1431</v>
      </c>
      <c r="AZ65" s="36">
        <v>1.5</v>
      </c>
      <c r="BA65" s="36" t="s">
        <v>523</v>
      </c>
      <c r="BB65" s="36" t="s">
        <v>244</v>
      </c>
      <c r="BC65" s="36" t="s">
        <v>247</v>
      </c>
      <c r="BD65" s="36">
        <v>1</v>
      </c>
      <c r="BE65" s="36" t="s">
        <v>523</v>
      </c>
      <c r="BF65" s="36" t="s">
        <v>244</v>
      </c>
      <c r="BG65" s="36" t="s">
        <v>1432</v>
      </c>
      <c r="BH65" s="36" t="s">
        <v>244</v>
      </c>
      <c r="BI65" s="36" t="s">
        <v>1459</v>
      </c>
      <c r="BJ65" s="36" t="s">
        <v>244</v>
      </c>
      <c r="BK65" s="54"/>
      <c r="BL65" s="54"/>
    </row>
    <row r="66" spans="1:64">
      <c r="A66" s="36" t="s">
        <v>53</v>
      </c>
      <c r="B66" s="36" t="s">
        <v>66</v>
      </c>
      <c r="C66" s="36" t="s">
        <v>1446</v>
      </c>
      <c r="D66" s="36" t="s">
        <v>82</v>
      </c>
      <c r="E66" s="36" t="s">
        <v>83</v>
      </c>
      <c r="F66" s="36" t="s">
        <v>167</v>
      </c>
      <c r="G66" s="36" t="s">
        <v>243</v>
      </c>
      <c r="H66" s="36" t="s">
        <v>244</v>
      </c>
      <c r="I66" s="36" t="s">
        <v>167</v>
      </c>
      <c r="J66" s="36" t="s">
        <v>1427</v>
      </c>
      <c r="K66" s="36" t="s">
        <v>280</v>
      </c>
      <c r="L66" s="36" t="s">
        <v>960</v>
      </c>
      <c r="M66" s="36" t="s">
        <v>820</v>
      </c>
      <c r="N66" s="36">
        <v>3</v>
      </c>
      <c r="O66" s="36" t="s">
        <v>679</v>
      </c>
      <c r="P66" s="36" t="s">
        <v>244</v>
      </c>
      <c r="Q66" s="36" t="s">
        <v>1496</v>
      </c>
      <c r="R66" s="36" t="s">
        <v>331</v>
      </c>
      <c r="S66" s="54"/>
      <c r="T66" s="36" t="s">
        <v>1429</v>
      </c>
      <c r="U66" s="36" t="s">
        <v>280</v>
      </c>
      <c r="V66" s="54"/>
      <c r="W66" s="36" t="s">
        <v>1445</v>
      </c>
      <c r="X66" s="36" t="s">
        <v>820</v>
      </c>
      <c r="Y66" s="36" t="s">
        <v>1431</v>
      </c>
      <c r="Z66" s="36">
        <v>1.5</v>
      </c>
      <c r="AA66" s="36" t="s">
        <v>523</v>
      </c>
      <c r="AB66" s="36" t="s">
        <v>244</v>
      </c>
      <c r="AC66" s="36" t="s">
        <v>247</v>
      </c>
      <c r="AD66" s="36">
        <v>1</v>
      </c>
      <c r="AE66" s="36" t="s">
        <v>523</v>
      </c>
      <c r="AF66" s="36" t="s">
        <v>244</v>
      </c>
      <c r="AG66" s="36" t="s">
        <v>1432</v>
      </c>
      <c r="AH66" s="36" t="s">
        <v>244</v>
      </c>
      <c r="AI66" s="36" t="s">
        <v>1433</v>
      </c>
      <c r="AJ66" s="36" t="s">
        <v>280</v>
      </c>
      <c r="AK66" s="36" t="s">
        <v>960</v>
      </c>
      <c r="AL66" s="36" t="s">
        <v>280</v>
      </c>
      <c r="AM66" s="36" t="s">
        <v>280</v>
      </c>
      <c r="AN66" s="36">
        <v>2</v>
      </c>
      <c r="AO66" s="36" t="s">
        <v>679</v>
      </c>
      <c r="AP66" s="36" t="s">
        <v>244</v>
      </c>
      <c r="AQ66" s="36" t="s">
        <v>1245</v>
      </c>
      <c r="AR66" s="36" t="s">
        <v>840</v>
      </c>
      <c r="AS66" s="36" t="s">
        <v>1497</v>
      </c>
      <c r="AT66" s="36" t="s">
        <v>1429</v>
      </c>
      <c r="AU66" s="36" t="s">
        <v>280</v>
      </c>
      <c r="AV66" s="54"/>
      <c r="AW66" s="36" t="s">
        <v>1430</v>
      </c>
      <c r="AX66" s="36" t="s">
        <v>280</v>
      </c>
      <c r="AY66" s="36" t="s">
        <v>247</v>
      </c>
      <c r="AZ66" s="36">
        <v>1</v>
      </c>
      <c r="BA66" s="36" t="s">
        <v>523</v>
      </c>
      <c r="BB66" s="36" t="s">
        <v>244</v>
      </c>
      <c r="BC66" s="36" t="s">
        <v>247</v>
      </c>
      <c r="BD66" s="36">
        <v>1</v>
      </c>
      <c r="BE66" s="36" t="s">
        <v>523</v>
      </c>
      <c r="BF66" s="36" t="s">
        <v>244</v>
      </c>
      <c r="BG66" s="36" t="s">
        <v>1432</v>
      </c>
      <c r="BH66" s="36" t="s">
        <v>244</v>
      </c>
      <c r="BI66" s="36" t="s">
        <v>1433</v>
      </c>
      <c r="BJ66" s="36" t="s">
        <v>280</v>
      </c>
      <c r="BK66" s="36" t="s">
        <v>1446</v>
      </c>
      <c r="BL66" s="36" t="s">
        <v>280</v>
      </c>
    </row>
    <row r="67" spans="1:64">
      <c r="A67" s="36" t="s">
        <v>53</v>
      </c>
      <c r="B67" s="36" t="s">
        <v>66</v>
      </c>
      <c r="C67" s="54"/>
      <c r="D67" s="36" t="s">
        <v>261</v>
      </c>
      <c r="E67" s="36" t="s">
        <v>262</v>
      </c>
      <c r="F67" s="36" t="s">
        <v>295</v>
      </c>
      <c r="G67" s="36" t="s">
        <v>243</v>
      </c>
      <c r="H67" s="36" t="s">
        <v>244</v>
      </c>
      <c r="I67" s="36" t="s">
        <v>295</v>
      </c>
      <c r="J67" s="36" t="s">
        <v>1427</v>
      </c>
      <c r="K67" s="36" t="s">
        <v>280</v>
      </c>
      <c r="L67" s="36" t="s">
        <v>960</v>
      </c>
      <c r="M67" s="36" t="s">
        <v>838</v>
      </c>
      <c r="N67" s="36">
        <v>4</v>
      </c>
      <c r="O67" s="36" t="s">
        <v>679</v>
      </c>
      <c r="P67" s="36" t="s">
        <v>244</v>
      </c>
      <c r="Q67" s="36" t="s">
        <v>1496</v>
      </c>
      <c r="R67" s="36" t="s">
        <v>331</v>
      </c>
      <c r="S67" s="54"/>
      <c r="T67" s="36" t="s">
        <v>1429</v>
      </c>
      <c r="U67" s="36" t="s">
        <v>280</v>
      </c>
      <c r="V67" s="54"/>
      <c r="W67" s="36" t="s">
        <v>1430</v>
      </c>
      <c r="X67" s="36" t="s">
        <v>280</v>
      </c>
      <c r="Y67" s="36" t="s">
        <v>1431</v>
      </c>
      <c r="Z67" s="36">
        <v>1.5</v>
      </c>
      <c r="AA67" s="36" t="s">
        <v>523</v>
      </c>
      <c r="AB67" s="36" t="s">
        <v>244</v>
      </c>
      <c r="AC67" s="36" t="s">
        <v>247</v>
      </c>
      <c r="AD67" s="36">
        <v>1</v>
      </c>
      <c r="AE67" s="36" t="s">
        <v>523</v>
      </c>
      <c r="AF67" s="36" t="s">
        <v>244</v>
      </c>
      <c r="AG67" s="36" t="s">
        <v>1432</v>
      </c>
      <c r="AH67" s="36" t="s">
        <v>244</v>
      </c>
      <c r="AI67" s="36" t="s">
        <v>1459</v>
      </c>
      <c r="AJ67" s="36" t="s">
        <v>244</v>
      </c>
      <c r="AK67" s="36" t="s">
        <v>960</v>
      </c>
      <c r="AL67" s="36" t="s">
        <v>280</v>
      </c>
      <c r="AM67" s="36" t="s">
        <v>280</v>
      </c>
      <c r="AN67" s="36">
        <v>2</v>
      </c>
      <c r="AO67" s="36" t="s">
        <v>679</v>
      </c>
      <c r="AP67" s="36" t="s">
        <v>244</v>
      </c>
      <c r="AQ67" s="36" t="s">
        <v>1245</v>
      </c>
      <c r="AR67" s="36" t="s">
        <v>840</v>
      </c>
      <c r="AS67" s="36" t="s">
        <v>1497</v>
      </c>
      <c r="AT67" s="36" t="s">
        <v>1429</v>
      </c>
      <c r="AU67" s="36" t="s">
        <v>280</v>
      </c>
      <c r="AV67" s="54"/>
      <c r="AW67" s="36" t="s">
        <v>1430</v>
      </c>
      <c r="AX67" s="36" t="s">
        <v>280</v>
      </c>
      <c r="AY67" s="36" t="s">
        <v>247</v>
      </c>
      <c r="AZ67" s="36">
        <v>1</v>
      </c>
      <c r="BA67" s="36" t="s">
        <v>523</v>
      </c>
      <c r="BB67" s="36" t="s">
        <v>244</v>
      </c>
      <c r="BC67" s="36" t="s">
        <v>247</v>
      </c>
      <c r="BD67" s="36">
        <v>1</v>
      </c>
      <c r="BE67" s="36" t="s">
        <v>523</v>
      </c>
      <c r="BF67" s="36" t="s">
        <v>244</v>
      </c>
      <c r="BG67" s="36" t="s">
        <v>1432</v>
      </c>
      <c r="BH67" s="36" t="s">
        <v>244</v>
      </c>
      <c r="BI67" s="36" t="s">
        <v>1459</v>
      </c>
      <c r="BJ67" s="36" t="s">
        <v>244</v>
      </c>
      <c r="BK67" s="54"/>
      <c r="BL67" s="54"/>
    </row>
    <row r="68" spans="1:64">
      <c r="A68" s="36" t="s">
        <v>53</v>
      </c>
      <c r="B68" s="36" t="s">
        <v>67</v>
      </c>
      <c r="C68" s="36" t="s">
        <v>1446</v>
      </c>
      <c r="D68" s="36" t="s">
        <v>82</v>
      </c>
      <c r="E68" s="36" t="s">
        <v>83</v>
      </c>
      <c r="F68" s="36" t="s">
        <v>219</v>
      </c>
      <c r="G68" s="36" t="s">
        <v>243</v>
      </c>
      <c r="H68" s="36" t="s">
        <v>244</v>
      </c>
      <c r="I68" s="36" t="s">
        <v>219</v>
      </c>
      <c r="J68" s="36" t="s">
        <v>1427</v>
      </c>
      <c r="K68" s="36" t="s">
        <v>280</v>
      </c>
      <c r="L68" s="36" t="s">
        <v>960</v>
      </c>
      <c r="M68" s="36" t="s">
        <v>280</v>
      </c>
      <c r="N68" s="36">
        <v>2</v>
      </c>
      <c r="O68" s="36" t="s">
        <v>679</v>
      </c>
      <c r="P68" s="36" t="s">
        <v>244</v>
      </c>
      <c r="Q68" s="36" t="s">
        <v>1245</v>
      </c>
      <c r="R68" s="36" t="s">
        <v>840</v>
      </c>
      <c r="S68" s="36" t="s">
        <v>1488</v>
      </c>
      <c r="T68" s="36" t="s">
        <v>1245</v>
      </c>
      <c r="U68" s="36" t="s">
        <v>838</v>
      </c>
      <c r="V68" s="36" t="s">
        <v>1449</v>
      </c>
      <c r="W68" s="36" t="s">
        <v>1445</v>
      </c>
      <c r="X68" s="36" t="s">
        <v>820</v>
      </c>
      <c r="Y68" s="36" t="s">
        <v>1476</v>
      </c>
      <c r="Z68" s="36">
        <v>2.5</v>
      </c>
      <c r="AA68" s="36" t="s">
        <v>523</v>
      </c>
      <c r="AB68" s="36" t="s">
        <v>244</v>
      </c>
      <c r="AC68" s="36" t="s">
        <v>8</v>
      </c>
      <c r="AD68" s="36">
        <v>2</v>
      </c>
      <c r="AE68" s="36" t="s">
        <v>523</v>
      </c>
      <c r="AF68" s="36" t="s">
        <v>244</v>
      </c>
      <c r="AG68" s="36" t="s">
        <v>1441</v>
      </c>
      <c r="AH68" s="36" t="s">
        <v>280</v>
      </c>
      <c r="AI68" s="36" t="s">
        <v>1459</v>
      </c>
      <c r="AJ68" s="36" t="s">
        <v>244</v>
      </c>
      <c r="AK68" s="36" t="s">
        <v>960</v>
      </c>
      <c r="AL68" s="36" t="s">
        <v>280</v>
      </c>
      <c r="AM68" s="36" t="s">
        <v>244</v>
      </c>
      <c r="AN68" s="36">
        <v>1</v>
      </c>
      <c r="AO68" s="36" t="s">
        <v>679</v>
      </c>
      <c r="AP68" s="36" t="s">
        <v>244</v>
      </c>
      <c r="AQ68" s="36" t="s">
        <v>1442</v>
      </c>
      <c r="AR68" s="36" t="s">
        <v>821</v>
      </c>
      <c r="AS68" s="54"/>
      <c r="AT68" s="36" t="s">
        <v>1429</v>
      </c>
      <c r="AU68" s="36" t="s">
        <v>280</v>
      </c>
      <c r="AV68" s="54"/>
      <c r="AW68" s="36" t="s">
        <v>1430</v>
      </c>
      <c r="AX68" s="36" t="s">
        <v>280</v>
      </c>
      <c r="AY68" s="36" t="s">
        <v>247</v>
      </c>
      <c r="AZ68" s="36">
        <v>1</v>
      </c>
      <c r="BA68" s="36" t="s">
        <v>523</v>
      </c>
      <c r="BB68" s="36" t="s">
        <v>244</v>
      </c>
      <c r="BC68" s="36" t="s">
        <v>247</v>
      </c>
      <c r="BD68" s="36">
        <v>1</v>
      </c>
      <c r="BE68" s="36" t="s">
        <v>523</v>
      </c>
      <c r="BF68" s="36" t="s">
        <v>244</v>
      </c>
      <c r="BG68" s="36" t="s">
        <v>1432</v>
      </c>
      <c r="BH68" s="36" t="s">
        <v>244</v>
      </c>
      <c r="BI68" s="36" t="s">
        <v>1459</v>
      </c>
      <c r="BJ68" s="36" t="s">
        <v>244</v>
      </c>
      <c r="BK68" s="36" t="s">
        <v>1446</v>
      </c>
      <c r="BL68" s="36" t="s">
        <v>280</v>
      </c>
    </row>
    <row r="69" spans="1:64">
      <c r="A69" s="36" t="s">
        <v>53</v>
      </c>
      <c r="B69" s="36" t="s">
        <v>67</v>
      </c>
      <c r="C69" s="54"/>
      <c r="D69" s="36" t="s">
        <v>261</v>
      </c>
      <c r="E69" s="36" t="s">
        <v>262</v>
      </c>
      <c r="F69" s="36" t="s">
        <v>295</v>
      </c>
      <c r="G69" s="36" t="s">
        <v>243</v>
      </c>
      <c r="H69" s="36" t="s">
        <v>244</v>
      </c>
      <c r="I69" s="36" t="s">
        <v>295</v>
      </c>
      <c r="J69" s="36" t="s">
        <v>1427</v>
      </c>
      <c r="K69" s="36" t="s">
        <v>280</v>
      </c>
      <c r="L69" s="36" t="s">
        <v>960</v>
      </c>
      <c r="M69" s="36" t="s">
        <v>280</v>
      </c>
      <c r="N69" s="36">
        <v>2</v>
      </c>
      <c r="O69" s="36" t="s">
        <v>679</v>
      </c>
      <c r="P69" s="36" t="s">
        <v>244</v>
      </c>
      <c r="Q69" s="36" t="s">
        <v>1245</v>
      </c>
      <c r="R69" s="36" t="s">
        <v>840</v>
      </c>
      <c r="S69" s="36" t="s">
        <v>1488</v>
      </c>
      <c r="T69" s="36" t="s">
        <v>1245</v>
      </c>
      <c r="U69" s="36" t="s">
        <v>838</v>
      </c>
      <c r="V69" s="36" t="s">
        <v>1449</v>
      </c>
      <c r="W69" s="36" t="s">
        <v>1445</v>
      </c>
      <c r="X69" s="36" t="s">
        <v>820</v>
      </c>
      <c r="Y69" s="36" t="s">
        <v>1476</v>
      </c>
      <c r="Z69" s="36">
        <v>2.5</v>
      </c>
      <c r="AA69" s="36" t="s">
        <v>523</v>
      </c>
      <c r="AB69" s="36" t="s">
        <v>244</v>
      </c>
      <c r="AC69" s="36" t="s">
        <v>8</v>
      </c>
      <c r="AD69" s="36">
        <v>2</v>
      </c>
      <c r="AE69" s="36" t="s">
        <v>523</v>
      </c>
      <c r="AF69" s="36" t="s">
        <v>244</v>
      </c>
      <c r="AG69" s="36" t="s">
        <v>1441</v>
      </c>
      <c r="AH69" s="36" t="s">
        <v>280</v>
      </c>
      <c r="AI69" s="36" t="s">
        <v>1433</v>
      </c>
      <c r="AJ69" s="36" t="s">
        <v>280</v>
      </c>
      <c r="AK69" s="36" t="s">
        <v>960</v>
      </c>
      <c r="AL69" s="36" t="s">
        <v>280</v>
      </c>
      <c r="AM69" s="36" t="s">
        <v>244</v>
      </c>
      <c r="AN69" s="36">
        <v>1</v>
      </c>
      <c r="AO69" s="36" t="s">
        <v>679</v>
      </c>
      <c r="AP69" s="36" t="s">
        <v>244</v>
      </c>
      <c r="AQ69" s="36" t="s">
        <v>1442</v>
      </c>
      <c r="AR69" s="36" t="s">
        <v>821</v>
      </c>
      <c r="AS69" s="54"/>
      <c r="AT69" s="36" t="s">
        <v>1429</v>
      </c>
      <c r="AU69" s="36" t="s">
        <v>280</v>
      </c>
      <c r="AV69" s="54"/>
      <c r="AW69" s="36" t="s">
        <v>1430</v>
      </c>
      <c r="AX69" s="36" t="s">
        <v>280</v>
      </c>
      <c r="AY69" s="36" t="s">
        <v>247</v>
      </c>
      <c r="AZ69" s="36">
        <v>1</v>
      </c>
      <c r="BA69" s="36" t="s">
        <v>523</v>
      </c>
      <c r="BB69" s="36" t="s">
        <v>244</v>
      </c>
      <c r="BC69" s="36" t="s">
        <v>247</v>
      </c>
      <c r="BD69" s="36">
        <v>1</v>
      </c>
      <c r="BE69" s="36" t="s">
        <v>523</v>
      </c>
      <c r="BF69" s="36" t="s">
        <v>244</v>
      </c>
      <c r="BG69" s="36" t="s">
        <v>1432</v>
      </c>
      <c r="BH69" s="36" t="s">
        <v>244</v>
      </c>
      <c r="BI69" s="36" t="s">
        <v>1459</v>
      </c>
      <c r="BJ69" s="36" t="s">
        <v>244</v>
      </c>
      <c r="BK69" s="54"/>
      <c r="BL69" s="54"/>
    </row>
    <row r="70" spans="1:64">
      <c r="A70" s="36" t="s">
        <v>53</v>
      </c>
      <c r="B70" s="36" t="s">
        <v>68</v>
      </c>
      <c r="C70" s="36" t="s">
        <v>1436</v>
      </c>
      <c r="D70" s="36" t="s">
        <v>82</v>
      </c>
      <c r="E70" s="36" t="s">
        <v>83</v>
      </c>
      <c r="F70" s="36" t="s">
        <v>222</v>
      </c>
      <c r="G70" s="36" t="s">
        <v>243</v>
      </c>
      <c r="H70" s="36" t="s">
        <v>244</v>
      </c>
      <c r="I70" s="36" t="s">
        <v>222</v>
      </c>
      <c r="J70" s="36" t="s">
        <v>1427</v>
      </c>
      <c r="K70" s="36" t="s">
        <v>280</v>
      </c>
      <c r="L70" s="36" t="s">
        <v>960</v>
      </c>
      <c r="M70" s="36" t="s">
        <v>244</v>
      </c>
      <c r="N70" s="36">
        <v>1</v>
      </c>
      <c r="O70" s="36" t="s">
        <v>679</v>
      </c>
      <c r="P70" s="36" t="s">
        <v>244</v>
      </c>
      <c r="Q70" s="36" t="s">
        <v>1461</v>
      </c>
      <c r="R70" s="36" t="s">
        <v>820</v>
      </c>
      <c r="S70" s="54"/>
      <c r="T70" s="36" t="s">
        <v>1429</v>
      </c>
      <c r="U70" s="36" t="s">
        <v>280</v>
      </c>
      <c r="V70" s="54"/>
      <c r="W70" s="36" t="s">
        <v>1430</v>
      </c>
      <c r="X70" s="36" t="s">
        <v>280</v>
      </c>
      <c r="Y70" s="36" t="s">
        <v>247</v>
      </c>
      <c r="Z70" s="36">
        <v>1</v>
      </c>
      <c r="AA70" s="36" t="s">
        <v>523</v>
      </c>
      <c r="AB70" s="36" t="s">
        <v>244</v>
      </c>
      <c r="AC70" s="36" t="s">
        <v>247</v>
      </c>
      <c r="AD70" s="36">
        <v>1</v>
      </c>
      <c r="AE70" s="36" t="s">
        <v>523</v>
      </c>
      <c r="AF70" s="36" t="s">
        <v>244</v>
      </c>
      <c r="AG70" s="36" t="s">
        <v>1432</v>
      </c>
      <c r="AH70" s="36" t="s">
        <v>244</v>
      </c>
      <c r="AI70" s="36" t="s">
        <v>1433</v>
      </c>
      <c r="AJ70" s="36" t="s">
        <v>280</v>
      </c>
      <c r="AK70" s="36" t="s">
        <v>960</v>
      </c>
      <c r="AL70" s="36" t="s">
        <v>280</v>
      </c>
      <c r="AM70" s="36" t="s">
        <v>280</v>
      </c>
      <c r="AN70" s="36">
        <v>2</v>
      </c>
      <c r="AO70" s="36" t="s">
        <v>679</v>
      </c>
      <c r="AP70" s="36" t="s">
        <v>244</v>
      </c>
      <c r="AQ70" s="36" t="s">
        <v>1498</v>
      </c>
      <c r="AR70" s="36" t="s">
        <v>832</v>
      </c>
      <c r="AS70" s="54"/>
      <c r="AT70" s="36" t="s">
        <v>1429</v>
      </c>
      <c r="AU70" s="36" t="s">
        <v>280</v>
      </c>
      <c r="AV70" s="54"/>
      <c r="AW70" s="36" t="s">
        <v>1435</v>
      </c>
      <c r="AX70" s="36" t="s">
        <v>838</v>
      </c>
      <c r="AY70" s="36" t="s">
        <v>247</v>
      </c>
      <c r="AZ70" s="36">
        <v>1</v>
      </c>
      <c r="BA70" s="36" t="s">
        <v>523</v>
      </c>
      <c r="BB70" s="36" t="s">
        <v>244</v>
      </c>
      <c r="BC70" s="36" t="s">
        <v>247</v>
      </c>
      <c r="BD70" s="36">
        <v>1</v>
      </c>
      <c r="BE70" s="36" t="s">
        <v>523</v>
      </c>
      <c r="BF70" s="36" t="s">
        <v>244</v>
      </c>
      <c r="BG70" s="36" t="s">
        <v>1432</v>
      </c>
      <c r="BH70" s="36" t="s">
        <v>244</v>
      </c>
      <c r="BI70" s="36" t="s">
        <v>1450</v>
      </c>
      <c r="BJ70" s="36" t="s">
        <v>820</v>
      </c>
      <c r="BK70" s="36" t="s">
        <v>1436</v>
      </c>
      <c r="BL70" s="36" t="s">
        <v>244</v>
      </c>
    </row>
    <row r="71" spans="1:64" ht="68.400000000000006" customHeight="1">
      <c r="A71" s="55" t="s">
        <v>3419</v>
      </c>
      <c r="B71" s="169" t="s">
        <v>3509</v>
      </c>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row>
  </sheetData>
  <autoFilter ref="A2:BL71"/>
  <mergeCells count="1">
    <mergeCell ref="B71:BL71"/>
  </mergeCells>
  <phoneticPr fontId="4" type="noConversion"/>
  <pageMargins left="0.7" right="0.7" top="0.75" bottom="0.75" header="0.3" footer="0.3"/>
  <pageSetup paperSize="9"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workbookViewId="0">
      <selection activeCell="F37" sqref="F37"/>
    </sheetView>
  </sheetViews>
  <sheetFormatPr defaultRowHeight="13.8"/>
  <cols>
    <col min="6" max="52" width="14.6640625" customWidth="1"/>
  </cols>
  <sheetData>
    <row r="1" spans="1:52">
      <c r="A1" s="14" t="s">
        <v>0</v>
      </c>
      <c r="B1" s="14" t="s">
        <v>1</v>
      </c>
      <c r="C1" s="14" t="s">
        <v>72</v>
      </c>
      <c r="D1" s="14" t="s">
        <v>73</v>
      </c>
      <c r="E1" s="14" t="s">
        <v>74</v>
      </c>
      <c r="F1" s="14" t="s">
        <v>583</v>
      </c>
      <c r="G1" s="14" t="s">
        <v>584</v>
      </c>
      <c r="H1" s="14" t="s">
        <v>585</v>
      </c>
      <c r="I1" s="14" t="s">
        <v>586</v>
      </c>
      <c r="J1" s="14" t="s">
        <v>587</v>
      </c>
      <c r="K1" s="14" t="s">
        <v>588</v>
      </c>
      <c r="L1" s="14" t="s">
        <v>589</v>
      </c>
      <c r="M1" s="14" t="s">
        <v>590</v>
      </c>
      <c r="N1" s="14" t="s">
        <v>591</v>
      </c>
      <c r="O1" s="14" t="s">
        <v>592</v>
      </c>
      <c r="P1" s="14" t="s">
        <v>593</v>
      </c>
      <c r="Q1" s="14" t="s">
        <v>594</v>
      </c>
      <c r="R1" s="14" t="s">
        <v>595</v>
      </c>
      <c r="S1" s="14" t="s">
        <v>596</v>
      </c>
      <c r="T1" s="14" t="s">
        <v>597</v>
      </c>
      <c r="U1" s="14" t="s">
        <v>598</v>
      </c>
      <c r="V1" s="14" t="s">
        <v>599</v>
      </c>
      <c r="W1" s="14" t="s">
        <v>600</v>
      </c>
      <c r="X1" s="14" t="s">
        <v>601</v>
      </c>
      <c r="Y1" s="14" t="s">
        <v>602</v>
      </c>
      <c r="Z1" s="14" t="s">
        <v>603</v>
      </c>
      <c r="AA1" s="14" t="s">
        <v>604</v>
      </c>
      <c r="AB1" s="14" t="s">
        <v>605</v>
      </c>
      <c r="AC1" s="14" t="s">
        <v>606</v>
      </c>
      <c r="AD1" s="14" t="s">
        <v>607</v>
      </c>
      <c r="AE1" s="14" t="s">
        <v>608</v>
      </c>
      <c r="AF1" s="14" t="s">
        <v>609</v>
      </c>
      <c r="AG1" s="14" t="s">
        <v>610</v>
      </c>
      <c r="AH1" s="14" t="s">
        <v>611</v>
      </c>
      <c r="AI1" s="14" t="s">
        <v>612</v>
      </c>
      <c r="AJ1" s="14" t="s">
        <v>613</v>
      </c>
      <c r="AK1" s="14" t="s">
        <v>614</v>
      </c>
      <c r="AL1" s="14" t="s">
        <v>615</v>
      </c>
      <c r="AM1" s="14" t="s">
        <v>616</v>
      </c>
      <c r="AN1" s="14" t="s">
        <v>617</v>
      </c>
      <c r="AO1" s="14" t="s">
        <v>618</v>
      </c>
      <c r="AP1" s="14" t="s">
        <v>619</v>
      </c>
      <c r="AQ1" s="14" t="s">
        <v>620</v>
      </c>
      <c r="AR1" s="14" t="s">
        <v>621</v>
      </c>
      <c r="AS1" s="14" t="s">
        <v>622</v>
      </c>
      <c r="AT1" s="14" t="s">
        <v>623</v>
      </c>
      <c r="AU1" s="14" t="s">
        <v>624</v>
      </c>
      <c r="AV1" s="14" t="s">
        <v>625</v>
      </c>
      <c r="AW1" s="14" t="s">
        <v>3430</v>
      </c>
      <c r="AX1" s="14" t="s">
        <v>626</v>
      </c>
      <c r="AY1" s="14" t="s">
        <v>627</v>
      </c>
      <c r="AZ1" s="14" t="s">
        <v>628</v>
      </c>
    </row>
    <row r="2" spans="1:52">
      <c r="A2" s="14" t="s">
        <v>3</v>
      </c>
      <c r="B2" s="14" t="s">
        <v>4</v>
      </c>
      <c r="C2" s="14" t="s">
        <v>77</v>
      </c>
      <c r="D2" s="14" t="s">
        <v>78</v>
      </c>
      <c r="E2" s="14" t="s">
        <v>79</v>
      </c>
      <c r="F2" s="14" t="s">
        <v>629</v>
      </c>
      <c r="G2" s="14" t="s">
        <v>630</v>
      </c>
      <c r="H2" s="14" t="s">
        <v>631</v>
      </c>
      <c r="I2" s="14" t="s">
        <v>632</v>
      </c>
      <c r="J2" s="14" t="s">
        <v>633</v>
      </c>
      <c r="K2" s="14" t="s">
        <v>634</v>
      </c>
      <c r="L2" s="14" t="s">
        <v>635</v>
      </c>
      <c r="M2" s="14" t="s">
        <v>636</v>
      </c>
      <c r="N2" s="14" t="s">
        <v>637</v>
      </c>
      <c r="O2" s="14" t="s">
        <v>638</v>
      </c>
      <c r="P2" s="14" t="s">
        <v>639</v>
      </c>
      <c r="Q2" s="14" t="s">
        <v>640</v>
      </c>
      <c r="R2" s="14" t="s">
        <v>641</v>
      </c>
      <c r="S2" s="14" t="s">
        <v>642</v>
      </c>
      <c r="T2" s="14" t="s">
        <v>643</v>
      </c>
      <c r="U2" s="14" t="s">
        <v>644</v>
      </c>
      <c r="V2" s="14" t="s">
        <v>645</v>
      </c>
      <c r="W2" s="14" t="s">
        <v>646</v>
      </c>
      <c r="X2" s="14" t="s">
        <v>647</v>
      </c>
      <c r="Y2" s="14" t="s">
        <v>648</v>
      </c>
      <c r="Z2" s="14" t="s">
        <v>649</v>
      </c>
      <c r="AA2" s="14" t="s">
        <v>650</v>
      </c>
      <c r="AB2" s="14" t="s">
        <v>651</v>
      </c>
      <c r="AC2" s="14" t="s">
        <v>652</v>
      </c>
      <c r="AD2" s="14" t="s">
        <v>653</v>
      </c>
      <c r="AE2" s="14" t="s">
        <v>654</v>
      </c>
      <c r="AF2" s="14" t="s">
        <v>655</v>
      </c>
      <c r="AG2" s="14" t="s">
        <v>656</v>
      </c>
      <c r="AH2" s="14" t="s">
        <v>657</v>
      </c>
      <c r="AI2" s="14" t="s">
        <v>658</v>
      </c>
      <c r="AJ2" s="14" t="s">
        <v>659</v>
      </c>
      <c r="AK2" s="14" t="s">
        <v>660</v>
      </c>
      <c r="AL2" s="14" t="s">
        <v>661</v>
      </c>
      <c r="AM2" s="14" t="s">
        <v>662</v>
      </c>
      <c r="AN2" s="14" t="s">
        <v>663</v>
      </c>
      <c r="AO2" s="14" t="s">
        <v>664</v>
      </c>
      <c r="AP2" s="14" t="s">
        <v>665</v>
      </c>
      <c r="AQ2" s="14" t="s">
        <v>666</v>
      </c>
      <c r="AR2" s="14" t="s">
        <v>667</v>
      </c>
      <c r="AS2" s="14" t="s">
        <v>668</v>
      </c>
      <c r="AT2" s="14" t="s">
        <v>669</v>
      </c>
      <c r="AU2" s="14" t="s">
        <v>670</v>
      </c>
      <c r="AV2" s="14" t="s">
        <v>671</v>
      </c>
      <c r="AW2" s="14" t="s">
        <v>672</v>
      </c>
      <c r="AX2" s="14" t="s">
        <v>673</v>
      </c>
      <c r="AY2" s="14" t="s">
        <v>674</v>
      </c>
      <c r="AZ2" s="14" t="s">
        <v>675</v>
      </c>
    </row>
    <row r="3" spans="1:52">
      <c r="A3" s="15" t="s">
        <v>6</v>
      </c>
      <c r="B3" s="15" t="s">
        <v>15</v>
      </c>
      <c r="C3" s="15" t="s">
        <v>82</v>
      </c>
      <c r="D3" s="15" t="s">
        <v>83</v>
      </c>
      <c r="E3" s="15" t="s">
        <v>87</v>
      </c>
      <c r="F3" s="15" t="s">
        <v>676</v>
      </c>
      <c r="G3" s="15" t="s">
        <v>244</v>
      </c>
      <c r="H3" s="22"/>
      <c r="I3" s="15" t="s">
        <v>677</v>
      </c>
      <c r="J3" s="15" t="s">
        <v>244</v>
      </c>
      <c r="K3" s="22"/>
      <c r="L3" s="15" t="s">
        <v>243</v>
      </c>
      <c r="M3" s="15" t="s">
        <v>280</v>
      </c>
      <c r="N3" s="15" t="s">
        <v>483</v>
      </c>
      <c r="O3" s="15">
        <v>22</v>
      </c>
      <c r="P3" s="15" t="s">
        <v>678</v>
      </c>
      <c r="Q3" s="15" t="s">
        <v>244</v>
      </c>
      <c r="R3" s="15" t="s">
        <v>244</v>
      </c>
      <c r="S3" s="15">
        <v>1</v>
      </c>
      <c r="T3" s="15" t="s">
        <v>679</v>
      </c>
      <c r="U3" s="15" t="s">
        <v>244</v>
      </c>
      <c r="V3" s="15" t="s">
        <v>243</v>
      </c>
      <c r="W3" s="15" t="s">
        <v>280</v>
      </c>
      <c r="X3" s="15" t="s">
        <v>680</v>
      </c>
      <c r="Y3" s="15" t="s">
        <v>681</v>
      </c>
      <c r="Z3" s="22"/>
      <c r="AA3" s="22"/>
      <c r="AB3" s="22"/>
      <c r="AC3" s="22"/>
      <c r="AD3" s="22"/>
      <c r="AE3" s="15" t="s">
        <v>243</v>
      </c>
      <c r="AF3" s="15" t="s">
        <v>280</v>
      </c>
      <c r="AG3" s="15" t="s">
        <v>483</v>
      </c>
      <c r="AH3" s="15">
        <v>22</v>
      </c>
      <c r="AI3" s="15" t="s">
        <v>678</v>
      </c>
      <c r="AJ3" s="15" t="s">
        <v>244</v>
      </c>
      <c r="AK3" s="15" t="s">
        <v>244</v>
      </c>
      <c r="AL3" s="15">
        <v>1</v>
      </c>
      <c r="AM3" s="15" t="s">
        <v>682</v>
      </c>
      <c r="AN3" s="15" t="s">
        <v>244</v>
      </c>
      <c r="AO3" s="15" t="s">
        <v>329</v>
      </c>
      <c r="AP3" s="15">
        <v>0</v>
      </c>
      <c r="AQ3" s="15" t="s">
        <v>682</v>
      </c>
      <c r="AR3" s="15" t="s">
        <v>244</v>
      </c>
      <c r="AS3" s="15" t="s">
        <v>279</v>
      </c>
      <c r="AT3" s="15" t="s">
        <v>244</v>
      </c>
      <c r="AU3" s="15" t="s">
        <v>683</v>
      </c>
      <c r="AV3" s="15" t="s">
        <v>244</v>
      </c>
      <c r="AW3" s="15" t="s">
        <v>279</v>
      </c>
      <c r="AX3" s="15" t="s">
        <v>244</v>
      </c>
      <c r="AY3" s="15" t="s">
        <v>683</v>
      </c>
      <c r="AZ3" s="15" t="s">
        <v>244</v>
      </c>
    </row>
    <row r="4" spans="1:52">
      <c r="A4" s="15" t="s">
        <v>6</v>
      </c>
      <c r="B4" s="15" t="s">
        <v>16</v>
      </c>
      <c r="C4" s="15" t="s">
        <v>82</v>
      </c>
      <c r="D4" s="15" t="s">
        <v>83</v>
      </c>
      <c r="E4" s="15" t="s">
        <v>87</v>
      </c>
      <c r="F4" s="15" t="s">
        <v>676</v>
      </c>
      <c r="G4" s="15" t="s">
        <v>244</v>
      </c>
      <c r="H4" s="22"/>
      <c r="I4" s="15" t="s">
        <v>677</v>
      </c>
      <c r="J4" s="15" t="s">
        <v>244</v>
      </c>
      <c r="K4" s="22"/>
      <c r="L4" s="15" t="s">
        <v>243</v>
      </c>
      <c r="M4" s="15" t="s">
        <v>280</v>
      </c>
      <c r="N4" s="15" t="s">
        <v>436</v>
      </c>
      <c r="O4" s="15">
        <v>24</v>
      </c>
      <c r="P4" s="15" t="s">
        <v>678</v>
      </c>
      <c r="Q4" s="15" t="s">
        <v>244</v>
      </c>
      <c r="R4" s="15" t="s">
        <v>244</v>
      </c>
      <c r="S4" s="15">
        <v>1</v>
      </c>
      <c r="T4" s="15" t="s">
        <v>679</v>
      </c>
      <c r="U4" s="15" t="s">
        <v>244</v>
      </c>
      <c r="V4" s="15" t="s">
        <v>243</v>
      </c>
      <c r="W4" s="15" t="s">
        <v>280</v>
      </c>
      <c r="X4" s="15" t="s">
        <v>684</v>
      </c>
      <c r="Y4" s="15" t="s">
        <v>685</v>
      </c>
      <c r="Z4" s="22"/>
      <c r="AA4" s="22"/>
      <c r="AB4" s="22"/>
      <c r="AC4" s="22"/>
      <c r="AD4" s="22"/>
      <c r="AE4" s="15" t="s">
        <v>279</v>
      </c>
      <c r="AF4" s="15" t="s">
        <v>244</v>
      </c>
      <c r="AG4" s="22"/>
      <c r="AH4" s="22"/>
      <c r="AI4" s="22"/>
      <c r="AJ4" s="22"/>
      <c r="AK4" s="22"/>
      <c r="AL4" s="22"/>
      <c r="AM4" s="22"/>
      <c r="AN4" s="22"/>
      <c r="AO4" s="22"/>
      <c r="AP4" s="22"/>
      <c r="AQ4" s="22"/>
      <c r="AR4" s="22"/>
      <c r="AS4" s="15" t="s">
        <v>279</v>
      </c>
      <c r="AT4" s="15" t="s">
        <v>244</v>
      </c>
      <c r="AU4" s="15" t="s">
        <v>683</v>
      </c>
      <c r="AV4" s="15" t="s">
        <v>244</v>
      </c>
      <c r="AW4" s="15" t="s">
        <v>279</v>
      </c>
      <c r="AX4" s="15" t="s">
        <v>244</v>
      </c>
      <c r="AY4" s="15" t="s">
        <v>683</v>
      </c>
      <c r="AZ4" s="15" t="s">
        <v>244</v>
      </c>
    </row>
    <row r="5" spans="1:52">
      <c r="A5" s="15" t="s">
        <v>6</v>
      </c>
      <c r="B5" s="15" t="s">
        <v>9</v>
      </c>
      <c r="C5" s="15" t="s">
        <v>82</v>
      </c>
      <c r="D5" s="15" t="s">
        <v>83</v>
      </c>
      <c r="E5" s="15" t="s">
        <v>87</v>
      </c>
      <c r="F5" s="15" t="s">
        <v>676</v>
      </c>
      <c r="G5" s="15" t="s">
        <v>244</v>
      </c>
      <c r="H5" s="22"/>
      <c r="I5" s="15" t="s">
        <v>677</v>
      </c>
      <c r="J5" s="15" t="s">
        <v>244</v>
      </c>
      <c r="K5" s="22"/>
      <c r="L5" s="15" t="s">
        <v>243</v>
      </c>
      <c r="M5" s="15" t="s">
        <v>280</v>
      </c>
      <c r="N5" s="15" t="s">
        <v>494</v>
      </c>
      <c r="O5" s="15">
        <v>30</v>
      </c>
      <c r="P5" s="15" t="s">
        <v>678</v>
      </c>
      <c r="Q5" s="15" t="s">
        <v>244</v>
      </c>
      <c r="R5" s="15" t="s">
        <v>244</v>
      </c>
      <c r="S5" s="15">
        <v>1</v>
      </c>
      <c r="T5" s="15" t="s">
        <v>679</v>
      </c>
      <c r="U5" s="15" t="s">
        <v>244</v>
      </c>
      <c r="V5" s="15" t="s">
        <v>243</v>
      </c>
      <c r="W5" s="15" t="s">
        <v>280</v>
      </c>
      <c r="X5" s="15" t="s">
        <v>686</v>
      </c>
      <c r="Y5" s="15" t="s">
        <v>687</v>
      </c>
      <c r="Z5" s="22"/>
      <c r="AA5" s="22"/>
      <c r="AB5" s="22"/>
      <c r="AC5" s="22"/>
      <c r="AD5" s="22"/>
      <c r="AE5" s="15" t="s">
        <v>243</v>
      </c>
      <c r="AF5" s="15" t="s">
        <v>280</v>
      </c>
      <c r="AG5" s="15" t="s">
        <v>462</v>
      </c>
      <c r="AH5" s="15">
        <v>29</v>
      </c>
      <c r="AI5" s="15" t="s">
        <v>678</v>
      </c>
      <c r="AJ5" s="15" t="s">
        <v>244</v>
      </c>
      <c r="AK5" s="15" t="s">
        <v>244</v>
      </c>
      <c r="AL5" s="15">
        <v>1</v>
      </c>
      <c r="AM5" s="15" t="s">
        <v>682</v>
      </c>
      <c r="AN5" s="15" t="s">
        <v>244</v>
      </c>
      <c r="AO5" s="15" t="s">
        <v>329</v>
      </c>
      <c r="AP5" s="15">
        <v>0</v>
      </c>
      <c r="AQ5" s="15" t="s">
        <v>682</v>
      </c>
      <c r="AR5" s="15" t="s">
        <v>244</v>
      </c>
      <c r="AS5" s="15" t="s">
        <v>279</v>
      </c>
      <c r="AT5" s="15" t="s">
        <v>244</v>
      </c>
      <c r="AU5" s="15" t="s">
        <v>683</v>
      </c>
      <c r="AV5" s="15" t="s">
        <v>244</v>
      </c>
      <c r="AW5" s="15" t="s">
        <v>279</v>
      </c>
      <c r="AX5" s="15" t="s">
        <v>244</v>
      </c>
      <c r="AY5" s="15" t="s">
        <v>683</v>
      </c>
      <c r="AZ5" s="15" t="s">
        <v>244</v>
      </c>
    </row>
    <row r="6" spans="1:52">
      <c r="A6" s="15" t="s">
        <v>6</v>
      </c>
      <c r="B6" s="15" t="s">
        <v>10</v>
      </c>
      <c r="C6" s="15" t="s">
        <v>82</v>
      </c>
      <c r="D6" s="15" t="s">
        <v>83</v>
      </c>
      <c r="E6" s="15" t="s">
        <v>104</v>
      </c>
      <c r="F6" s="15" t="s">
        <v>676</v>
      </c>
      <c r="G6" s="15" t="s">
        <v>244</v>
      </c>
      <c r="H6" s="22"/>
      <c r="I6" s="15" t="s">
        <v>677</v>
      </c>
      <c r="J6" s="15" t="s">
        <v>244</v>
      </c>
      <c r="K6" s="22"/>
      <c r="L6" s="15" t="s">
        <v>243</v>
      </c>
      <c r="M6" s="15" t="s">
        <v>280</v>
      </c>
      <c r="N6" s="15" t="s">
        <v>481</v>
      </c>
      <c r="O6" s="15">
        <v>26</v>
      </c>
      <c r="P6" s="15" t="s">
        <v>678</v>
      </c>
      <c r="Q6" s="15" t="s">
        <v>244</v>
      </c>
      <c r="R6" s="15" t="s">
        <v>244</v>
      </c>
      <c r="S6" s="15">
        <v>1</v>
      </c>
      <c r="T6" s="15" t="s">
        <v>679</v>
      </c>
      <c r="U6" s="15" t="s">
        <v>244</v>
      </c>
      <c r="V6" s="15" t="s">
        <v>243</v>
      </c>
      <c r="W6" s="15" t="s">
        <v>280</v>
      </c>
      <c r="X6" s="15" t="s">
        <v>688</v>
      </c>
      <c r="Y6" s="15" t="s">
        <v>689</v>
      </c>
      <c r="Z6" s="22"/>
      <c r="AA6" s="22"/>
      <c r="AB6" s="22"/>
      <c r="AC6" s="22"/>
      <c r="AD6" s="22"/>
      <c r="AE6" s="15" t="s">
        <v>243</v>
      </c>
      <c r="AF6" s="15" t="s">
        <v>280</v>
      </c>
      <c r="AG6" s="15" t="s">
        <v>448</v>
      </c>
      <c r="AH6" s="15">
        <v>31</v>
      </c>
      <c r="AI6" s="15" t="s">
        <v>678</v>
      </c>
      <c r="AJ6" s="15" t="s">
        <v>244</v>
      </c>
      <c r="AK6" s="15" t="s">
        <v>244</v>
      </c>
      <c r="AL6" s="15">
        <v>1</v>
      </c>
      <c r="AM6" s="15" t="s">
        <v>682</v>
      </c>
      <c r="AN6" s="15" t="s">
        <v>244</v>
      </c>
      <c r="AO6" s="15" t="s">
        <v>329</v>
      </c>
      <c r="AP6" s="15">
        <v>0</v>
      </c>
      <c r="AQ6" s="15" t="s">
        <v>682</v>
      </c>
      <c r="AR6" s="15" t="s">
        <v>244</v>
      </c>
      <c r="AS6" s="15" t="s">
        <v>279</v>
      </c>
      <c r="AT6" s="15" t="s">
        <v>244</v>
      </c>
      <c r="AU6" s="15" t="s">
        <v>683</v>
      </c>
      <c r="AV6" s="15" t="s">
        <v>244</v>
      </c>
      <c r="AW6" s="15" t="s">
        <v>279</v>
      </c>
      <c r="AX6" s="15" t="s">
        <v>244</v>
      </c>
      <c r="AY6" s="15" t="s">
        <v>683</v>
      </c>
      <c r="AZ6" s="15" t="s">
        <v>244</v>
      </c>
    </row>
    <row r="7" spans="1:52">
      <c r="A7" s="15" t="s">
        <v>6</v>
      </c>
      <c r="B7" s="15" t="s">
        <v>18</v>
      </c>
      <c r="C7" s="15" t="s">
        <v>82</v>
      </c>
      <c r="D7" s="15" t="s">
        <v>83</v>
      </c>
      <c r="E7" s="15" t="s">
        <v>107</v>
      </c>
      <c r="F7" s="15" t="s">
        <v>676</v>
      </c>
      <c r="G7" s="15" t="s">
        <v>244</v>
      </c>
      <c r="H7" s="22"/>
      <c r="I7" s="15" t="s">
        <v>677</v>
      </c>
      <c r="J7" s="15" t="s">
        <v>244</v>
      </c>
      <c r="K7" s="22"/>
      <c r="L7" s="15" t="s">
        <v>279</v>
      </c>
      <c r="M7" s="15" t="s">
        <v>244</v>
      </c>
      <c r="N7" s="22"/>
      <c r="O7" s="22"/>
      <c r="P7" s="22"/>
      <c r="Q7" s="22"/>
      <c r="R7" s="22"/>
      <c r="S7" s="22"/>
      <c r="T7" s="22"/>
      <c r="U7" s="22"/>
      <c r="V7" s="22"/>
      <c r="W7" s="22"/>
      <c r="X7" s="22"/>
      <c r="Y7" s="22"/>
      <c r="Z7" s="22"/>
      <c r="AA7" s="22"/>
      <c r="AB7" s="22"/>
      <c r="AC7" s="22"/>
      <c r="AD7" s="22"/>
      <c r="AE7" s="15" t="s">
        <v>279</v>
      </c>
      <c r="AF7" s="15" t="s">
        <v>244</v>
      </c>
      <c r="AG7" s="22"/>
      <c r="AH7" s="22"/>
      <c r="AI7" s="22"/>
      <c r="AJ7" s="22"/>
      <c r="AK7" s="22"/>
      <c r="AL7" s="22"/>
      <c r="AM7" s="22"/>
      <c r="AN7" s="22"/>
      <c r="AO7" s="22"/>
      <c r="AP7" s="22"/>
      <c r="AQ7" s="22"/>
      <c r="AR7" s="22"/>
      <c r="AS7" s="15" t="s">
        <v>279</v>
      </c>
      <c r="AT7" s="15" t="s">
        <v>244</v>
      </c>
      <c r="AU7" s="15" t="s">
        <v>683</v>
      </c>
      <c r="AV7" s="15" t="s">
        <v>244</v>
      </c>
      <c r="AW7" s="15" t="s">
        <v>279</v>
      </c>
      <c r="AX7" s="15" t="s">
        <v>244</v>
      </c>
      <c r="AY7" s="15" t="s">
        <v>683</v>
      </c>
      <c r="AZ7" s="15" t="s">
        <v>244</v>
      </c>
    </row>
    <row r="8" spans="1:52">
      <c r="A8" s="15" t="s">
        <v>6</v>
      </c>
      <c r="B8" s="15" t="s">
        <v>20</v>
      </c>
      <c r="C8" s="15" t="s">
        <v>82</v>
      </c>
      <c r="D8" s="15" t="s">
        <v>83</v>
      </c>
      <c r="E8" s="15" t="s">
        <v>107</v>
      </c>
      <c r="F8" s="15" t="s">
        <v>676</v>
      </c>
      <c r="G8" s="15" t="s">
        <v>244</v>
      </c>
      <c r="H8" s="22"/>
      <c r="I8" s="15" t="s">
        <v>677</v>
      </c>
      <c r="J8" s="15" t="s">
        <v>244</v>
      </c>
      <c r="K8" s="22"/>
      <c r="L8" s="15" t="s">
        <v>243</v>
      </c>
      <c r="M8" s="15" t="s">
        <v>280</v>
      </c>
      <c r="N8" s="15" t="s">
        <v>494</v>
      </c>
      <c r="O8" s="15">
        <v>30</v>
      </c>
      <c r="P8" s="15" t="s">
        <v>678</v>
      </c>
      <c r="Q8" s="15" t="s">
        <v>244</v>
      </c>
      <c r="R8" s="15" t="s">
        <v>280</v>
      </c>
      <c r="S8" s="15">
        <v>2</v>
      </c>
      <c r="T8" s="15" t="s">
        <v>679</v>
      </c>
      <c r="U8" s="15" t="s">
        <v>244</v>
      </c>
      <c r="V8" s="15" t="s">
        <v>243</v>
      </c>
      <c r="W8" s="15" t="s">
        <v>280</v>
      </c>
      <c r="X8" s="15" t="s">
        <v>690</v>
      </c>
      <c r="Y8" s="15" t="s">
        <v>691</v>
      </c>
      <c r="Z8" s="15" t="s">
        <v>692</v>
      </c>
      <c r="AA8" s="15" t="s">
        <v>693</v>
      </c>
      <c r="AB8" s="22"/>
      <c r="AC8" s="22"/>
      <c r="AD8" s="22"/>
      <c r="AE8" s="15" t="s">
        <v>243</v>
      </c>
      <c r="AF8" s="15" t="s">
        <v>280</v>
      </c>
      <c r="AG8" s="15" t="s">
        <v>473</v>
      </c>
      <c r="AH8" s="15">
        <v>25</v>
      </c>
      <c r="AI8" s="15" t="s">
        <v>678</v>
      </c>
      <c r="AJ8" s="15" t="s">
        <v>244</v>
      </c>
      <c r="AK8" s="15" t="s">
        <v>244</v>
      </c>
      <c r="AL8" s="15">
        <v>1</v>
      </c>
      <c r="AM8" s="15" t="s">
        <v>682</v>
      </c>
      <c r="AN8" s="15" t="s">
        <v>244</v>
      </c>
      <c r="AO8" s="15" t="s">
        <v>329</v>
      </c>
      <c r="AP8" s="15">
        <v>0</v>
      </c>
      <c r="AQ8" s="15" t="s">
        <v>682</v>
      </c>
      <c r="AR8" s="15" t="s">
        <v>244</v>
      </c>
      <c r="AS8" s="15" t="s">
        <v>279</v>
      </c>
      <c r="AT8" s="15" t="s">
        <v>244</v>
      </c>
      <c r="AU8" s="15" t="s">
        <v>683</v>
      </c>
      <c r="AV8" s="15" t="s">
        <v>244</v>
      </c>
      <c r="AW8" s="15" t="s">
        <v>279</v>
      </c>
      <c r="AX8" s="15" t="s">
        <v>244</v>
      </c>
      <c r="AY8" s="15" t="s">
        <v>683</v>
      </c>
      <c r="AZ8" s="15" t="s">
        <v>244</v>
      </c>
    </row>
    <row r="9" spans="1:52">
      <c r="A9" s="15" t="s">
        <v>6</v>
      </c>
      <c r="B9" s="15" t="s">
        <v>24</v>
      </c>
      <c r="C9" s="15" t="s">
        <v>82</v>
      </c>
      <c r="D9" s="15" t="s">
        <v>83</v>
      </c>
      <c r="E9" s="15" t="s">
        <v>119</v>
      </c>
      <c r="F9" s="15" t="s">
        <v>676</v>
      </c>
      <c r="G9" s="15" t="s">
        <v>244</v>
      </c>
      <c r="H9" s="22"/>
      <c r="I9" s="15" t="s">
        <v>677</v>
      </c>
      <c r="J9" s="15" t="s">
        <v>244</v>
      </c>
      <c r="K9" s="22"/>
      <c r="L9" s="15" t="s">
        <v>243</v>
      </c>
      <c r="M9" s="15" t="s">
        <v>280</v>
      </c>
      <c r="N9" s="15" t="s">
        <v>694</v>
      </c>
      <c r="O9" s="15">
        <v>23</v>
      </c>
      <c r="P9" s="15" t="s">
        <v>678</v>
      </c>
      <c r="Q9" s="15" t="s">
        <v>244</v>
      </c>
      <c r="R9" s="15" t="s">
        <v>244</v>
      </c>
      <c r="S9" s="15">
        <v>1</v>
      </c>
      <c r="T9" s="15" t="s">
        <v>679</v>
      </c>
      <c r="U9" s="15" t="s">
        <v>244</v>
      </c>
      <c r="V9" s="15" t="s">
        <v>243</v>
      </c>
      <c r="W9" s="15" t="s">
        <v>280</v>
      </c>
      <c r="X9" s="15" t="s">
        <v>695</v>
      </c>
      <c r="Y9" s="15" t="s">
        <v>696</v>
      </c>
      <c r="Z9" s="22"/>
      <c r="AA9" s="22"/>
      <c r="AB9" s="22"/>
      <c r="AC9" s="22"/>
      <c r="AD9" s="22"/>
      <c r="AE9" s="15" t="s">
        <v>243</v>
      </c>
      <c r="AF9" s="15" t="s">
        <v>280</v>
      </c>
      <c r="AG9" s="15" t="s">
        <v>483</v>
      </c>
      <c r="AH9" s="15">
        <v>22</v>
      </c>
      <c r="AI9" s="15" t="s">
        <v>678</v>
      </c>
      <c r="AJ9" s="15" t="s">
        <v>244</v>
      </c>
      <c r="AK9" s="15" t="s">
        <v>244</v>
      </c>
      <c r="AL9" s="15">
        <v>1</v>
      </c>
      <c r="AM9" s="15" t="s">
        <v>682</v>
      </c>
      <c r="AN9" s="15" t="s">
        <v>244</v>
      </c>
      <c r="AO9" s="15" t="s">
        <v>329</v>
      </c>
      <c r="AP9" s="15">
        <v>0</v>
      </c>
      <c r="AQ9" s="15" t="s">
        <v>682</v>
      </c>
      <c r="AR9" s="15" t="s">
        <v>244</v>
      </c>
      <c r="AS9" s="15" t="s">
        <v>279</v>
      </c>
      <c r="AT9" s="15" t="s">
        <v>244</v>
      </c>
      <c r="AU9" s="15" t="s">
        <v>683</v>
      </c>
      <c r="AV9" s="15" t="s">
        <v>244</v>
      </c>
      <c r="AW9" s="15" t="s">
        <v>279</v>
      </c>
      <c r="AX9" s="15" t="s">
        <v>244</v>
      </c>
      <c r="AY9" s="15" t="s">
        <v>683</v>
      </c>
      <c r="AZ9" s="15" t="s">
        <v>244</v>
      </c>
    </row>
    <row r="10" spans="1:52">
      <c r="A10" s="15" t="s">
        <v>6</v>
      </c>
      <c r="B10" s="15" t="s">
        <v>25</v>
      </c>
      <c r="C10" s="15" t="s">
        <v>82</v>
      </c>
      <c r="D10" s="15" t="s">
        <v>83</v>
      </c>
      <c r="E10" s="15" t="s">
        <v>124</v>
      </c>
      <c r="F10" s="15" t="s">
        <v>676</v>
      </c>
      <c r="G10" s="15" t="s">
        <v>244</v>
      </c>
      <c r="H10" s="22"/>
      <c r="I10" s="15" t="s">
        <v>677</v>
      </c>
      <c r="J10" s="15" t="s">
        <v>244</v>
      </c>
      <c r="K10" s="22"/>
      <c r="L10" s="15" t="s">
        <v>243</v>
      </c>
      <c r="M10" s="15" t="s">
        <v>280</v>
      </c>
      <c r="N10" s="15" t="s">
        <v>481</v>
      </c>
      <c r="O10" s="15">
        <v>26</v>
      </c>
      <c r="P10" s="15" t="s">
        <v>678</v>
      </c>
      <c r="Q10" s="15" t="s">
        <v>244</v>
      </c>
      <c r="R10" s="15" t="s">
        <v>244</v>
      </c>
      <c r="S10" s="15">
        <v>1</v>
      </c>
      <c r="T10" s="15" t="s">
        <v>679</v>
      </c>
      <c r="U10" s="15" t="s">
        <v>244</v>
      </c>
      <c r="V10" s="15" t="s">
        <v>243</v>
      </c>
      <c r="W10" s="15" t="s">
        <v>280</v>
      </c>
      <c r="X10" s="15" t="s">
        <v>697</v>
      </c>
      <c r="Y10" s="15" t="s">
        <v>698</v>
      </c>
      <c r="Z10" s="22"/>
      <c r="AA10" s="22"/>
      <c r="AB10" s="22"/>
      <c r="AC10" s="22"/>
      <c r="AD10" s="22"/>
      <c r="AE10" s="15" t="s">
        <v>279</v>
      </c>
      <c r="AF10" s="15" t="s">
        <v>244</v>
      </c>
      <c r="AG10" s="22"/>
      <c r="AH10" s="22"/>
      <c r="AI10" s="22"/>
      <c r="AJ10" s="22"/>
      <c r="AK10" s="22"/>
      <c r="AL10" s="22"/>
      <c r="AM10" s="22"/>
      <c r="AN10" s="22"/>
      <c r="AO10" s="22"/>
      <c r="AP10" s="22"/>
      <c r="AQ10" s="22"/>
      <c r="AR10" s="22"/>
      <c r="AS10" s="15" t="s">
        <v>279</v>
      </c>
      <c r="AT10" s="15" t="s">
        <v>244</v>
      </c>
      <c r="AU10" s="15" t="s">
        <v>683</v>
      </c>
      <c r="AV10" s="15" t="s">
        <v>244</v>
      </c>
      <c r="AW10" s="15" t="s">
        <v>279</v>
      </c>
      <c r="AX10" s="15" t="s">
        <v>244</v>
      </c>
      <c r="AY10" s="15" t="s">
        <v>683</v>
      </c>
      <c r="AZ10" s="15" t="s">
        <v>244</v>
      </c>
    </row>
    <row r="11" spans="1:52">
      <c r="A11" s="15" t="s">
        <v>26</v>
      </c>
      <c r="B11" s="15" t="s">
        <v>27</v>
      </c>
      <c r="C11" s="15" t="s">
        <v>82</v>
      </c>
      <c r="D11" s="15" t="s">
        <v>83</v>
      </c>
      <c r="E11" s="15" t="s">
        <v>127</v>
      </c>
      <c r="F11" s="15" t="s">
        <v>676</v>
      </c>
      <c r="G11" s="15" t="s">
        <v>244</v>
      </c>
      <c r="H11" s="22"/>
      <c r="I11" s="15" t="s">
        <v>677</v>
      </c>
      <c r="J11" s="15" t="s">
        <v>244</v>
      </c>
      <c r="K11" s="22"/>
      <c r="L11" s="15" t="s">
        <v>279</v>
      </c>
      <c r="M11" s="15" t="s">
        <v>244</v>
      </c>
      <c r="N11" s="22"/>
      <c r="O11" s="22"/>
      <c r="P11" s="22"/>
      <c r="Q11" s="22"/>
      <c r="R11" s="22"/>
      <c r="S11" s="22"/>
      <c r="T11" s="22"/>
      <c r="U11" s="22"/>
      <c r="V11" s="22"/>
      <c r="W11" s="22"/>
      <c r="X11" s="22"/>
      <c r="Y11" s="22"/>
      <c r="Z11" s="22"/>
      <c r="AA11" s="22"/>
      <c r="AB11" s="22"/>
      <c r="AC11" s="22"/>
      <c r="AD11" s="22"/>
      <c r="AE11" s="15" t="s">
        <v>279</v>
      </c>
      <c r="AF11" s="15" t="s">
        <v>244</v>
      </c>
      <c r="AG11" s="22"/>
      <c r="AH11" s="22"/>
      <c r="AI11" s="22"/>
      <c r="AJ11" s="22"/>
      <c r="AK11" s="22"/>
      <c r="AL11" s="22"/>
      <c r="AM11" s="22"/>
      <c r="AN11" s="22"/>
      <c r="AO11" s="22"/>
      <c r="AP11" s="22"/>
      <c r="AQ11" s="22"/>
      <c r="AR11" s="22"/>
      <c r="AS11" s="15" t="s">
        <v>279</v>
      </c>
      <c r="AT11" s="15" t="s">
        <v>244</v>
      </c>
      <c r="AU11" s="15" t="s">
        <v>683</v>
      </c>
      <c r="AV11" s="15" t="s">
        <v>244</v>
      </c>
      <c r="AW11" s="15" t="s">
        <v>279</v>
      </c>
      <c r="AX11" s="15" t="s">
        <v>244</v>
      </c>
      <c r="AY11" s="15" t="s">
        <v>683</v>
      </c>
      <c r="AZ11" s="15" t="s">
        <v>244</v>
      </c>
    </row>
    <row r="12" spans="1:52">
      <c r="A12" s="15" t="s">
        <v>28</v>
      </c>
      <c r="B12" s="15" t="s">
        <v>29</v>
      </c>
      <c r="C12" s="15" t="s">
        <v>82</v>
      </c>
      <c r="D12" s="15" t="s">
        <v>83</v>
      </c>
      <c r="E12" s="15" t="s">
        <v>130</v>
      </c>
      <c r="F12" s="15" t="s">
        <v>676</v>
      </c>
      <c r="G12" s="15" t="s">
        <v>244</v>
      </c>
      <c r="H12" s="22"/>
      <c r="I12" s="15" t="s">
        <v>677</v>
      </c>
      <c r="J12" s="15" t="s">
        <v>244</v>
      </c>
      <c r="K12" s="22"/>
      <c r="L12" s="15" t="s">
        <v>243</v>
      </c>
      <c r="M12" s="15" t="s">
        <v>280</v>
      </c>
      <c r="N12" s="15" t="s">
        <v>694</v>
      </c>
      <c r="O12" s="15">
        <v>23</v>
      </c>
      <c r="P12" s="15" t="s">
        <v>678</v>
      </c>
      <c r="Q12" s="15" t="s">
        <v>244</v>
      </c>
      <c r="R12" s="15" t="s">
        <v>244</v>
      </c>
      <c r="S12" s="15">
        <v>1</v>
      </c>
      <c r="T12" s="15" t="s">
        <v>679</v>
      </c>
      <c r="U12" s="15" t="s">
        <v>244</v>
      </c>
      <c r="V12" s="15" t="s">
        <v>243</v>
      </c>
      <c r="W12" s="15" t="s">
        <v>280</v>
      </c>
      <c r="X12" s="15" t="s">
        <v>699</v>
      </c>
      <c r="Y12" s="15" t="s">
        <v>700</v>
      </c>
      <c r="Z12" s="22"/>
      <c r="AA12" s="22"/>
      <c r="AB12" s="22"/>
      <c r="AC12" s="22"/>
      <c r="AD12" s="22"/>
      <c r="AE12" s="15" t="s">
        <v>243</v>
      </c>
      <c r="AF12" s="15" t="s">
        <v>280</v>
      </c>
      <c r="AG12" s="15" t="s">
        <v>473</v>
      </c>
      <c r="AH12" s="15">
        <v>25</v>
      </c>
      <c r="AI12" s="15" t="s">
        <v>678</v>
      </c>
      <c r="AJ12" s="15" t="s">
        <v>244</v>
      </c>
      <c r="AK12" s="15" t="s">
        <v>280</v>
      </c>
      <c r="AL12" s="15">
        <v>2</v>
      </c>
      <c r="AM12" s="15" t="s">
        <v>682</v>
      </c>
      <c r="AN12" s="15" t="s">
        <v>244</v>
      </c>
      <c r="AO12" s="15" t="s">
        <v>329</v>
      </c>
      <c r="AP12" s="15">
        <v>0</v>
      </c>
      <c r="AQ12" s="15" t="s">
        <v>682</v>
      </c>
      <c r="AR12" s="15" t="s">
        <v>244</v>
      </c>
      <c r="AS12" s="15" t="s">
        <v>279</v>
      </c>
      <c r="AT12" s="15" t="s">
        <v>244</v>
      </c>
      <c r="AU12" s="15" t="s">
        <v>683</v>
      </c>
      <c r="AV12" s="15" t="s">
        <v>244</v>
      </c>
      <c r="AW12" s="15" t="s">
        <v>279</v>
      </c>
      <c r="AX12" s="15" t="s">
        <v>244</v>
      </c>
      <c r="AY12" s="15" t="s">
        <v>683</v>
      </c>
      <c r="AZ12" s="15" t="s">
        <v>244</v>
      </c>
    </row>
    <row r="13" spans="1:52">
      <c r="A13" s="15" t="s">
        <v>28</v>
      </c>
      <c r="B13" s="15" t="s">
        <v>30</v>
      </c>
      <c r="C13" s="15" t="s">
        <v>82</v>
      </c>
      <c r="D13" s="15" t="s">
        <v>83</v>
      </c>
      <c r="E13" s="15" t="s">
        <v>133</v>
      </c>
      <c r="F13" s="15" t="s">
        <v>676</v>
      </c>
      <c r="G13" s="15" t="s">
        <v>244</v>
      </c>
      <c r="H13" s="22"/>
      <c r="I13" s="15" t="s">
        <v>677</v>
      </c>
      <c r="J13" s="15" t="s">
        <v>244</v>
      </c>
      <c r="K13" s="22"/>
      <c r="L13" s="15" t="s">
        <v>279</v>
      </c>
      <c r="M13" s="15" t="s">
        <v>244</v>
      </c>
      <c r="N13" s="22"/>
      <c r="O13" s="22"/>
      <c r="P13" s="22"/>
      <c r="Q13" s="22"/>
      <c r="R13" s="22"/>
      <c r="S13" s="22"/>
      <c r="T13" s="22"/>
      <c r="U13" s="22"/>
      <c r="V13" s="22"/>
      <c r="W13" s="22"/>
      <c r="X13" s="22"/>
      <c r="Y13" s="22"/>
      <c r="Z13" s="22"/>
      <c r="AA13" s="22"/>
      <c r="AB13" s="22"/>
      <c r="AC13" s="22"/>
      <c r="AD13" s="22"/>
      <c r="AE13" s="15" t="s">
        <v>243</v>
      </c>
      <c r="AF13" s="15" t="s">
        <v>280</v>
      </c>
      <c r="AG13" s="15" t="s">
        <v>436</v>
      </c>
      <c r="AH13" s="15">
        <v>24</v>
      </c>
      <c r="AI13" s="15" t="s">
        <v>678</v>
      </c>
      <c r="AJ13" s="15" t="s">
        <v>244</v>
      </c>
      <c r="AK13" s="15" t="s">
        <v>244</v>
      </c>
      <c r="AL13" s="15">
        <v>1</v>
      </c>
      <c r="AM13" s="15" t="s">
        <v>682</v>
      </c>
      <c r="AN13" s="15" t="s">
        <v>244</v>
      </c>
      <c r="AO13" s="15" t="s">
        <v>329</v>
      </c>
      <c r="AP13" s="15">
        <v>0</v>
      </c>
      <c r="AQ13" s="15" t="s">
        <v>682</v>
      </c>
      <c r="AR13" s="15" t="s">
        <v>244</v>
      </c>
      <c r="AS13" s="15" t="s">
        <v>279</v>
      </c>
      <c r="AT13" s="15" t="s">
        <v>244</v>
      </c>
      <c r="AU13" s="15" t="s">
        <v>683</v>
      </c>
      <c r="AV13" s="15" t="s">
        <v>244</v>
      </c>
      <c r="AW13" s="15" t="s">
        <v>279</v>
      </c>
      <c r="AX13" s="15" t="s">
        <v>244</v>
      </c>
      <c r="AY13" s="15" t="s">
        <v>683</v>
      </c>
      <c r="AZ13" s="15" t="s">
        <v>244</v>
      </c>
    </row>
    <row r="14" spans="1:52">
      <c r="A14" s="15" t="s">
        <v>28</v>
      </c>
      <c r="B14" s="15" t="s">
        <v>33</v>
      </c>
      <c r="C14" s="15" t="s">
        <v>82</v>
      </c>
      <c r="D14" s="15" t="s">
        <v>83</v>
      </c>
      <c r="E14" s="15" t="s">
        <v>143</v>
      </c>
      <c r="F14" s="15" t="s">
        <v>676</v>
      </c>
      <c r="G14" s="15" t="s">
        <v>244</v>
      </c>
      <c r="H14" s="22"/>
      <c r="I14" s="15" t="s">
        <v>677</v>
      </c>
      <c r="J14" s="15" t="s">
        <v>244</v>
      </c>
      <c r="K14" s="22"/>
      <c r="L14" s="15" t="s">
        <v>243</v>
      </c>
      <c r="M14" s="15" t="s">
        <v>280</v>
      </c>
      <c r="N14" s="15" t="s">
        <v>481</v>
      </c>
      <c r="O14" s="15">
        <v>26</v>
      </c>
      <c r="P14" s="15" t="s">
        <v>678</v>
      </c>
      <c r="Q14" s="15" t="s">
        <v>244</v>
      </c>
      <c r="R14" s="15" t="s">
        <v>244</v>
      </c>
      <c r="S14" s="15">
        <v>1</v>
      </c>
      <c r="T14" s="15" t="s">
        <v>679</v>
      </c>
      <c r="U14" s="15" t="s">
        <v>244</v>
      </c>
      <c r="V14" s="15" t="s">
        <v>243</v>
      </c>
      <c r="W14" s="15" t="s">
        <v>280</v>
      </c>
      <c r="X14" s="15" t="s">
        <v>701</v>
      </c>
      <c r="Y14" s="15" t="s">
        <v>702</v>
      </c>
      <c r="Z14" s="22"/>
      <c r="AA14" s="22"/>
      <c r="AB14" s="22"/>
      <c r="AC14" s="22"/>
      <c r="AD14" s="22"/>
      <c r="AE14" s="15" t="s">
        <v>279</v>
      </c>
      <c r="AF14" s="15" t="s">
        <v>244</v>
      </c>
      <c r="AG14" s="22"/>
      <c r="AH14" s="22"/>
      <c r="AI14" s="22"/>
      <c r="AJ14" s="22"/>
      <c r="AK14" s="22"/>
      <c r="AL14" s="22"/>
      <c r="AM14" s="22"/>
      <c r="AN14" s="22"/>
      <c r="AO14" s="22"/>
      <c r="AP14" s="22"/>
      <c r="AQ14" s="22"/>
      <c r="AR14" s="22"/>
      <c r="AS14" s="15" t="s">
        <v>279</v>
      </c>
      <c r="AT14" s="15" t="s">
        <v>244</v>
      </c>
      <c r="AU14" s="15" t="s">
        <v>683</v>
      </c>
      <c r="AV14" s="15" t="s">
        <v>244</v>
      </c>
      <c r="AW14" s="15" t="s">
        <v>279</v>
      </c>
      <c r="AX14" s="15" t="s">
        <v>244</v>
      </c>
      <c r="AY14" s="15" t="s">
        <v>683</v>
      </c>
      <c r="AZ14" s="15" t="s">
        <v>244</v>
      </c>
    </row>
    <row r="15" spans="1:52">
      <c r="A15" s="15" t="s">
        <v>36</v>
      </c>
      <c r="B15" s="15" t="s">
        <v>37</v>
      </c>
      <c r="C15" s="15" t="s">
        <v>82</v>
      </c>
      <c r="D15" s="15" t="s">
        <v>83</v>
      </c>
      <c r="E15" s="15" t="s">
        <v>148</v>
      </c>
      <c r="F15" s="15" t="s">
        <v>676</v>
      </c>
      <c r="G15" s="15" t="s">
        <v>244</v>
      </c>
      <c r="H15" s="22"/>
      <c r="I15" s="15" t="s">
        <v>677</v>
      </c>
      <c r="J15" s="15" t="s">
        <v>244</v>
      </c>
      <c r="K15" s="22"/>
      <c r="L15" s="15" t="s">
        <v>243</v>
      </c>
      <c r="M15" s="15" t="s">
        <v>280</v>
      </c>
      <c r="N15" s="15" t="s">
        <v>442</v>
      </c>
      <c r="O15" s="15">
        <v>28</v>
      </c>
      <c r="P15" s="15" t="s">
        <v>678</v>
      </c>
      <c r="Q15" s="15" t="s">
        <v>244</v>
      </c>
      <c r="R15" s="15" t="s">
        <v>244</v>
      </c>
      <c r="S15" s="15">
        <v>1</v>
      </c>
      <c r="T15" s="15" t="s">
        <v>679</v>
      </c>
      <c r="U15" s="15" t="s">
        <v>244</v>
      </c>
      <c r="V15" s="15" t="s">
        <v>243</v>
      </c>
      <c r="W15" s="15" t="s">
        <v>280</v>
      </c>
      <c r="X15" s="15" t="s">
        <v>703</v>
      </c>
      <c r="Y15" s="15" t="s">
        <v>704</v>
      </c>
      <c r="Z15" s="22"/>
      <c r="AA15" s="22"/>
      <c r="AB15" s="22"/>
      <c r="AC15" s="22"/>
      <c r="AD15" s="22"/>
      <c r="AE15" s="15" t="s">
        <v>243</v>
      </c>
      <c r="AF15" s="15" t="s">
        <v>280</v>
      </c>
      <c r="AG15" s="15" t="s">
        <v>481</v>
      </c>
      <c r="AH15" s="15">
        <v>26</v>
      </c>
      <c r="AI15" s="15" t="s">
        <v>678</v>
      </c>
      <c r="AJ15" s="15" t="s">
        <v>244</v>
      </c>
      <c r="AK15" s="15" t="s">
        <v>244</v>
      </c>
      <c r="AL15" s="15">
        <v>1</v>
      </c>
      <c r="AM15" s="15" t="s">
        <v>682</v>
      </c>
      <c r="AN15" s="15" t="s">
        <v>244</v>
      </c>
      <c r="AO15" s="15" t="s">
        <v>329</v>
      </c>
      <c r="AP15" s="15">
        <v>0</v>
      </c>
      <c r="AQ15" s="15" t="s">
        <v>682</v>
      </c>
      <c r="AR15" s="15" t="s">
        <v>244</v>
      </c>
      <c r="AS15" s="15" t="s">
        <v>279</v>
      </c>
      <c r="AT15" s="15" t="s">
        <v>244</v>
      </c>
      <c r="AU15" s="15" t="s">
        <v>683</v>
      </c>
      <c r="AV15" s="15" t="s">
        <v>244</v>
      </c>
      <c r="AW15" s="15" t="s">
        <v>279</v>
      </c>
      <c r="AX15" s="15" t="s">
        <v>244</v>
      </c>
      <c r="AY15" s="15" t="s">
        <v>683</v>
      </c>
      <c r="AZ15" s="15" t="s">
        <v>244</v>
      </c>
    </row>
    <row r="16" spans="1:52">
      <c r="A16" s="15" t="s">
        <v>36</v>
      </c>
      <c r="B16" s="15" t="s">
        <v>38</v>
      </c>
      <c r="C16" s="15" t="s">
        <v>82</v>
      </c>
      <c r="D16" s="15" t="s">
        <v>83</v>
      </c>
      <c r="E16" s="15" t="s">
        <v>151</v>
      </c>
      <c r="F16" s="15" t="s">
        <v>676</v>
      </c>
      <c r="G16" s="15" t="s">
        <v>244</v>
      </c>
      <c r="H16" s="22"/>
      <c r="I16" s="15" t="s">
        <v>677</v>
      </c>
      <c r="J16" s="15" t="s">
        <v>244</v>
      </c>
      <c r="K16" s="22"/>
      <c r="L16" s="15" t="s">
        <v>243</v>
      </c>
      <c r="M16" s="15" t="s">
        <v>280</v>
      </c>
      <c r="N16" s="15" t="s">
        <v>436</v>
      </c>
      <c r="O16" s="15">
        <v>24</v>
      </c>
      <c r="P16" s="15" t="s">
        <v>678</v>
      </c>
      <c r="Q16" s="15" t="s">
        <v>244</v>
      </c>
      <c r="R16" s="15" t="s">
        <v>280</v>
      </c>
      <c r="S16" s="15">
        <v>2</v>
      </c>
      <c r="T16" s="15" t="s">
        <v>679</v>
      </c>
      <c r="U16" s="15" t="s">
        <v>244</v>
      </c>
      <c r="V16" s="15" t="s">
        <v>243</v>
      </c>
      <c r="W16" s="15" t="s">
        <v>280</v>
      </c>
      <c r="X16" s="15" t="s">
        <v>705</v>
      </c>
      <c r="Y16" s="15" t="s">
        <v>706</v>
      </c>
      <c r="Z16" s="15" t="s">
        <v>707</v>
      </c>
      <c r="AA16" s="15" t="s">
        <v>708</v>
      </c>
      <c r="AB16" s="22"/>
      <c r="AC16" s="22"/>
      <c r="AD16" s="22"/>
      <c r="AE16" s="15" t="s">
        <v>243</v>
      </c>
      <c r="AF16" s="15" t="s">
        <v>280</v>
      </c>
      <c r="AG16" s="15" t="s">
        <v>481</v>
      </c>
      <c r="AH16" s="15">
        <v>26</v>
      </c>
      <c r="AI16" s="15" t="s">
        <v>678</v>
      </c>
      <c r="AJ16" s="15" t="s">
        <v>244</v>
      </c>
      <c r="AK16" s="15" t="s">
        <v>280</v>
      </c>
      <c r="AL16" s="15">
        <v>2</v>
      </c>
      <c r="AM16" s="15" t="s">
        <v>682</v>
      </c>
      <c r="AN16" s="15" t="s">
        <v>244</v>
      </c>
      <c r="AO16" s="15" t="s">
        <v>329</v>
      </c>
      <c r="AP16" s="15">
        <v>0</v>
      </c>
      <c r="AQ16" s="15" t="s">
        <v>682</v>
      </c>
      <c r="AR16" s="15" t="s">
        <v>244</v>
      </c>
      <c r="AS16" s="15" t="s">
        <v>279</v>
      </c>
      <c r="AT16" s="15" t="s">
        <v>244</v>
      </c>
      <c r="AU16" s="15" t="s">
        <v>683</v>
      </c>
      <c r="AV16" s="15" t="s">
        <v>244</v>
      </c>
      <c r="AW16" s="15" t="s">
        <v>279</v>
      </c>
      <c r="AX16" s="15" t="s">
        <v>244</v>
      </c>
      <c r="AY16" s="15" t="s">
        <v>683</v>
      </c>
      <c r="AZ16" s="15" t="s">
        <v>244</v>
      </c>
    </row>
    <row r="17" spans="1:52">
      <c r="A17" s="15" t="s">
        <v>36</v>
      </c>
      <c r="B17" s="15" t="s">
        <v>39</v>
      </c>
      <c r="C17" s="15" t="s">
        <v>82</v>
      </c>
      <c r="D17" s="15" t="s">
        <v>83</v>
      </c>
      <c r="E17" s="15" t="s">
        <v>154</v>
      </c>
      <c r="F17" s="15" t="s">
        <v>676</v>
      </c>
      <c r="G17" s="15" t="s">
        <v>244</v>
      </c>
      <c r="H17" s="22"/>
      <c r="I17" s="15" t="s">
        <v>677</v>
      </c>
      <c r="J17" s="15" t="s">
        <v>244</v>
      </c>
      <c r="K17" s="22"/>
      <c r="L17" s="15" t="s">
        <v>243</v>
      </c>
      <c r="M17" s="15" t="s">
        <v>280</v>
      </c>
      <c r="N17" s="15" t="s">
        <v>436</v>
      </c>
      <c r="O17" s="15">
        <v>24</v>
      </c>
      <c r="P17" s="15" t="s">
        <v>678</v>
      </c>
      <c r="Q17" s="15" t="s">
        <v>244</v>
      </c>
      <c r="R17" s="15" t="s">
        <v>280</v>
      </c>
      <c r="S17" s="15">
        <v>2</v>
      </c>
      <c r="T17" s="15" t="s">
        <v>679</v>
      </c>
      <c r="U17" s="15" t="s">
        <v>244</v>
      </c>
      <c r="V17" s="15" t="s">
        <v>243</v>
      </c>
      <c r="W17" s="15" t="s">
        <v>280</v>
      </c>
      <c r="X17" s="15" t="s">
        <v>709</v>
      </c>
      <c r="Y17" s="15" t="s">
        <v>710</v>
      </c>
      <c r="Z17" s="15" t="s">
        <v>711</v>
      </c>
      <c r="AA17" s="15" t="s">
        <v>712</v>
      </c>
      <c r="AB17" s="22"/>
      <c r="AC17" s="22"/>
      <c r="AD17" s="22"/>
      <c r="AE17" s="15" t="s">
        <v>279</v>
      </c>
      <c r="AF17" s="15" t="s">
        <v>244</v>
      </c>
      <c r="AG17" s="22"/>
      <c r="AH17" s="22"/>
      <c r="AI17" s="22"/>
      <c r="AJ17" s="22"/>
      <c r="AK17" s="22"/>
      <c r="AL17" s="22"/>
      <c r="AM17" s="22"/>
      <c r="AN17" s="22"/>
      <c r="AO17" s="22"/>
      <c r="AP17" s="22"/>
      <c r="AQ17" s="22"/>
      <c r="AR17" s="22"/>
      <c r="AS17" s="15" t="s">
        <v>279</v>
      </c>
      <c r="AT17" s="15" t="s">
        <v>244</v>
      </c>
      <c r="AU17" s="15" t="s">
        <v>683</v>
      </c>
      <c r="AV17" s="15" t="s">
        <v>244</v>
      </c>
      <c r="AW17" s="15" t="s">
        <v>279</v>
      </c>
      <c r="AX17" s="15" t="s">
        <v>244</v>
      </c>
      <c r="AY17" s="15" t="s">
        <v>683</v>
      </c>
      <c r="AZ17" s="15" t="s">
        <v>244</v>
      </c>
    </row>
    <row r="18" spans="1:52">
      <c r="A18" s="15" t="s">
        <v>36</v>
      </c>
      <c r="B18" s="15" t="s">
        <v>40</v>
      </c>
      <c r="C18" s="15" t="s">
        <v>82</v>
      </c>
      <c r="D18" s="15" t="s">
        <v>83</v>
      </c>
      <c r="E18" s="15" t="s">
        <v>104</v>
      </c>
      <c r="F18" s="15" t="s">
        <v>676</v>
      </c>
      <c r="G18" s="15" t="s">
        <v>244</v>
      </c>
      <c r="H18" s="22"/>
      <c r="I18" s="15" t="s">
        <v>677</v>
      </c>
      <c r="J18" s="15" t="s">
        <v>244</v>
      </c>
      <c r="K18" s="22"/>
      <c r="L18" s="15" t="s">
        <v>243</v>
      </c>
      <c r="M18" s="15" t="s">
        <v>280</v>
      </c>
      <c r="N18" s="15" t="s">
        <v>436</v>
      </c>
      <c r="O18" s="15">
        <v>24</v>
      </c>
      <c r="P18" s="15" t="s">
        <v>678</v>
      </c>
      <c r="Q18" s="15" t="s">
        <v>244</v>
      </c>
      <c r="R18" s="15" t="s">
        <v>244</v>
      </c>
      <c r="S18" s="15">
        <v>1</v>
      </c>
      <c r="T18" s="15" t="s">
        <v>679</v>
      </c>
      <c r="U18" s="15" t="s">
        <v>244</v>
      </c>
      <c r="V18" s="15" t="s">
        <v>243</v>
      </c>
      <c r="W18" s="15" t="s">
        <v>280</v>
      </c>
      <c r="X18" s="15" t="s">
        <v>713</v>
      </c>
      <c r="Y18" s="15" t="s">
        <v>714</v>
      </c>
      <c r="Z18" s="22"/>
      <c r="AA18" s="22"/>
      <c r="AB18" s="22"/>
      <c r="AC18" s="22"/>
      <c r="AD18" s="22"/>
      <c r="AE18" s="15" t="s">
        <v>243</v>
      </c>
      <c r="AF18" s="15" t="s">
        <v>280</v>
      </c>
      <c r="AG18" s="15" t="s">
        <v>481</v>
      </c>
      <c r="AH18" s="15">
        <v>26</v>
      </c>
      <c r="AI18" s="15" t="s">
        <v>678</v>
      </c>
      <c r="AJ18" s="15" t="s">
        <v>244</v>
      </c>
      <c r="AK18" s="15" t="s">
        <v>244</v>
      </c>
      <c r="AL18" s="15">
        <v>1</v>
      </c>
      <c r="AM18" s="15" t="s">
        <v>682</v>
      </c>
      <c r="AN18" s="15" t="s">
        <v>244</v>
      </c>
      <c r="AO18" s="15" t="s">
        <v>329</v>
      </c>
      <c r="AP18" s="15">
        <v>0</v>
      </c>
      <c r="AQ18" s="15" t="s">
        <v>682</v>
      </c>
      <c r="AR18" s="15" t="s">
        <v>244</v>
      </c>
      <c r="AS18" s="15" t="s">
        <v>279</v>
      </c>
      <c r="AT18" s="15" t="s">
        <v>244</v>
      </c>
      <c r="AU18" s="15" t="s">
        <v>683</v>
      </c>
      <c r="AV18" s="15" t="s">
        <v>244</v>
      </c>
      <c r="AW18" s="15" t="s">
        <v>279</v>
      </c>
      <c r="AX18" s="15" t="s">
        <v>244</v>
      </c>
      <c r="AY18" s="15" t="s">
        <v>683</v>
      </c>
      <c r="AZ18" s="15" t="s">
        <v>244</v>
      </c>
    </row>
    <row r="19" spans="1:52">
      <c r="A19" s="15" t="s">
        <v>36</v>
      </c>
      <c r="B19" s="15" t="s">
        <v>42</v>
      </c>
      <c r="C19" s="15" t="s">
        <v>82</v>
      </c>
      <c r="D19" s="15" t="s">
        <v>83</v>
      </c>
      <c r="E19" s="15" t="s">
        <v>161</v>
      </c>
      <c r="F19" s="15" t="s">
        <v>676</v>
      </c>
      <c r="G19" s="15" t="s">
        <v>244</v>
      </c>
      <c r="H19" s="22"/>
      <c r="I19" s="15" t="s">
        <v>677</v>
      </c>
      <c r="J19" s="15" t="s">
        <v>244</v>
      </c>
      <c r="K19" s="22"/>
      <c r="L19" s="15" t="s">
        <v>243</v>
      </c>
      <c r="M19" s="15" t="s">
        <v>280</v>
      </c>
      <c r="N19" s="15" t="s">
        <v>428</v>
      </c>
      <c r="O19" s="15">
        <v>36</v>
      </c>
      <c r="P19" s="15" t="s">
        <v>678</v>
      </c>
      <c r="Q19" s="15" t="s">
        <v>244</v>
      </c>
      <c r="R19" s="15" t="s">
        <v>244</v>
      </c>
      <c r="S19" s="15">
        <v>1</v>
      </c>
      <c r="T19" s="15" t="s">
        <v>679</v>
      </c>
      <c r="U19" s="15" t="s">
        <v>244</v>
      </c>
      <c r="V19" s="15" t="s">
        <v>243</v>
      </c>
      <c r="W19" s="15" t="s">
        <v>280</v>
      </c>
      <c r="X19" s="15" t="s">
        <v>715</v>
      </c>
      <c r="Y19" s="15" t="s">
        <v>716</v>
      </c>
      <c r="Z19" s="22"/>
      <c r="AA19" s="22"/>
      <c r="AB19" s="22"/>
      <c r="AC19" s="22"/>
      <c r="AD19" s="22"/>
      <c r="AE19" s="15" t="s">
        <v>279</v>
      </c>
      <c r="AF19" s="15" t="s">
        <v>244</v>
      </c>
      <c r="AG19" s="22"/>
      <c r="AH19" s="22"/>
      <c r="AI19" s="22"/>
      <c r="AJ19" s="22"/>
      <c r="AK19" s="22"/>
      <c r="AL19" s="22"/>
      <c r="AM19" s="22"/>
      <c r="AN19" s="22"/>
      <c r="AO19" s="22"/>
      <c r="AP19" s="22"/>
      <c r="AQ19" s="22"/>
      <c r="AR19" s="22"/>
      <c r="AS19" s="15" t="s">
        <v>279</v>
      </c>
      <c r="AT19" s="15" t="s">
        <v>244</v>
      </c>
      <c r="AU19" s="15" t="s">
        <v>683</v>
      </c>
      <c r="AV19" s="15" t="s">
        <v>244</v>
      </c>
      <c r="AW19" s="15" t="s">
        <v>279</v>
      </c>
      <c r="AX19" s="15" t="s">
        <v>244</v>
      </c>
      <c r="AY19" s="15" t="s">
        <v>683</v>
      </c>
      <c r="AZ19" s="15" t="s">
        <v>244</v>
      </c>
    </row>
    <row r="20" spans="1:52">
      <c r="A20" s="15" t="s">
        <v>36</v>
      </c>
      <c r="B20" s="15" t="s">
        <v>43</v>
      </c>
      <c r="C20" s="15" t="s">
        <v>82</v>
      </c>
      <c r="D20" s="15" t="s">
        <v>83</v>
      </c>
      <c r="E20" s="15" t="s">
        <v>164</v>
      </c>
      <c r="F20" s="15" t="s">
        <v>676</v>
      </c>
      <c r="G20" s="15" t="s">
        <v>244</v>
      </c>
      <c r="H20" s="22"/>
      <c r="I20" s="15" t="s">
        <v>677</v>
      </c>
      <c r="J20" s="15" t="s">
        <v>244</v>
      </c>
      <c r="K20" s="22"/>
      <c r="L20" s="15" t="s">
        <v>243</v>
      </c>
      <c r="M20" s="15" t="s">
        <v>280</v>
      </c>
      <c r="N20" s="15" t="s">
        <v>422</v>
      </c>
      <c r="O20" s="15">
        <v>20</v>
      </c>
      <c r="P20" s="15" t="s">
        <v>678</v>
      </c>
      <c r="Q20" s="15" t="s">
        <v>244</v>
      </c>
      <c r="R20" s="15" t="s">
        <v>280</v>
      </c>
      <c r="S20" s="15">
        <v>2</v>
      </c>
      <c r="T20" s="15" t="s">
        <v>679</v>
      </c>
      <c r="U20" s="15" t="s">
        <v>244</v>
      </c>
      <c r="V20" s="15" t="s">
        <v>243</v>
      </c>
      <c r="W20" s="15" t="s">
        <v>280</v>
      </c>
      <c r="X20" s="15" t="s">
        <v>717</v>
      </c>
      <c r="Y20" s="15" t="s">
        <v>718</v>
      </c>
      <c r="Z20" s="15" t="s">
        <v>719</v>
      </c>
      <c r="AA20" s="15" t="s">
        <v>687</v>
      </c>
      <c r="AB20" s="22"/>
      <c r="AC20" s="22"/>
      <c r="AD20" s="22"/>
      <c r="AE20" s="15" t="s">
        <v>279</v>
      </c>
      <c r="AF20" s="15" t="s">
        <v>244</v>
      </c>
      <c r="AG20" s="22"/>
      <c r="AH20" s="22"/>
      <c r="AI20" s="22"/>
      <c r="AJ20" s="22"/>
      <c r="AK20" s="22"/>
      <c r="AL20" s="22"/>
      <c r="AM20" s="22"/>
      <c r="AN20" s="22"/>
      <c r="AO20" s="22"/>
      <c r="AP20" s="22"/>
      <c r="AQ20" s="22"/>
      <c r="AR20" s="22"/>
      <c r="AS20" s="15" t="s">
        <v>279</v>
      </c>
      <c r="AT20" s="15" t="s">
        <v>244</v>
      </c>
      <c r="AU20" s="15" t="s">
        <v>683</v>
      </c>
      <c r="AV20" s="15" t="s">
        <v>244</v>
      </c>
      <c r="AW20" s="15" t="s">
        <v>279</v>
      </c>
      <c r="AX20" s="15" t="s">
        <v>244</v>
      </c>
      <c r="AY20" s="15" t="s">
        <v>683</v>
      </c>
      <c r="AZ20" s="15" t="s">
        <v>244</v>
      </c>
    </row>
    <row r="21" spans="1:52">
      <c r="A21" s="15" t="s">
        <v>36</v>
      </c>
      <c r="B21" s="15" t="s">
        <v>45</v>
      </c>
      <c r="C21" s="15" t="s">
        <v>82</v>
      </c>
      <c r="D21" s="15" t="s">
        <v>83</v>
      </c>
      <c r="E21" s="15" t="s">
        <v>170</v>
      </c>
      <c r="F21" s="15" t="s">
        <v>676</v>
      </c>
      <c r="G21" s="15" t="s">
        <v>244</v>
      </c>
      <c r="H21" s="22"/>
      <c r="I21" s="15" t="s">
        <v>677</v>
      </c>
      <c r="J21" s="15" t="s">
        <v>244</v>
      </c>
      <c r="K21" s="22"/>
      <c r="L21" s="15" t="s">
        <v>279</v>
      </c>
      <c r="M21" s="15" t="s">
        <v>244</v>
      </c>
      <c r="N21" s="22"/>
      <c r="O21" s="22"/>
      <c r="P21" s="22"/>
      <c r="Q21" s="22"/>
      <c r="R21" s="22"/>
      <c r="S21" s="22"/>
      <c r="T21" s="22"/>
      <c r="U21" s="22"/>
      <c r="V21" s="22"/>
      <c r="W21" s="22"/>
      <c r="X21" s="22"/>
      <c r="Y21" s="22"/>
      <c r="Z21" s="22"/>
      <c r="AA21" s="22"/>
      <c r="AB21" s="22"/>
      <c r="AC21" s="22"/>
      <c r="AD21" s="22"/>
      <c r="AE21" s="15" t="s">
        <v>279</v>
      </c>
      <c r="AF21" s="15" t="s">
        <v>244</v>
      </c>
      <c r="AG21" s="22"/>
      <c r="AH21" s="22"/>
      <c r="AI21" s="22"/>
      <c r="AJ21" s="22"/>
      <c r="AK21" s="22"/>
      <c r="AL21" s="22"/>
      <c r="AM21" s="22"/>
      <c r="AN21" s="22"/>
      <c r="AO21" s="22"/>
      <c r="AP21" s="22"/>
      <c r="AQ21" s="22"/>
      <c r="AR21" s="22"/>
      <c r="AS21" s="15" t="s">
        <v>279</v>
      </c>
      <c r="AT21" s="15" t="s">
        <v>244</v>
      </c>
      <c r="AU21" s="15" t="s">
        <v>683</v>
      </c>
      <c r="AV21" s="15" t="s">
        <v>244</v>
      </c>
      <c r="AW21" s="15" t="s">
        <v>279</v>
      </c>
      <c r="AX21" s="15" t="s">
        <v>244</v>
      </c>
      <c r="AY21" s="15" t="s">
        <v>683</v>
      </c>
      <c r="AZ21" s="15" t="s">
        <v>244</v>
      </c>
    </row>
    <row r="22" spans="1:52">
      <c r="A22" s="15" t="s">
        <v>47</v>
      </c>
      <c r="B22" s="15" t="s">
        <v>48</v>
      </c>
      <c r="C22" s="15" t="s">
        <v>82</v>
      </c>
      <c r="D22" s="15" t="s">
        <v>83</v>
      </c>
      <c r="E22" s="15" t="s">
        <v>175</v>
      </c>
      <c r="F22" s="15" t="s">
        <v>676</v>
      </c>
      <c r="G22" s="15" t="s">
        <v>244</v>
      </c>
      <c r="H22" s="22"/>
      <c r="I22" s="15" t="s">
        <v>677</v>
      </c>
      <c r="J22" s="15" t="s">
        <v>244</v>
      </c>
      <c r="K22" s="22"/>
      <c r="L22" s="15" t="s">
        <v>243</v>
      </c>
      <c r="M22" s="15" t="s">
        <v>280</v>
      </c>
      <c r="N22" s="15" t="s">
        <v>436</v>
      </c>
      <c r="O22" s="15">
        <v>24</v>
      </c>
      <c r="P22" s="15" t="s">
        <v>678</v>
      </c>
      <c r="Q22" s="15" t="s">
        <v>244</v>
      </c>
      <c r="R22" s="15" t="s">
        <v>244</v>
      </c>
      <c r="S22" s="15">
        <v>1</v>
      </c>
      <c r="T22" s="15" t="s">
        <v>679</v>
      </c>
      <c r="U22" s="15" t="s">
        <v>244</v>
      </c>
      <c r="V22" s="15" t="s">
        <v>243</v>
      </c>
      <c r="W22" s="15" t="s">
        <v>280</v>
      </c>
      <c r="X22" s="15" t="s">
        <v>720</v>
      </c>
      <c r="Y22" s="15" t="s">
        <v>721</v>
      </c>
      <c r="Z22" s="22"/>
      <c r="AA22" s="22"/>
      <c r="AB22" s="22"/>
      <c r="AC22" s="22"/>
      <c r="AD22" s="15" t="s">
        <v>722</v>
      </c>
      <c r="AE22" s="15" t="s">
        <v>243</v>
      </c>
      <c r="AF22" s="15" t="s">
        <v>280</v>
      </c>
      <c r="AG22" s="15" t="s">
        <v>481</v>
      </c>
      <c r="AH22" s="15">
        <v>26</v>
      </c>
      <c r="AI22" s="15" t="s">
        <v>678</v>
      </c>
      <c r="AJ22" s="15" t="s">
        <v>244</v>
      </c>
      <c r="AK22" s="15" t="s">
        <v>244</v>
      </c>
      <c r="AL22" s="15">
        <v>1</v>
      </c>
      <c r="AM22" s="15" t="s">
        <v>682</v>
      </c>
      <c r="AN22" s="15" t="s">
        <v>244</v>
      </c>
      <c r="AO22" s="15" t="s">
        <v>329</v>
      </c>
      <c r="AP22" s="15">
        <v>0</v>
      </c>
      <c r="AQ22" s="15" t="s">
        <v>682</v>
      </c>
      <c r="AR22" s="15" t="s">
        <v>244</v>
      </c>
      <c r="AS22" s="15" t="s">
        <v>279</v>
      </c>
      <c r="AT22" s="15" t="s">
        <v>244</v>
      </c>
      <c r="AU22" s="15" t="s">
        <v>683</v>
      </c>
      <c r="AV22" s="15" t="s">
        <v>244</v>
      </c>
      <c r="AW22" s="15" t="s">
        <v>279</v>
      </c>
      <c r="AX22" s="15" t="s">
        <v>244</v>
      </c>
      <c r="AY22" s="15" t="s">
        <v>683</v>
      </c>
      <c r="AZ22" s="15" t="s">
        <v>244</v>
      </c>
    </row>
    <row r="23" spans="1:52">
      <c r="A23" s="15" t="s">
        <v>47</v>
      </c>
      <c r="B23" s="15" t="s">
        <v>50</v>
      </c>
      <c r="C23" s="15" t="s">
        <v>82</v>
      </c>
      <c r="D23" s="15" t="s">
        <v>83</v>
      </c>
      <c r="E23" s="15" t="s">
        <v>178</v>
      </c>
      <c r="F23" s="15" t="s">
        <v>676</v>
      </c>
      <c r="G23" s="15" t="s">
        <v>244</v>
      </c>
      <c r="H23" s="22"/>
      <c r="I23" s="15" t="s">
        <v>677</v>
      </c>
      <c r="J23" s="15" t="s">
        <v>244</v>
      </c>
      <c r="K23" s="22"/>
      <c r="L23" s="15" t="s">
        <v>243</v>
      </c>
      <c r="M23" s="15" t="s">
        <v>280</v>
      </c>
      <c r="N23" s="15" t="s">
        <v>481</v>
      </c>
      <c r="O23" s="15">
        <v>26</v>
      </c>
      <c r="P23" s="15" t="s">
        <v>678</v>
      </c>
      <c r="Q23" s="15" t="s">
        <v>244</v>
      </c>
      <c r="R23" s="15" t="s">
        <v>244</v>
      </c>
      <c r="S23" s="15">
        <v>1</v>
      </c>
      <c r="T23" s="15" t="s">
        <v>679</v>
      </c>
      <c r="U23" s="15" t="s">
        <v>244</v>
      </c>
      <c r="V23" s="15" t="s">
        <v>243</v>
      </c>
      <c r="W23" s="15" t="s">
        <v>280</v>
      </c>
      <c r="X23" s="15" t="s">
        <v>723</v>
      </c>
      <c r="Y23" s="15" t="s">
        <v>724</v>
      </c>
      <c r="Z23" s="22"/>
      <c r="AA23" s="22"/>
      <c r="AB23" s="22"/>
      <c r="AC23" s="22"/>
      <c r="AD23" s="22"/>
      <c r="AE23" s="15" t="s">
        <v>243</v>
      </c>
      <c r="AF23" s="15" t="s">
        <v>280</v>
      </c>
      <c r="AG23" s="15" t="s">
        <v>481</v>
      </c>
      <c r="AH23" s="15">
        <v>26</v>
      </c>
      <c r="AI23" s="15" t="s">
        <v>678</v>
      </c>
      <c r="AJ23" s="15" t="s">
        <v>244</v>
      </c>
      <c r="AK23" s="15" t="s">
        <v>244</v>
      </c>
      <c r="AL23" s="15">
        <v>1</v>
      </c>
      <c r="AM23" s="15" t="s">
        <v>682</v>
      </c>
      <c r="AN23" s="15" t="s">
        <v>244</v>
      </c>
      <c r="AO23" s="15" t="s">
        <v>329</v>
      </c>
      <c r="AP23" s="15">
        <v>0</v>
      </c>
      <c r="AQ23" s="15" t="s">
        <v>682</v>
      </c>
      <c r="AR23" s="15" t="s">
        <v>244</v>
      </c>
      <c r="AS23" s="15" t="s">
        <v>279</v>
      </c>
      <c r="AT23" s="15" t="s">
        <v>244</v>
      </c>
      <c r="AU23" s="15" t="s">
        <v>683</v>
      </c>
      <c r="AV23" s="15" t="s">
        <v>244</v>
      </c>
      <c r="AW23" s="15" t="s">
        <v>279</v>
      </c>
      <c r="AX23" s="15" t="s">
        <v>244</v>
      </c>
      <c r="AY23" s="15" t="s">
        <v>683</v>
      </c>
      <c r="AZ23" s="15" t="s">
        <v>244</v>
      </c>
    </row>
    <row r="24" spans="1:52">
      <c r="A24" s="15" t="s">
        <v>47</v>
      </c>
      <c r="B24" s="15" t="s">
        <v>49</v>
      </c>
      <c r="C24" s="15" t="s">
        <v>82</v>
      </c>
      <c r="D24" s="15" t="s">
        <v>83</v>
      </c>
      <c r="E24" s="15" t="s">
        <v>178</v>
      </c>
      <c r="F24" s="15" t="s">
        <v>676</v>
      </c>
      <c r="G24" s="15" t="s">
        <v>244</v>
      </c>
      <c r="H24" s="22"/>
      <c r="I24" s="15" t="s">
        <v>677</v>
      </c>
      <c r="J24" s="15" t="s">
        <v>244</v>
      </c>
      <c r="K24" s="22"/>
      <c r="L24" s="15" t="s">
        <v>243</v>
      </c>
      <c r="M24" s="15" t="s">
        <v>280</v>
      </c>
      <c r="N24" s="15" t="s">
        <v>399</v>
      </c>
      <c r="O24" s="15">
        <v>27</v>
      </c>
      <c r="P24" s="15" t="s">
        <v>678</v>
      </c>
      <c r="Q24" s="15" t="s">
        <v>244</v>
      </c>
      <c r="R24" s="15" t="s">
        <v>280</v>
      </c>
      <c r="S24" s="15">
        <v>2</v>
      </c>
      <c r="T24" s="15" t="s">
        <v>679</v>
      </c>
      <c r="U24" s="15" t="s">
        <v>244</v>
      </c>
      <c r="V24" s="15" t="s">
        <v>243</v>
      </c>
      <c r="W24" s="15" t="s">
        <v>280</v>
      </c>
      <c r="X24" s="15" t="s">
        <v>725</v>
      </c>
      <c r="Y24" s="15" t="s">
        <v>726</v>
      </c>
      <c r="Z24" s="15" t="s">
        <v>727</v>
      </c>
      <c r="AA24" s="15" t="s">
        <v>728</v>
      </c>
      <c r="AB24" s="22"/>
      <c r="AC24" s="22"/>
      <c r="AD24" s="22"/>
      <c r="AE24" s="15" t="s">
        <v>243</v>
      </c>
      <c r="AF24" s="15" t="s">
        <v>280</v>
      </c>
      <c r="AG24" s="15" t="s">
        <v>481</v>
      </c>
      <c r="AH24" s="15">
        <v>26</v>
      </c>
      <c r="AI24" s="15" t="s">
        <v>678</v>
      </c>
      <c r="AJ24" s="15" t="s">
        <v>244</v>
      </c>
      <c r="AK24" s="15" t="s">
        <v>244</v>
      </c>
      <c r="AL24" s="15">
        <v>1</v>
      </c>
      <c r="AM24" s="15" t="s">
        <v>682</v>
      </c>
      <c r="AN24" s="15" t="s">
        <v>244</v>
      </c>
      <c r="AO24" s="15" t="s">
        <v>329</v>
      </c>
      <c r="AP24" s="15">
        <v>0</v>
      </c>
      <c r="AQ24" s="15" t="s">
        <v>682</v>
      </c>
      <c r="AR24" s="15" t="s">
        <v>244</v>
      </c>
      <c r="AS24" s="15" t="s">
        <v>279</v>
      </c>
      <c r="AT24" s="15" t="s">
        <v>244</v>
      </c>
      <c r="AU24" s="15" t="s">
        <v>683</v>
      </c>
      <c r="AV24" s="15" t="s">
        <v>244</v>
      </c>
      <c r="AW24" s="15" t="s">
        <v>279</v>
      </c>
      <c r="AX24" s="15" t="s">
        <v>244</v>
      </c>
      <c r="AY24" s="15" t="s">
        <v>683</v>
      </c>
      <c r="AZ24" s="15" t="s">
        <v>244</v>
      </c>
    </row>
    <row r="25" spans="1:52" s="51" customFormat="1">
      <c r="A25" s="29" t="s">
        <v>47</v>
      </c>
      <c r="B25" s="29" t="s">
        <v>52</v>
      </c>
      <c r="C25" s="29" t="s">
        <v>82</v>
      </c>
      <c r="D25" s="29" t="s">
        <v>83</v>
      </c>
      <c r="E25" s="29" t="s">
        <v>183</v>
      </c>
      <c r="F25" s="29" t="s">
        <v>676</v>
      </c>
      <c r="G25" s="29" t="s">
        <v>244</v>
      </c>
      <c r="H25" s="35"/>
      <c r="I25" s="29" t="s">
        <v>677</v>
      </c>
      <c r="J25" s="29" t="s">
        <v>244</v>
      </c>
      <c r="K25" s="35"/>
      <c r="L25" s="29" t="s">
        <v>279</v>
      </c>
      <c r="M25" s="29" t="s">
        <v>244</v>
      </c>
      <c r="N25" s="35"/>
      <c r="O25" s="35"/>
      <c r="P25" s="35"/>
      <c r="Q25" s="35"/>
      <c r="R25" s="35"/>
      <c r="S25" s="35"/>
      <c r="T25" s="35"/>
      <c r="U25" s="35"/>
      <c r="V25" s="35"/>
      <c r="W25" s="35"/>
      <c r="X25" s="35"/>
      <c r="Y25" s="35"/>
      <c r="Z25" s="35"/>
      <c r="AA25" s="35"/>
      <c r="AB25" s="35"/>
      <c r="AC25" s="35"/>
      <c r="AD25" s="35"/>
      <c r="AE25" s="29" t="s">
        <v>279</v>
      </c>
      <c r="AF25" s="29" t="s">
        <v>244</v>
      </c>
      <c r="AG25" s="35"/>
      <c r="AH25" s="35"/>
      <c r="AI25" s="35"/>
      <c r="AJ25" s="35"/>
      <c r="AK25" s="35"/>
      <c r="AL25" s="35"/>
      <c r="AM25" s="35"/>
      <c r="AN25" s="35"/>
      <c r="AO25" s="35"/>
      <c r="AP25" s="35"/>
      <c r="AQ25" s="35"/>
      <c r="AR25" s="35"/>
      <c r="AS25" s="29" t="s">
        <v>279</v>
      </c>
      <c r="AT25" s="29" t="s">
        <v>244</v>
      </c>
      <c r="AU25" s="29" t="s">
        <v>683</v>
      </c>
      <c r="AV25" s="29" t="s">
        <v>244</v>
      </c>
      <c r="AW25" s="29" t="s">
        <v>243</v>
      </c>
      <c r="AX25" s="29" t="s">
        <v>280</v>
      </c>
      <c r="AY25" s="29" t="s">
        <v>683</v>
      </c>
      <c r="AZ25" s="29" t="s">
        <v>244</v>
      </c>
    </row>
    <row r="26" spans="1:52">
      <c r="A26" s="15" t="s">
        <v>47</v>
      </c>
      <c r="B26" s="15" t="s">
        <v>51</v>
      </c>
      <c r="C26" s="15" t="s">
        <v>82</v>
      </c>
      <c r="D26" s="15" t="s">
        <v>83</v>
      </c>
      <c r="E26" s="15" t="s">
        <v>186</v>
      </c>
      <c r="F26" s="15" t="s">
        <v>676</v>
      </c>
      <c r="G26" s="15" t="s">
        <v>244</v>
      </c>
      <c r="H26" s="22"/>
      <c r="I26" s="15" t="s">
        <v>677</v>
      </c>
      <c r="J26" s="15" t="s">
        <v>244</v>
      </c>
      <c r="K26" s="22"/>
      <c r="L26" s="15" t="s">
        <v>279</v>
      </c>
      <c r="M26" s="15" t="s">
        <v>244</v>
      </c>
      <c r="N26" s="22"/>
      <c r="O26" s="22"/>
      <c r="P26" s="22"/>
      <c r="Q26" s="22"/>
      <c r="R26" s="22"/>
      <c r="S26" s="22"/>
      <c r="T26" s="22"/>
      <c r="U26" s="22"/>
      <c r="V26" s="22"/>
      <c r="W26" s="22"/>
      <c r="X26" s="22"/>
      <c r="Y26" s="22"/>
      <c r="Z26" s="22"/>
      <c r="AA26" s="22"/>
      <c r="AB26" s="22"/>
      <c r="AC26" s="22"/>
      <c r="AD26" s="22"/>
      <c r="AE26" s="15" t="s">
        <v>279</v>
      </c>
      <c r="AF26" s="15" t="s">
        <v>244</v>
      </c>
      <c r="AG26" s="22"/>
      <c r="AH26" s="22"/>
      <c r="AI26" s="22"/>
      <c r="AJ26" s="22"/>
      <c r="AK26" s="22"/>
      <c r="AL26" s="22"/>
      <c r="AM26" s="22"/>
      <c r="AN26" s="22"/>
      <c r="AO26" s="22"/>
      <c r="AP26" s="22"/>
      <c r="AQ26" s="22"/>
      <c r="AR26" s="22"/>
      <c r="AS26" s="15" t="s">
        <v>279</v>
      </c>
      <c r="AT26" s="15" t="s">
        <v>244</v>
      </c>
      <c r="AU26" s="15" t="s">
        <v>683</v>
      </c>
      <c r="AV26" s="15" t="s">
        <v>244</v>
      </c>
      <c r="AW26" s="15" t="s">
        <v>279</v>
      </c>
      <c r="AX26" s="15" t="s">
        <v>244</v>
      </c>
      <c r="AY26" s="15" t="s">
        <v>683</v>
      </c>
      <c r="AZ26" s="15" t="s">
        <v>244</v>
      </c>
    </row>
    <row r="27" spans="1:52">
      <c r="A27" s="15" t="s">
        <v>53</v>
      </c>
      <c r="B27" s="15" t="s">
        <v>55</v>
      </c>
      <c r="C27" s="15" t="s">
        <v>82</v>
      </c>
      <c r="D27" s="15" t="s">
        <v>83</v>
      </c>
      <c r="E27" s="15" t="s">
        <v>191</v>
      </c>
      <c r="F27" s="15" t="s">
        <v>676</v>
      </c>
      <c r="G27" s="15" t="s">
        <v>244</v>
      </c>
      <c r="H27" s="22"/>
      <c r="I27" s="15" t="s">
        <v>677</v>
      </c>
      <c r="J27" s="15" t="s">
        <v>244</v>
      </c>
      <c r="K27" s="22"/>
      <c r="L27" s="15" t="s">
        <v>279</v>
      </c>
      <c r="M27" s="15" t="s">
        <v>244</v>
      </c>
      <c r="N27" s="22"/>
      <c r="O27" s="22"/>
      <c r="P27" s="22"/>
      <c r="Q27" s="22"/>
      <c r="R27" s="22"/>
      <c r="S27" s="22"/>
      <c r="T27" s="22"/>
      <c r="U27" s="22"/>
      <c r="V27" s="22"/>
      <c r="W27" s="22"/>
      <c r="X27" s="22"/>
      <c r="Y27" s="22"/>
      <c r="Z27" s="22"/>
      <c r="AA27" s="22"/>
      <c r="AB27" s="22"/>
      <c r="AC27" s="22"/>
      <c r="AD27" s="22"/>
      <c r="AE27" s="15" t="s">
        <v>279</v>
      </c>
      <c r="AF27" s="15" t="s">
        <v>244</v>
      </c>
      <c r="AG27" s="22"/>
      <c r="AH27" s="22"/>
      <c r="AI27" s="22"/>
      <c r="AJ27" s="22"/>
      <c r="AK27" s="22"/>
      <c r="AL27" s="22"/>
      <c r="AM27" s="22"/>
      <c r="AN27" s="22"/>
      <c r="AO27" s="22"/>
      <c r="AP27" s="22"/>
      <c r="AQ27" s="22"/>
      <c r="AR27" s="22"/>
      <c r="AS27" s="15" t="s">
        <v>279</v>
      </c>
      <c r="AT27" s="15" t="s">
        <v>244</v>
      </c>
      <c r="AU27" s="15" t="s">
        <v>683</v>
      </c>
      <c r="AV27" s="15" t="s">
        <v>244</v>
      </c>
      <c r="AW27" s="15" t="s">
        <v>279</v>
      </c>
      <c r="AX27" s="15" t="s">
        <v>244</v>
      </c>
      <c r="AY27" s="15" t="s">
        <v>683</v>
      </c>
      <c r="AZ27" s="15" t="s">
        <v>244</v>
      </c>
    </row>
    <row r="28" spans="1:52">
      <c r="A28" s="15" t="s">
        <v>53</v>
      </c>
      <c r="B28" s="15" t="s">
        <v>56</v>
      </c>
      <c r="C28" s="15" t="s">
        <v>82</v>
      </c>
      <c r="D28" s="15" t="s">
        <v>83</v>
      </c>
      <c r="E28" s="15" t="s">
        <v>191</v>
      </c>
      <c r="F28" s="15" t="s">
        <v>676</v>
      </c>
      <c r="G28" s="15" t="s">
        <v>244</v>
      </c>
      <c r="H28" s="22"/>
      <c r="I28" s="15" t="s">
        <v>677</v>
      </c>
      <c r="J28" s="15" t="s">
        <v>244</v>
      </c>
      <c r="K28" s="22"/>
      <c r="L28" s="15" t="s">
        <v>243</v>
      </c>
      <c r="M28" s="15" t="s">
        <v>280</v>
      </c>
      <c r="N28" s="15" t="s">
        <v>422</v>
      </c>
      <c r="O28" s="15">
        <v>20</v>
      </c>
      <c r="P28" s="15" t="s">
        <v>678</v>
      </c>
      <c r="Q28" s="15" t="s">
        <v>244</v>
      </c>
      <c r="R28" s="15" t="s">
        <v>280</v>
      </c>
      <c r="S28" s="15">
        <v>2</v>
      </c>
      <c r="T28" s="15" t="s">
        <v>679</v>
      </c>
      <c r="U28" s="15" t="s">
        <v>244</v>
      </c>
      <c r="V28" s="15" t="s">
        <v>243</v>
      </c>
      <c r="W28" s="15" t="s">
        <v>280</v>
      </c>
      <c r="X28" s="22"/>
      <c r="Y28" s="22"/>
      <c r="Z28" s="15" t="s">
        <v>729</v>
      </c>
      <c r="AA28" s="15" t="s">
        <v>730</v>
      </c>
      <c r="AB28" s="22"/>
      <c r="AC28" s="22"/>
      <c r="AD28" s="15" t="s">
        <v>731</v>
      </c>
      <c r="AE28" s="15" t="s">
        <v>243</v>
      </c>
      <c r="AF28" s="15" t="s">
        <v>280</v>
      </c>
      <c r="AG28" s="15" t="s">
        <v>732</v>
      </c>
      <c r="AH28" s="15">
        <v>21</v>
      </c>
      <c r="AI28" s="15" t="s">
        <v>678</v>
      </c>
      <c r="AJ28" s="15" t="s">
        <v>244</v>
      </c>
      <c r="AK28" s="15" t="s">
        <v>244</v>
      </c>
      <c r="AL28" s="15">
        <v>1</v>
      </c>
      <c r="AM28" s="15" t="s">
        <v>682</v>
      </c>
      <c r="AN28" s="15" t="s">
        <v>244</v>
      </c>
      <c r="AO28" s="15" t="s">
        <v>329</v>
      </c>
      <c r="AP28" s="15">
        <v>0</v>
      </c>
      <c r="AQ28" s="15" t="s">
        <v>682</v>
      </c>
      <c r="AR28" s="15" t="s">
        <v>244</v>
      </c>
      <c r="AS28" s="15" t="s">
        <v>279</v>
      </c>
      <c r="AT28" s="15" t="s">
        <v>244</v>
      </c>
      <c r="AU28" s="15" t="s">
        <v>683</v>
      </c>
      <c r="AV28" s="15" t="s">
        <v>244</v>
      </c>
      <c r="AW28" s="15" t="s">
        <v>279</v>
      </c>
      <c r="AX28" s="15" t="s">
        <v>244</v>
      </c>
      <c r="AY28" s="15" t="s">
        <v>683</v>
      </c>
      <c r="AZ28" s="15" t="s">
        <v>244</v>
      </c>
    </row>
    <row r="29" spans="1:52">
      <c r="A29" s="15" t="s">
        <v>53</v>
      </c>
      <c r="B29" s="15" t="s">
        <v>58</v>
      </c>
      <c r="C29" s="15" t="s">
        <v>82</v>
      </c>
      <c r="D29" s="15" t="s">
        <v>83</v>
      </c>
      <c r="E29" s="15" t="s">
        <v>196</v>
      </c>
      <c r="F29" s="15" t="s">
        <v>676</v>
      </c>
      <c r="G29" s="15" t="s">
        <v>244</v>
      </c>
      <c r="H29" s="22"/>
      <c r="I29" s="15" t="s">
        <v>677</v>
      </c>
      <c r="J29" s="15" t="s">
        <v>244</v>
      </c>
      <c r="K29" s="22"/>
      <c r="L29" s="15" t="s">
        <v>279</v>
      </c>
      <c r="M29" s="15" t="s">
        <v>244</v>
      </c>
      <c r="N29" s="22"/>
      <c r="O29" s="22"/>
      <c r="P29" s="22"/>
      <c r="Q29" s="22"/>
      <c r="R29" s="22"/>
      <c r="S29" s="22"/>
      <c r="T29" s="22"/>
      <c r="U29" s="22"/>
      <c r="V29" s="22"/>
      <c r="W29" s="22"/>
      <c r="X29" s="22"/>
      <c r="Y29" s="22"/>
      <c r="Z29" s="22"/>
      <c r="AA29" s="22"/>
      <c r="AB29" s="22"/>
      <c r="AC29" s="22"/>
      <c r="AD29" s="22"/>
      <c r="AE29" s="15" t="s">
        <v>279</v>
      </c>
      <c r="AF29" s="15" t="s">
        <v>244</v>
      </c>
      <c r="AG29" s="22"/>
      <c r="AH29" s="22"/>
      <c r="AI29" s="22"/>
      <c r="AJ29" s="22"/>
      <c r="AK29" s="22"/>
      <c r="AL29" s="22"/>
      <c r="AM29" s="22"/>
      <c r="AN29" s="22"/>
      <c r="AO29" s="22"/>
      <c r="AP29" s="22"/>
      <c r="AQ29" s="22"/>
      <c r="AR29" s="22"/>
      <c r="AS29" s="15" t="s">
        <v>279</v>
      </c>
      <c r="AT29" s="15" t="s">
        <v>244</v>
      </c>
      <c r="AU29" s="15" t="s">
        <v>683</v>
      </c>
      <c r="AV29" s="15" t="s">
        <v>244</v>
      </c>
      <c r="AW29" s="15" t="s">
        <v>279</v>
      </c>
      <c r="AX29" s="15" t="s">
        <v>244</v>
      </c>
      <c r="AY29" s="15" t="s">
        <v>683</v>
      </c>
      <c r="AZ29" s="15" t="s">
        <v>244</v>
      </c>
    </row>
    <row r="30" spans="1:52">
      <c r="A30" s="15" t="s">
        <v>53</v>
      </c>
      <c r="B30" s="15" t="s">
        <v>59</v>
      </c>
      <c r="C30" s="15" t="s">
        <v>82</v>
      </c>
      <c r="D30" s="15" t="s">
        <v>83</v>
      </c>
      <c r="E30" s="15" t="s">
        <v>201</v>
      </c>
      <c r="F30" s="15" t="s">
        <v>676</v>
      </c>
      <c r="G30" s="15" t="s">
        <v>244</v>
      </c>
      <c r="H30" s="22"/>
      <c r="I30" s="15" t="s">
        <v>677</v>
      </c>
      <c r="J30" s="15" t="s">
        <v>244</v>
      </c>
      <c r="K30" s="22"/>
      <c r="L30" s="15" t="s">
        <v>279</v>
      </c>
      <c r="M30" s="15" t="s">
        <v>244</v>
      </c>
      <c r="N30" s="22"/>
      <c r="O30" s="22"/>
      <c r="P30" s="22"/>
      <c r="Q30" s="22"/>
      <c r="R30" s="22"/>
      <c r="S30" s="22"/>
      <c r="T30" s="22"/>
      <c r="U30" s="22"/>
      <c r="V30" s="22"/>
      <c r="W30" s="22"/>
      <c r="X30" s="22"/>
      <c r="Y30" s="22"/>
      <c r="Z30" s="22"/>
      <c r="AA30" s="22"/>
      <c r="AB30" s="22"/>
      <c r="AC30" s="22"/>
      <c r="AD30" s="22"/>
      <c r="AE30" s="15" t="s">
        <v>279</v>
      </c>
      <c r="AF30" s="15" t="s">
        <v>244</v>
      </c>
      <c r="AG30" s="22"/>
      <c r="AH30" s="22"/>
      <c r="AI30" s="22"/>
      <c r="AJ30" s="22"/>
      <c r="AK30" s="22"/>
      <c r="AL30" s="22"/>
      <c r="AM30" s="22"/>
      <c r="AN30" s="22"/>
      <c r="AO30" s="22"/>
      <c r="AP30" s="22"/>
      <c r="AQ30" s="22"/>
      <c r="AR30" s="22"/>
      <c r="AS30" s="15" t="s">
        <v>279</v>
      </c>
      <c r="AT30" s="15" t="s">
        <v>244</v>
      </c>
      <c r="AU30" s="15" t="s">
        <v>683</v>
      </c>
      <c r="AV30" s="15" t="s">
        <v>244</v>
      </c>
      <c r="AW30" s="15" t="s">
        <v>279</v>
      </c>
      <c r="AX30" s="15" t="s">
        <v>244</v>
      </c>
      <c r="AY30" s="15" t="s">
        <v>683</v>
      </c>
      <c r="AZ30" s="15" t="s">
        <v>244</v>
      </c>
    </row>
    <row r="31" spans="1:52">
      <c r="A31" s="15" t="s">
        <v>53</v>
      </c>
      <c r="B31" s="15" t="s">
        <v>61</v>
      </c>
      <c r="C31" s="15" t="s">
        <v>82</v>
      </c>
      <c r="D31" s="15" t="s">
        <v>83</v>
      </c>
      <c r="E31" s="15" t="s">
        <v>205</v>
      </c>
      <c r="F31" s="15" t="s">
        <v>676</v>
      </c>
      <c r="G31" s="15" t="s">
        <v>244</v>
      </c>
      <c r="H31" s="22"/>
      <c r="I31" s="15" t="s">
        <v>677</v>
      </c>
      <c r="J31" s="15" t="s">
        <v>244</v>
      </c>
      <c r="K31" s="22"/>
      <c r="L31" s="15" t="s">
        <v>279</v>
      </c>
      <c r="M31" s="15" t="s">
        <v>244</v>
      </c>
      <c r="N31" s="22"/>
      <c r="O31" s="22"/>
      <c r="P31" s="22"/>
      <c r="Q31" s="22"/>
      <c r="R31" s="22"/>
      <c r="S31" s="22"/>
      <c r="T31" s="22"/>
      <c r="U31" s="22"/>
      <c r="V31" s="22"/>
      <c r="W31" s="22"/>
      <c r="X31" s="22"/>
      <c r="Y31" s="22"/>
      <c r="Z31" s="22"/>
      <c r="AA31" s="22"/>
      <c r="AB31" s="22"/>
      <c r="AC31" s="22"/>
      <c r="AD31" s="22"/>
      <c r="AE31" s="15" t="s">
        <v>279</v>
      </c>
      <c r="AF31" s="15" t="s">
        <v>244</v>
      </c>
      <c r="AG31" s="22"/>
      <c r="AH31" s="22"/>
      <c r="AI31" s="22"/>
      <c r="AJ31" s="22"/>
      <c r="AK31" s="22"/>
      <c r="AL31" s="22"/>
      <c r="AM31" s="22"/>
      <c r="AN31" s="22"/>
      <c r="AO31" s="22"/>
      <c r="AP31" s="22"/>
      <c r="AQ31" s="22"/>
      <c r="AR31" s="22"/>
      <c r="AS31" s="15" t="s">
        <v>279</v>
      </c>
      <c r="AT31" s="15" t="s">
        <v>244</v>
      </c>
      <c r="AU31" s="15" t="s">
        <v>683</v>
      </c>
      <c r="AV31" s="15" t="s">
        <v>244</v>
      </c>
      <c r="AW31" s="15" t="s">
        <v>279</v>
      </c>
      <c r="AX31" s="15" t="s">
        <v>244</v>
      </c>
      <c r="AY31" s="15" t="s">
        <v>683</v>
      </c>
      <c r="AZ31" s="15" t="s">
        <v>244</v>
      </c>
    </row>
    <row r="32" spans="1:52">
      <c r="A32" s="15" t="s">
        <v>53</v>
      </c>
      <c r="B32" s="15" t="s">
        <v>62</v>
      </c>
      <c r="C32" s="15" t="s">
        <v>82</v>
      </c>
      <c r="D32" s="15" t="s">
        <v>83</v>
      </c>
      <c r="E32" s="15" t="s">
        <v>205</v>
      </c>
      <c r="F32" s="15" t="s">
        <v>676</v>
      </c>
      <c r="G32" s="15" t="s">
        <v>244</v>
      </c>
      <c r="H32" s="22"/>
      <c r="I32" s="15" t="s">
        <v>677</v>
      </c>
      <c r="J32" s="15" t="s">
        <v>244</v>
      </c>
      <c r="K32" s="22"/>
      <c r="L32" s="15" t="s">
        <v>243</v>
      </c>
      <c r="M32" s="15" t="s">
        <v>280</v>
      </c>
      <c r="N32" s="15" t="s">
        <v>494</v>
      </c>
      <c r="O32" s="15">
        <v>30</v>
      </c>
      <c r="P32" s="15" t="s">
        <v>678</v>
      </c>
      <c r="Q32" s="15" t="s">
        <v>244</v>
      </c>
      <c r="R32" s="15" t="s">
        <v>244</v>
      </c>
      <c r="S32" s="15">
        <v>1</v>
      </c>
      <c r="T32" s="15" t="s">
        <v>679</v>
      </c>
      <c r="U32" s="15" t="s">
        <v>244</v>
      </c>
      <c r="V32" s="15" t="s">
        <v>243</v>
      </c>
      <c r="W32" s="15" t="s">
        <v>280</v>
      </c>
      <c r="X32" s="15" t="s">
        <v>733</v>
      </c>
      <c r="Y32" s="15" t="s">
        <v>734</v>
      </c>
      <c r="Z32" s="22"/>
      <c r="AA32" s="22"/>
      <c r="AB32" s="22"/>
      <c r="AC32" s="22"/>
      <c r="AD32" s="22"/>
      <c r="AE32" s="15" t="s">
        <v>243</v>
      </c>
      <c r="AF32" s="15" t="s">
        <v>280</v>
      </c>
      <c r="AG32" s="15" t="s">
        <v>694</v>
      </c>
      <c r="AH32" s="15">
        <v>23</v>
      </c>
      <c r="AI32" s="15" t="s">
        <v>678</v>
      </c>
      <c r="AJ32" s="15" t="s">
        <v>244</v>
      </c>
      <c r="AK32" s="15" t="s">
        <v>244</v>
      </c>
      <c r="AL32" s="15">
        <v>1</v>
      </c>
      <c r="AM32" s="15" t="s">
        <v>682</v>
      </c>
      <c r="AN32" s="15" t="s">
        <v>244</v>
      </c>
      <c r="AO32" s="15" t="s">
        <v>244</v>
      </c>
      <c r="AP32" s="15">
        <v>1</v>
      </c>
      <c r="AQ32" s="15" t="s">
        <v>682</v>
      </c>
      <c r="AR32" s="15" t="s">
        <v>244</v>
      </c>
      <c r="AS32" s="15" t="s">
        <v>279</v>
      </c>
      <c r="AT32" s="15" t="s">
        <v>244</v>
      </c>
      <c r="AU32" s="15" t="s">
        <v>683</v>
      </c>
      <c r="AV32" s="15" t="s">
        <v>244</v>
      </c>
      <c r="AW32" s="15" t="s">
        <v>279</v>
      </c>
      <c r="AX32" s="15" t="s">
        <v>244</v>
      </c>
      <c r="AY32" s="15" t="s">
        <v>683</v>
      </c>
      <c r="AZ32" s="15" t="s">
        <v>244</v>
      </c>
    </row>
    <row r="33" spans="1:52">
      <c r="A33" s="15" t="s">
        <v>53</v>
      </c>
      <c r="B33" s="15" t="s">
        <v>63</v>
      </c>
      <c r="C33" s="15" t="s">
        <v>82</v>
      </c>
      <c r="D33" s="15" t="s">
        <v>83</v>
      </c>
      <c r="E33" s="15" t="s">
        <v>205</v>
      </c>
      <c r="F33" s="15" t="s">
        <v>676</v>
      </c>
      <c r="G33" s="15" t="s">
        <v>244</v>
      </c>
      <c r="H33" s="22"/>
      <c r="I33" s="15" t="s">
        <v>677</v>
      </c>
      <c r="J33" s="15" t="s">
        <v>244</v>
      </c>
      <c r="K33" s="22"/>
      <c r="L33" s="15" t="s">
        <v>279</v>
      </c>
      <c r="M33" s="15" t="s">
        <v>244</v>
      </c>
      <c r="N33" s="22"/>
      <c r="O33" s="22"/>
      <c r="P33" s="22"/>
      <c r="Q33" s="22"/>
      <c r="R33" s="22"/>
      <c r="S33" s="22"/>
      <c r="T33" s="22"/>
      <c r="U33" s="22"/>
      <c r="V33" s="22"/>
      <c r="W33" s="22"/>
      <c r="X33" s="22"/>
      <c r="Y33" s="22"/>
      <c r="Z33" s="22"/>
      <c r="AA33" s="22"/>
      <c r="AB33" s="22"/>
      <c r="AC33" s="22"/>
      <c r="AD33" s="22"/>
      <c r="AE33" s="15" t="s">
        <v>279</v>
      </c>
      <c r="AF33" s="15" t="s">
        <v>244</v>
      </c>
      <c r="AG33" s="22"/>
      <c r="AH33" s="22"/>
      <c r="AI33" s="22"/>
      <c r="AJ33" s="22"/>
      <c r="AK33" s="22"/>
      <c r="AL33" s="22"/>
      <c r="AM33" s="22"/>
      <c r="AN33" s="22"/>
      <c r="AO33" s="22"/>
      <c r="AP33" s="22"/>
      <c r="AQ33" s="22"/>
      <c r="AR33" s="22"/>
      <c r="AS33" s="15" t="s">
        <v>279</v>
      </c>
      <c r="AT33" s="15" t="s">
        <v>244</v>
      </c>
      <c r="AU33" s="15" t="s">
        <v>683</v>
      </c>
      <c r="AV33" s="15" t="s">
        <v>244</v>
      </c>
      <c r="AW33" s="15" t="s">
        <v>279</v>
      </c>
      <c r="AX33" s="15" t="s">
        <v>244</v>
      </c>
      <c r="AY33" s="15" t="s">
        <v>683</v>
      </c>
      <c r="AZ33" s="15" t="s">
        <v>244</v>
      </c>
    </row>
    <row r="34" spans="1:52">
      <c r="A34" s="15" t="s">
        <v>53</v>
      </c>
      <c r="B34" s="15" t="s">
        <v>64</v>
      </c>
      <c r="C34" s="15" t="s">
        <v>82</v>
      </c>
      <c r="D34" s="15" t="s">
        <v>83</v>
      </c>
      <c r="E34" s="15" t="s">
        <v>212</v>
      </c>
      <c r="F34" s="15" t="s">
        <v>676</v>
      </c>
      <c r="G34" s="15" t="s">
        <v>244</v>
      </c>
      <c r="H34" s="22"/>
      <c r="I34" s="15" t="s">
        <v>677</v>
      </c>
      <c r="J34" s="15" t="s">
        <v>244</v>
      </c>
      <c r="K34" s="22"/>
      <c r="L34" s="15" t="s">
        <v>279</v>
      </c>
      <c r="M34" s="15" t="s">
        <v>244</v>
      </c>
      <c r="N34" s="22"/>
      <c r="O34" s="22"/>
      <c r="P34" s="22"/>
      <c r="Q34" s="22"/>
      <c r="R34" s="22"/>
      <c r="S34" s="22"/>
      <c r="T34" s="22"/>
      <c r="U34" s="22"/>
      <c r="V34" s="22"/>
      <c r="W34" s="22"/>
      <c r="X34" s="22"/>
      <c r="Y34" s="22"/>
      <c r="Z34" s="22"/>
      <c r="AA34" s="22"/>
      <c r="AB34" s="22"/>
      <c r="AC34" s="22"/>
      <c r="AD34" s="22"/>
      <c r="AE34" s="15" t="s">
        <v>279</v>
      </c>
      <c r="AF34" s="15" t="s">
        <v>244</v>
      </c>
      <c r="AG34" s="22"/>
      <c r="AH34" s="22"/>
      <c r="AI34" s="22"/>
      <c r="AJ34" s="22"/>
      <c r="AK34" s="22"/>
      <c r="AL34" s="22"/>
      <c r="AM34" s="22"/>
      <c r="AN34" s="22"/>
      <c r="AO34" s="22"/>
      <c r="AP34" s="22"/>
      <c r="AQ34" s="22"/>
      <c r="AR34" s="22"/>
      <c r="AS34" s="15" t="s">
        <v>279</v>
      </c>
      <c r="AT34" s="15" t="s">
        <v>244</v>
      </c>
      <c r="AU34" s="15" t="s">
        <v>683</v>
      </c>
      <c r="AV34" s="15" t="s">
        <v>244</v>
      </c>
      <c r="AW34" s="15" t="s">
        <v>279</v>
      </c>
      <c r="AX34" s="15" t="s">
        <v>244</v>
      </c>
      <c r="AY34" s="15" t="s">
        <v>683</v>
      </c>
      <c r="AZ34" s="15" t="s">
        <v>244</v>
      </c>
    </row>
    <row r="35" spans="1:52">
      <c r="A35" s="15" t="s">
        <v>53</v>
      </c>
      <c r="B35" s="15" t="s">
        <v>66</v>
      </c>
      <c r="C35" s="15" t="s">
        <v>82</v>
      </c>
      <c r="D35" s="15" t="s">
        <v>83</v>
      </c>
      <c r="E35" s="15" t="s">
        <v>167</v>
      </c>
      <c r="F35" s="15" t="s">
        <v>676</v>
      </c>
      <c r="G35" s="15" t="s">
        <v>244</v>
      </c>
      <c r="H35" s="22"/>
      <c r="I35" s="15" t="s">
        <v>677</v>
      </c>
      <c r="J35" s="15" t="s">
        <v>244</v>
      </c>
      <c r="K35" s="22"/>
      <c r="L35" s="15" t="s">
        <v>243</v>
      </c>
      <c r="M35" s="15" t="s">
        <v>280</v>
      </c>
      <c r="N35" s="15" t="s">
        <v>735</v>
      </c>
      <c r="O35" s="15">
        <v>18</v>
      </c>
      <c r="P35" s="15" t="s">
        <v>678</v>
      </c>
      <c r="Q35" s="15" t="s">
        <v>244</v>
      </c>
      <c r="R35" s="15" t="s">
        <v>280</v>
      </c>
      <c r="S35" s="15">
        <v>2</v>
      </c>
      <c r="T35" s="15" t="s">
        <v>679</v>
      </c>
      <c r="U35" s="15" t="s">
        <v>244</v>
      </c>
      <c r="V35" s="15" t="s">
        <v>243</v>
      </c>
      <c r="W35" s="15" t="s">
        <v>280</v>
      </c>
      <c r="X35" s="15" t="s">
        <v>736</v>
      </c>
      <c r="Y35" s="15" t="s">
        <v>737</v>
      </c>
      <c r="Z35" s="15" t="s">
        <v>738</v>
      </c>
      <c r="AA35" s="15" t="s">
        <v>739</v>
      </c>
      <c r="AB35" s="22"/>
      <c r="AC35" s="22"/>
      <c r="AD35" s="22"/>
      <c r="AE35" s="15" t="s">
        <v>279</v>
      </c>
      <c r="AF35" s="15" t="s">
        <v>244</v>
      </c>
      <c r="AG35" s="22"/>
      <c r="AH35" s="22"/>
      <c r="AI35" s="22"/>
      <c r="AJ35" s="22"/>
      <c r="AK35" s="22"/>
      <c r="AL35" s="22"/>
      <c r="AM35" s="22"/>
      <c r="AN35" s="22"/>
      <c r="AO35" s="22"/>
      <c r="AP35" s="22"/>
      <c r="AQ35" s="22"/>
      <c r="AR35" s="22"/>
      <c r="AS35" s="15" t="s">
        <v>279</v>
      </c>
      <c r="AT35" s="15" t="s">
        <v>244</v>
      </c>
      <c r="AU35" s="15" t="s">
        <v>683</v>
      </c>
      <c r="AV35" s="15" t="s">
        <v>244</v>
      </c>
      <c r="AW35" s="15" t="s">
        <v>279</v>
      </c>
      <c r="AX35" s="15" t="s">
        <v>244</v>
      </c>
      <c r="AY35" s="15" t="s">
        <v>683</v>
      </c>
      <c r="AZ35" s="15" t="s">
        <v>244</v>
      </c>
    </row>
    <row r="36" spans="1:52">
      <c r="A36" s="15" t="s">
        <v>53</v>
      </c>
      <c r="B36" s="15" t="s">
        <v>67</v>
      </c>
      <c r="C36" s="15" t="s">
        <v>82</v>
      </c>
      <c r="D36" s="15" t="s">
        <v>83</v>
      </c>
      <c r="E36" s="15" t="s">
        <v>219</v>
      </c>
      <c r="F36" s="15" t="s">
        <v>676</v>
      </c>
      <c r="G36" s="15" t="s">
        <v>244</v>
      </c>
      <c r="H36" s="22"/>
      <c r="I36" s="15" t="s">
        <v>677</v>
      </c>
      <c r="J36" s="15" t="s">
        <v>244</v>
      </c>
      <c r="K36" s="22"/>
      <c r="L36" s="15" t="s">
        <v>243</v>
      </c>
      <c r="M36" s="15" t="s">
        <v>280</v>
      </c>
      <c r="N36" s="15" t="s">
        <v>473</v>
      </c>
      <c r="O36" s="15">
        <v>25</v>
      </c>
      <c r="P36" s="15" t="s">
        <v>678</v>
      </c>
      <c r="Q36" s="15" t="s">
        <v>244</v>
      </c>
      <c r="R36" s="15" t="s">
        <v>244</v>
      </c>
      <c r="S36" s="15">
        <v>1</v>
      </c>
      <c r="T36" s="15" t="s">
        <v>679</v>
      </c>
      <c r="U36" s="15" t="s">
        <v>244</v>
      </c>
      <c r="V36" s="15" t="s">
        <v>243</v>
      </c>
      <c r="W36" s="15" t="s">
        <v>280</v>
      </c>
      <c r="X36" s="15" t="s">
        <v>740</v>
      </c>
      <c r="Y36" s="15" t="s">
        <v>741</v>
      </c>
      <c r="Z36" s="22"/>
      <c r="AA36" s="22"/>
      <c r="AB36" s="22"/>
      <c r="AC36" s="22"/>
      <c r="AD36" s="22"/>
      <c r="AE36" s="15" t="s">
        <v>279</v>
      </c>
      <c r="AF36" s="15" t="s">
        <v>244</v>
      </c>
      <c r="AG36" s="22"/>
      <c r="AH36" s="22"/>
      <c r="AI36" s="22"/>
      <c r="AJ36" s="22"/>
      <c r="AK36" s="22"/>
      <c r="AL36" s="22"/>
      <c r="AM36" s="22"/>
      <c r="AN36" s="22"/>
      <c r="AO36" s="22"/>
      <c r="AP36" s="22"/>
      <c r="AQ36" s="22"/>
      <c r="AR36" s="22"/>
      <c r="AS36" s="15" t="s">
        <v>279</v>
      </c>
      <c r="AT36" s="15" t="s">
        <v>244</v>
      </c>
      <c r="AU36" s="15" t="s">
        <v>683</v>
      </c>
      <c r="AV36" s="15" t="s">
        <v>244</v>
      </c>
      <c r="AW36" s="15" t="s">
        <v>279</v>
      </c>
      <c r="AX36" s="15" t="s">
        <v>244</v>
      </c>
      <c r="AY36" s="15" t="s">
        <v>683</v>
      </c>
      <c r="AZ36" s="15" t="s">
        <v>244</v>
      </c>
    </row>
    <row r="37" spans="1:52">
      <c r="A37" s="15" t="s">
        <v>53</v>
      </c>
      <c r="B37" s="15" t="s">
        <v>68</v>
      </c>
      <c r="C37" s="15" t="s">
        <v>82</v>
      </c>
      <c r="D37" s="15" t="s">
        <v>83</v>
      </c>
      <c r="E37" s="15" t="s">
        <v>222</v>
      </c>
      <c r="F37" s="15" t="s">
        <v>676</v>
      </c>
      <c r="G37" s="15" t="s">
        <v>244</v>
      </c>
      <c r="H37" s="22"/>
      <c r="I37" s="15" t="s">
        <v>677</v>
      </c>
      <c r="J37" s="15" t="s">
        <v>244</v>
      </c>
      <c r="K37" s="22"/>
      <c r="L37" s="15" t="s">
        <v>243</v>
      </c>
      <c r="M37" s="15" t="s">
        <v>280</v>
      </c>
      <c r="N37" s="15" t="s">
        <v>732</v>
      </c>
      <c r="O37" s="15">
        <v>21</v>
      </c>
      <c r="P37" s="15" t="s">
        <v>678</v>
      </c>
      <c r="Q37" s="15" t="s">
        <v>244</v>
      </c>
      <c r="R37" s="15" t="s">
        <v>244</v>
      </c>
      <c r="S37" s="15">
        <v>1</v>
      </c>
      <c r="T37" s="15" t="s">
        <v>679</v>
      </c>
      <c r="U37" s="15" t="s">
        <v>244</v>
      </c>
      <c r="V37" s="15" t="s">
        <v>243</v>
      </c>
      <c r="W37" s="15" t="s">
        <v>280</v>
      </c>
      <c r="X37" s="15" t="s">
        <v>742</v>
      </c>
      <c r="Y37" s="15" t="s">
        <v>743</v>
      </c>
      <c r="Z37" s="22"/>
      <c r="AA37" s="22"/>
      <c r="AB37" s="22"/>
      <c r="AC37" s="22"/>
      <c r="AD37" s="22"/>
      <c r="AE37" s="15" t="s">
        <v>243</v>
      </c>
      <c r="AF37" s="15" t="s">
        <v>280</v>
      </c>
      <c r="AG37" s="15" t="s">
        <v>483</v>
      </c>
      <c r="AH37" s="15">
        <v>22</v>
      </c>
      <c r="AI37" s="15" t="s">
        <v>678</v>
      </c>
      <c r="AJ37" s="15" t="s">
        <v>244</v>
      </c>
      <c r="AK37" s="15" t="s">
        <v>244</v>
      </c>
      <c r="AL37" s="15">
        <v>1</v>
      </c>
      <c r="AM37" s="15" t="s">
        <v>682</v>
      </c>
      <c r="AN37" s="15" t="s">
        <v>244</v>
      </c>
      <c r="AO37" s="15" t="s">
        <v>329</v>
      </c>
      <c r="AP37" s="15">
        <v>0</v>
      </c>
      <c r="AQ37" s="15" t="s">
        <v>682</v>
      </c>
      <c r="AR37" s="15" t="s">
        <v>244</v>
      </c>
      <c r="AS37" s="15" t="s">
        <v>279</v>
      </c>
      <c r="AT37" s="15" t="s">
        <v>244</v>
      </c>
      <c r="AU37" s="15" t="s">
        <v>683</v>
      </c>
      <c r="AV37" s="15" t="s">
        <v>244</v>
      </c>
      <c r="AW37" s="15" t="s">
        <v>279</v>
      </c>
      <c r="AX37" s="15" t="s">
        <v>244</v>
      </c>
      <c r="AY37" s="15" t="s">
        <v>683</v>
      </c>
      <c r="AZ37" s="15" t="s">
        <v>244</v>
      </c>
    </row>
    <row r="38" spans="1:52" ht="25.2" customHeight="1">
      <c r="A38" s="52" t="s">
        <v>3421</v>
      </c>
      <c r="B38" s="199" t="s">
        <v>3431</v>
      </c>
      <c r="C38" s="199"/>
      <c r="D38" s="199"/>
      <c r="E38" s="199"/>
      <c r="F38" s="199"/>
      <c r="G38" s="199"/>
      <c r="H38" s="199"/>
      <c r="I38" s="199"/>
      <c r="J38" s="199"/>
    </row>
  </sheetData>
  <autoFilter ref="A2:AZ38"/>
  <mergeCells count="1">
    <mergeCell ref="B38:J38"/>
  </mergeCells>
  <phoneticPr fontId="4"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16" workbookViewId="0">
      <selection activeCell="F38" sqref="F38"/>
    </sheetView>
  </sheetViews>
  <sheetFormatPr defaultRowHeight="13.8"/>
  <cols>
    <col min="1" max="1" width="8.21875" bestFit="1" customWidth="1"/>
    <col min="2" max="2" width="22.6640625" bestFit="1" customWidth="1"/>
    <col min="3" max="3" width="9.77734375" bestFit="1" customWidth="1"/>
    <col min="4" max="4" width="14.6640625" bestFit="1" customWidth="1"/>
    <col min="5" max="5" width="11" bestFit="1" customWidth="1"/>
    <col min="6" max="6" width="26.33203125" bestFit="1" customWidth="1"/>
    <col min="7" max="7" width="30.6640625" bestFit="1" customWidth="1"/>
    <col min="8" max="8" width="7" bestFit="1" customWidth="1"/>
    <col min="9" max="9" width="11.6640625" bestFit="1" customWidth="1"/>
    <col min="10" max="10" width="19" bestFit="1" customWidth="1"/>
  </cols>
  <sheetData>
    <row r="1" spans="1:10">
      <c r="A1" s="14" t="s">
        <v>0</v>
      </c>
      <c r="B1" s="14" t="s">
        <v>1</v>
      </c>
      <c r="C1" s="14" t="s">
        <v>72</v>
      </c>
      <c r="D1" s="14" t="s">
        <v>73</v>
      </c>
      <c r="E1" s="14" t="s">
        <v>74</v>
      </c>
      <c r="F1" s="14" t="s">
        <v>922</v>
      </c>
      <c r="G1" s="14" t="s">
        <v>923</v>
      </c>
      <c r="H1" s="14" t="s">
        <v>924</v>
      </c>
      <c r="I1" s="14" t="s">
        <v>925</v>
      </c>
      <c r="J1" s="14" t="s">
        <v>926</v>
      </c>
    </row>
    <row r="2" spans="1:10">
      <c r="A2" s="14" t="s">
        <v>3</v>
      </c>
      <c r="B2" s="14" t="s">
        <v>4</v>
      </c>
      <c r="C2" s="14" t="s">
        <v>77</v>
      </c>
      <c r="D2" s="14" t="s">
        <v>78</v>
      </c>
      <c r="E2" s="14" t="s">
        <v>79</v>
      </c>
      <c r="F2" s="14" t="s">
        <v>927</v>
      </c>
      <c r="G2" s="14" t="s">
        <v>928</v>
      </c>
      <c r="H2" s="14" t="s">
        <v>929</v>
      </c>
      <c r="I2" s="14" t="s">
        <v>930</v>
      </c>
      <c r="J2" s="14" t="s">
        <v>931</v>
      </c>
    </row>
    <row r="3" spans="1:10">
      <c r="A3" s="15" t="s">
        <v>6</v>
      </c>
      <c r="B3" s="15" t="s">
        <v>15</v>
      </c>
      <c r="C3" s="15" t="s">
        <v>82</v>
      </c>
      <c r="D3" s="15" t="s">
        <v>83</v>
      </c>
      <c r="E3" s="15" t="s">
        <v>87</v>
      </c>
      <c r="F3" s="15" t="s">
        <v>279</v>
      </c>
      <c r="G3" s="15" t="s">
        <v>244</v>
      </c>
      <c r="H3" s="22"/>
      <c r="I3" s="22"/>
      <c r="J3" s="22"/>
    </row>
    <row r="4" spans="1:10">
      <c r="A4" s="15" t="s">
        <v>6</v>
      </c>
      <c r="B4" s="15" t="s">
        <v>16</v>
      </c>
      <c r="C4" s="15" t="s">
        <v>82</v>
      </c>
      <c r="D4" s="15" t="s">
        <v>83</v>
      </c>
      <c r="E4" s="15" t="s">
        <v>87</v>
      </c>
      <c r="F4" s="15" t="s">
        <v>279</v>
      </c>
      <c r="G4" s="15" t="s">
        <v>244</v>
      </c>
      <c r="H4" s="22"/>
      <c r="I4" s="22"/>
      <c r="J4" s="22"/>
    </row>
    <row r="5" spans="1:10">
      <c r="A5" s="15" t="s">
        <v>6</v>
      </c>
      <c r="B5" s="15" t="s">
        <v>9</v>
      </c>
      <c r="C5" s="15" t="s">
        <v>82</v>
      </c>
      <c r="D5" s="15" t="s">
        <v>83</v>
      </c>
      <c r="E5" s="15" t="s">
        <v>87</v>
      </c>
      <c r="F5" s="15" t="s">
        <v>279</v>
      </c>
      <c r="G5" s="15" t="s">
        <v>244</v>
      </c>
      <c r="H5" s="22"/>
      <c r="I5" s="22"/>
      <c r="J5" s="22"/>
    </row>
    <row r="6" spans="1:10">
      <c r="A6" s="15" t="s">
        <v>6</v>
      </c>
      <c r="B6" s="15" t="s">
        <v>10</v>
      </c>
      <c r="C6" s="15" t="s">
        <v>82</v>
      </c>
      <c r="D6" s="15" t="s">
        <v>83</v>
      </c>
      <c r="E6" s="15" t="s">
        <v>104</v>
      </c>
      <c r="F6" s="15" t="s">
        <v>279</v>
      </c>
      <c r="G6" s="15" t="s">
        <v>244</v>
      </c>
      <c r="H6" s="22"/>
      <c r="I6" s="22"/>
      <c r="J6" s="22"/>
    </row>
    <row r="7" spans="1:10">
      <c r="A7" s="15" t="s">
        <v>6</v>
      </c>
      <c r="B7" s="15" t="s">
        <v>18</v>
      </c>
      <c r="C7" s="15" t="s">
        <v>82</v>
      </c>
      <c r="D7" s="15" t="s">
        <v>83</v>
      </c>
      <c r="E7" s="15" t="s">
        <v>107</v>
      </c>
      <c r="F7" s="15" t="s">
        <v>243</v>
      </c>
      <c r="G7" s="15" t="s">
        <v>280</v>
      </c>
      <c r="H7" s="22"/>
      <c r="I7" s="22"/>
      <c r="J7" s="22"/>
    </row>
    <row r="8" spans="1:10">
      <c r="A8" s="15" t="s">
        <v>6</v>
      </c>
      <c r="B8" s="15" t="s">
        <v>18</v>
      </c>
      <c r="C8" s="15" t="s">
        <v>82</v>
      </c>
      <c r="D8" s="15" t="s">
        <v>83</v>
      </c>
      <c r="E8" s="15" t="s">
        <v>107</v>
      </c>
      <c r="F8" s="22"/>
      <c r="G8" s="22"/>
      <c r="H8" s="15">
        <v>1</v>
      </c>
      <c r="I8" s="15" t="s">
        <v>932</v>
      </c>
      <c r="J8" s="15" t="s">
        <v>933</v>
      </c>
    </row>
    <row r="9" spans="1:10">
      <c r="A9" s="15" t="s">
        <v>6</v>
      </c>
      <c r="B9" s="15" t="s">
        <v>20</v>
      </c>
      <c r="C9" s="15" t="s">
        <v>82</v>
      </c>
      <c r="D9" s="15" t="s">
        <v>83</v>
      </c>
      <c r="E9" s="15" t="s">
        <v>107</v>
      </c>
      <c r="F9" s="15" t="s">
        <v>279</v>
      </c>
      <c r="G9" s="15" t="s">
        <v>244</v>
      </c>
      <c r="H9" s="22"/>
      <c r="I9" s="22"/>
      <c r="J9" s="22"/>
    </row>
    <row r="10" spans="1:10">
      <c r="A10" s="15" t="s">
        <v>6</v>
      </c>
      <c r="B10" s="15" t="s">
        <v>24</v>
      </c>
      <c r="C10" s="15" t="s">
        <v>82</v>
      </c>
      <c r="D10" s="15" t="s">
        <v>83</v>
      </c>
      <c r="E10" s="15" t="s">
        <v>119</v>
      </c>
      <c r="F10" s="15" t="s">
        <v>279</v>
      </c>
      <c r="G10" s="15" t="s">
        <v>244</v>
      </c>
      <c r="H10" s="22"/>
      <c r="I10" s="22"/>
      <c r="J10" s="22"/>
    </row>
    <row r="11" spans="1:10">
      <c r="A11" s="15" t="s">
        <v>6</v>
      </c>
      <c r="B11" s="15" t="s">
        <v>25</v>
      </c>
      <c r="C11" s="15" t="s">
        <v>82</v>
      </c>
      <c r="D11" s="15" t="s">
        <v>83</v>
      </c>
      <c r="E11" s="15" t="s">
        <v>124</v>
      </c>
      <c r="F11" s="15" t="s">
        <v>243</v>
      </c>
      <c r="G11" s="15" t="s">
        <v>280</v>
      </c>
      <c r="H11" s="22"/>
      <c r="I11" s="22"/>
      <c r="J11" s="22"/>
    </row>
    <row r="12" spans="1:10">
      <c r="A12" s="15" t="s">
        <v>6</v>
      </c>
      <c r="B12" s="15" t="s">
        <v>25</v>
      </c>
      <c r="C12" s="15" t="s">
        <v>82</v>
      </c>
      <c r="D12" s="15" t="s">
        <v>83</v>
      </c>
      <c r="E12" s="15" t="s">
        <v>124</v>
      </c>
      <c r="F12" s="22"/>
      <c r="G12" s="22"/>
      <c r="H12" s="15">
        <v>1</v>
      </c>
      <c r="I12" s="15" t="s">
        <v>934</v>
      </c>
      <c r="J12" s="15" t="s">
        <v>935</v>
      </c>
    </row>
    <row r="13" spans="1:10">
      <c r="A13" s="15" t="s">
        <v>26</v>
      </c>
      <c r="B13" s="15" t="s">
        <v>27</v>
      </c>
      <c r="C13" s="15" t="s">
        <v>82</v>
      </c>
      <c r="D13" s="15" t="s">
        <v>83</v>
      </c>
      <c r="E13" s="15" t="s">
        <v>127</v>
      </c>
      <c r="F13" s="15" t="s">
        <v>243</v>
      </c>
      <c r="G13" s="15" t="s">
        <v>280</v>
      </c>
      <c r="H13" s="22"/>
      <c r="I13" s="22"/>
      <c r="J13" s="22"/>
    </row>
    <row r="14" spans="1:10">
      <c r="A14" s="15" t="s">
        <v>26</v>
      </c>
      <c r="B14" s="15" t="s">
        <v>27</v>
      </c>
      <c r="C14" s="15" t="s">
        <v>82</v>
      </c>
      <c r="D14" s="15" t="s">
        <v>83</v>
      </c>
      <c r="E14" s="15" t="s">
        <v>127</v>
      </c>
      <c r="F14" s="22"/>
      <c r="G14" s="22"/>
      <c r="H14" s="15">
        <v>1</v>
      </c>
      <c r="I14" s="15" t="s">
        <v>936</v>
      </c>
      <c r="J14" s="15" t="s">
        <v>933</v>
      </c>
    </row>
    <row r="15" spans="1:10">
      <c r="A15" s="15" t="s">
        <v>28</v>
      </c>
      <c r="B15" s="15" t="s">
        <v>29</v>
      </c>
      <c r="C15" s="15" t="s">
        <v>82</v>
      </c>
      <c r="D15" s="15" t="s">
        <v>83</v>
      </c>
      <c r="E15" s="15" t="s">
        <v>130</v>
      </c>
      <c r="F15" s="15" t="s">
        <v>279</v>
      </c>
      <c r="G15" s="15" t="s">
        <v>244</v>
      </c>
      <c r="H15" s="22"/>
      <c r="I15" s="22"/>
      <c r="J15" s="22"/>
    </row>
    <row r="16" spans="1:10">
      <c r="A16" s="15" t="s">
        <v>28</v>
      </c>
      <c r="B16" s="15" t="s">
        <v>30</v>
      </c>
      <c r="C16" s="15" t="s">
        <v>82</v>
      </c>
      <c r="D16" s="15" t="s">
        <v>83</v>
      </c>
      <c r="E16" s="15" t="s">
        <v>133</v>
      </c>
      <c r="F16" s="15" t="s">
        <v>279</v>
      </c>
      <c r="G16" s="15" t="s">
        <v>244</v>
      </c>
      <c r="H16" s="22"/>
      <c r="I16" s="22"/>
      <c r="J16" s="22"/>
    </row>
    <row r="17" spans="1:10">
      <c r="A17" s="15" t="s">
        <v>28</v>
      </c>
      <c r="B17" s="15" t="s">
        <v>33</v>
      </c>
      <c r="C17" s="15" t="s">
        <v>82</v>
      </c>
      <c r="D17" s="15" t="s">
        <v>83</v>
      </c>
      <c r="E17" s="15" t="s">
        <v>143</v>
      </c>
      <c r="F17" s="15" t="s">
        <v>279</v>
      </c>
      <c r="G17" s="15" t="s">
        <v>244</v>
      </c>
      <c r="H17" s="22"/>
      <c r="I17" s="22"/>
      <c r="J17" s="22"/>
    </row>
    <row r="18" spans="1:10">
      <c r="A18" s="15" t="s">
        <v>36</v>
      </c>
      <c r="B18" s="15" t="s">
        <v>37</v>
      </c>
      <c r="C18" s="15" t="s">
        <v>82</v>
      </c>
      <c r="D18" s="15" t="s">
        <v>83</v>
      </c>
      <c r="E18" s="15" t="s">
        <v>148</v>
      </c>
      <c r="F18" s="15" t="s">
        <v>279</v>
      </c>
      <c r="G18" s="15" t="s">
        <v>244</v>
      </c>
      <c r="H18" s="22"/>
      <c r="I18" s="22"/>
      <c r="J18" s="22"/>
    </row>
    <row r="19" spans="1:10">
      <c r="A19" s="15" t="s">
        <v>36</v>
      </c>
      <c r="B19" s="15" t="s">
        <v>38</v>
      </c>
      <c r="C19" s="15" t="s">
        <v>82</v>
      </c>
      <c r="D19" s="15" t="s">
        <v>83</v>
      </c>
      <c r="E19" s="15" t="s">
        <v>151</v>
      </c>
      <c r="F19" s="15" t="s">
        <v>279</v>
      </c>
      <c r="G19" s="15" t="s">
        <v>244</v>
      </c>
      <c r="H19" s="22"/>
      <c r="I19" s="22"/>
      <c r="J19" s="22"/>
    </row>
    <row r="20" spans="1:10">
      <c r="A20" s="15" t="s">
        <v>36</v>
      </c>
      <c r="B20" s="15" t="s">
        <v>39</v>
      </c>
      <c r="C20" s="15" t="s">
        <v>82</v>
      </c>
      <c r="D20" s="15" t="s">
        <v>83</v>
      </c>
      <c r="E20" s="15" t="s">
        <v>154</v>
      </c>
      <c r="F20" s="15" t="s">
        <v>279</v>
      </c>
      <c r="G20" s="15" t="s">
        <v>244</v>
      </c>
      <c r="H20" s="22"/>
      <c r="I20" s="22"/>
      <c r="J20" s="22"/>
    </row>
    <row r="21" spans="1:10">
      <c r="A21" s="15" t="s">
        <v>36</v>
      </c>
      <c r="B21" s="15" t="s">
        <v>40</v>
      </c>
      <c r="C21" s="15" t="s">
        <v>82</v>
      </c>
      <c r="D21" s="15" t="s">
        <v>83</v>
      </c>
      <c r="E21" s="15" t="s">
        <v>104</v>
      </c>
      <c r="F21" s="15" t="s">
        <v>279</v>
      </c>
      <c r="G21" s="15" t="s">
        <v>244</v>
      </c>
      <c r="H21" s="22"/>
      <c r="I21" s="22"/>
      <c r="J21" s="22"/>
    </row>
    <row r="22" spans="1:10">
      <c r="A22" s="15" t="s">
        <v>36</v>
      </c>
      <c r="B22" s="15" t="s">
        <v>42</v>
      </c>
      <c r="C22" s="15" t="s">
        <v>82</v>
      </c>
      <c r="D22" s="15" t="s">
        <v>83</v>
      </c>
      <c r="E22" s="15" t="s">
        <v>161</v>
      </c>
      <c r="F22" s="15" t="s">
        <v>279</v>
      </c>
      <c r="G22" s="15" t="s">
        <v>244</v>
      </c>
      <c r="H22" s="22"/>
      <c r="I22" s="22"/>
      <c r="J22" s="22"/>
    </row>
    <row r="23" spans="1:10">
      <c r="A23" s="15" t="s">
        <v>36</v>
      </c>
      <c r="B23" s="15" t="s">
        <v>43</v>
      </c>
      <c r="C23" s="15" t="s">
        <v>82</v>
      </c>
      <c r="D23" s="15" t="s">
        <v>83</v>
      </c>
      <c r="E23" s="15" t="s">
        <v>164</v>
      </c>
      <c r="F23" s="15" t="s">
        <v>279</v>
      </c>
      <c r="G23" s="15" t="s">
        <v>244</v>
      </c>
      <c r="H23" s="22"/>
      <c r="I23" s="22"/>
      <c r="J23" s="22"/>
    </row>
    <row r="24" spans="1:10">
      <c r="A24" s="15" t="s">
        <v>36</v>
      </c>
      <c r="B24" s="15" t="s">
        <v>45</v>
      </c>
      <c r="C24" s="15" t="s">
        <v>82</v>
      </c>
      <c r="D24" s="15" t="s">
        <v>83</v>
      </c>
      <c r="E24" s="15" t="s">
        <v>170</v>
      </c>
      <c r="F24" s="15" t="s">
        <v>279</v>
      </c>
      <c r="G24" s="15" t="s">
        <v>244</v>
      </c>
      <c r="H24" s="22"/>
      <c r="I24" s="22"/>
      <c r="J24" s="22"/>
    </row>
    <row r="25" spans="1:10">
      <c r="A25" s="15" t="s">
        <v>47</v>
      </c>
      <c r="B25" s="15" t="s">
        <v>48</v>
      </c>
      <c r="C25" s="15" t="s">
        <v>82</v>
      </c>
      <c r="D25" s="15" t="s">
        <v>83</v>
      </c>
      <c r="E25" s="15" t="s">
        <v>175</v>
      </c>
      <c r="F25" s="15" t="s">
        <v>279</v>
      </c>
      <c r="G25" s="15" t="s">
        <v>244</v>
      </c>
      <c r="H25" s="22"/>
      <c r="I25" s="22"/>
      <c r="J25" s="22"/>
    </row>
    <row r="26" spans="1:10">
      <c r="A26" s="15" t="s">
        <v>47</v>
      </c>
      <c r="B26" s="15" t="s">
        <v>50</v>
      </c>
      <c r="C26" s="15" t="s">
        <v>82</v>
      </c>
      <c r="D26" s="15" t="s">
        <v>83</v>
      </c>
      <c r="E26" s="15" t="s">
        <v>178</v>
      </c>
      <c r="F26" s="15" t="s">
        <v>279</v>
      </c>
      <c r="G26" s="15" t="s">
        <v>244</v>
      </c>
      <c r="H26" s="22"/>
      <c r="I26" s="22"/>
      <c r="J26" s="22"/>
    </row>
    <row r="27" spans="1:10">
      <c r="A27" s="15" t="s">
        <v>47</v>
      </c>
      <c r="B27" s="15" t="s">
        <v>49</v>
      </c>
      <c r="C27" s="15" t="s">
        <v>82</v>
      </c>
      <c r="D27" s="15" t="s">
        <v>83</v>
      </c>
      <c r="E27" s="15" t="s">
        <v>178</v>
      </c>
      <c r="F27" s="15" t="s">
        <v>279</v>
      </c>
      <c r="G27" s="15" t="s">
        <v>244</v>
      </c>
      <c r="H27" s="22"/>
      <c r="I27" s="22"/>
      <c r="J27" s="22"/>
    </row>
    <row r="28" spans="1:10">
      <c r="A28" s="15" t="s">
        <v>47</v>
      </c>
      <c r="B28" s="15" t="s">
        <v>52</v>
      </c>
      <c r="C28" s="15" t="s">
        <v>82</v>
      </c>
      <c r="D28" s="15" t="s">
        <v>83</v>
      </c>
      <c r="E28" s="15" t="s">
        <v>183</v>
      </c>
      <c r="F28" s="15" t="s">
        <v>279</v>
      </c>
      <c r="G28" s="15" t="s">
        <v>244</v>
      </c>
      <c r="H28" s="22"/>
      <c r="I28" s="22"/>
      <c r="J28" s="22"/>
    </row>
    <row r="29" spans="1:10">
      <c r="A29" s="15" t="s">
        <v>47</v>
      </c>
      <c r="B29" s="15" t="s">
        <v>51</v>
      </c>
      <c r="C29" s="15" t="s">
        <v>82</v>
      </c>
      <c r="D29" s="15" t="s">
        <v>83</v>
      </c>
      <c r="E29" s="15" t="s">
        <v>186</v>
      </c>
      <c r="F29" s="15" t="s">
        <v>243</v>
      </c>
      <c r="G29" s="15" t="s">
        <v>280</v>
      </c>
      <c r="H29" s="22"/>
      <c r="I29" s="22"/>
      <c r="J29" s="22"/>
    </row>
    <row r="30" spans="1:10">
      <c r="A30" s="15" t="s">
        <v>47</v>
      </c>
      <c r="B30" s="15" t="s">
        <v>51</v>
      </c>
      <c r="C30" s="15" t="s">
        <v>82</v>
      </c>
      <c r="D30" s="15" t="s">
        <v>83</v>
      </c>
      <c r="E30" s="15" t="s">
        <v>186</v>
      </c>
      <c r="F30" s="22"/>
      <c r="G30" s="22"/>
      <c r="H30" s="15">
        <v>1</v>
      </c>
      <c r="I30" s="15" t="s">
        <v>937</v>
      </c>
      <c r="J30" s="15" t="s">
        <v>938</v>
      </c>
    </row>
    <row r="31" spans="1:10">
      <c r="A31" s="15" t="s">
        <v>53</v>
      </c>
      <c r="B31" s="15" t="s">
        <v>55</v>
      </c>
      <c r="C31" s="15" t="s">
        <v>82</v>
      </c>
      <c r="D31" s="15" t="s">
        <v>83</v>
      </c>
      <c r="E31" s="15" t="s">
        <v>191</v>
      </c>
      <c r="F31" s="15" t="s">
        <v>243</v>
      </c>
      <c r="G31" s="15" t="s">
        <v>280</v>
      </c>
      <c r="H31" s="22"/>
      <c r="I31" s="22"/>
      <c r="J31" s="22"/>
    </row>
    <row r="32" spans="1:10">
      <c r="A32" s="15" t="s">
        <v>53</v>
      </c>
      <c r="B32" s="15" t="s">
        <v>55</v>
      </c>
      <c r="C32" s="15" t="s">
        <v>82</v>
      </c>
      <c r="D32" s="15" t="s">
        <v>83</v>
      </c>
      <c r="E32" s="15" t="s">
        <v>191</v>
      </c>
      <c r="F32" s="22"/>
      <c r="G32" s="22"/>
      <c r="H32" s="15">
        <v>1</v>
      </c>
      <c r="I32" s="15" t="s">
        <v>939</v>
      </c>
      <c r="J32" s="15" t="s">
        <v>940</v>
      </c>
    </row>
    <row r="33" spans="1:10">
      <c r="A33" s="15" t="s">
        <v>53</v>
      </c>
      <c r="B33" s="15" t="s">
        <v>56</v>
      </c>
      <c r="C33" s="15" t="s">
        <v>82</v>
      </c>
      <c r="D33" s="15" t="s">
        <v>83</v>
      </c>
      <c r="E33" s="15" t="s">
        <v>191</v>
      </c>
      <c r="F33" s="15" t="s">
        <v>279</v>
      </c>
      <c r="G33" s="15" t="s">
        <v>244</v>
      </c>
      <c r="H33" s="22"/>
      <c r="I33" s="22"/>
      <c r="J33" s="22"/>
    </row>
    <row r="34" spans="1:10">
      <c r="A34" s="15" t="s">
        <v>53</v>
      </c>
      <c r="B34" s="15" t="s">
        <v>58</v>
      </c>
      <c r="C34" s="15" t="s">
        <v>82</v>
      </c>
      <c r="D34" s="15" t="s">
        <v>83</v>
      </c>
      <c r="E34" s="15" t="s">
        <v>196</v>
      </c>
      <c r="F34" s="15" t="s">
        <v>279</v>
      </c>
      <c r="G34" s="15" t="s">
        <v>244</v>
      </c>
      <c r="H34" s="22"/>
      <c r="I34" s="22"/>
      <c r="J34" s="22"/>
    </row>
    <row r="35" spans="1:10">
      <c r="A35" s="15" t="s">
        <v>53</v>
      </c>
      <c r="B35" s="15" t="s">
        <v>59</v>
      </c>
      <c r="C35" s="15" t="s">
        <v>82</v>
      </c>
      <c r="D35" s="15" t="s">
        <v>83</v>
      </c>
      <c r="E35" s="15" t="s">
        <v>201</v>
      </c>
      <c r="F35" s="15" t="s">
        <v>279</v>
      </c>
      <c r="G35" s="15" t="s">
        <v>244</v>
      </c>
      <c r="H35" s="22"/>
      <c r="I35" s="22"/>
      <c r="J35" s="22"/>
    </row>
    <row r="36" spans="1:10">
      <c r="A36" s="15" t="s">
        <v>53</v>
      </c>
      <c r="B36" s="15" t="s">
        <v>61</v>
      </c>
      <c r="C36" s="15" t="s">
        <v>82</v>
      </c>
      <c r="D36" s="15" t="s">
        <v>83</v>
      </c>
      <c r="E36" s="15" t="s">
        <v>205</v>
      </c>
      <c r="F36" s="15" t="s">
        <v>279</v>
      </c>
      <c r="G36" s="15" t="s">
        <v>244</v>
      </c>
      <c r="H36" s="22"/>
      <c r="I36" s="22"/>
      <c r="J36" s="22"/>
    </row>
    <row r="37" spans="1:10">
      <c r="A37" s="15" t="s">
        <v>53</v>
      </c>
      <c r="B37" s="15" t="s">
        <v>62</v>
      </c>
      <c r="C37" s="15" t="s">
        <v>82</v>
      </c>
      <c r="D37" s="15" t="s">
        <v>83</v>
      </c>
      <c r="E37" s="15" t="s">
        <v>205</v>
      </c>
      <c r="F37" s="15" t="s">
        <v>243</v>
      </c>
      <c r="G37" s="15" t="s">
        <v>280</v>
      </c>
      <c r="H37" s="22"/>
      <c r="I37" s="22"/>
      <c r="J37" s="22"/>
    </row>
    <row r="38" spans="1:10">
      <c r="A38" s="15" t="s">
        <v>53</v>
      </c>
      <c r="B38" s="15" t="s">
        <v>62</v>
      </c>
      <c r="C38" s="15" t="s">
        <v>82</v>
      </c>
      <c r="D38" s="15" t="s">
        <v>83</v>
      </c>
      <c r="E38" s="15" t="s">
        <v>205</v>
      </c>
      <c r="F38" s="22"/>
      <c r="G38" s="22"/>
      <c r="H38" s="15">
        <v>1</v>
      </c>
      <c r="I38" s="15" t="s">
        <v>941</v>
      </c>
      <c r="J38" s="15" t="s">
        <v>942</v>
      </c>
    </row>
    <row r="39" spans="1:10">
      <c r="A39" s="15" t="s">
        <v>53</v>
      </c>
      <c r="B39" s="15" t="s">
        <v>63</v>
      </c>
      <c r="C39" s="15" t="s">
        <v>82</v>
      </c>
      <c r="D39" s="15" t="s">
        <v>83</v>
      </c>
      <c r="E39" s="15" t="s">
        <v>205</v>
      </c>
      <c r="F39" s="15" t="s">
        <v>279</v>
      </c>
      <c r="G39" s="15" t="s">
        <v>244</v>
      </c>
      <c r="H39" s="22"/>
      <c r="I39" s="22"/>
      <c r="J39" s="22"/>
    </row>
    <row r="40" spans="1:10">
      <c r="A40" s="15" t="s">
        <v>53</v>
      </c>
      <c r="B40" s="15" t="s">
        <v>64</v>
      </c>
      <c r="C40" s="15" t="s">
        <v>82</v>
      </c>
      <c r="D40" s="15" t="s">
        <v>83</v>
      </c>
      <c r="E40" s="15" t="s">
        <v>212</v>
      </c>
      <c r="F40" s="15" t="s">
        <v>243</v>
      </c>
      <c r="G40" s="15" t="s">
        <v>280</v>
      </c>
      <c r="H40" s="22"/>
      <c r="I40" s="22"/>
      <c r="J40" s="22"/>
    </row>
    <row r="41" spans="1:10">
      <c r="A41" s="15" t="s">
        <v>53</v>
      </c>
      <c r="B41" s="15" t="s">
        <v>64</v>
      </c>
      <c r="C41" s="15" t="s">
        <v>82</v>
      </c>
      <c r="D41" s="15" t="s">
        <v>83</v>
      </c>
      <c r="E41" s="15" t="s">
        <v>212</v>
      </c>
      <c r="F41" s="22"/>
      <c r="G41" s="22"/>
      <c r="H41" s="15">
        <v>1</v>
      </c>
      <c r="I41" s="15" t="s">
        <v>943</v>
      </c>
      <c r="J41" s="15" t="s">
        <v>944</v>
      </c>
    </row>
    <row r="42" spans="1:10">
      <c r="A42" s="15" t="s">
        <v>53</v>
      </c>
      <c r="B42" s="15" t="s">
        <v>66</v>
      </c>
      <c r="C42" s="15" t="s">
        <v>82</v>
      </c>
      <c r="D42" s="15" t="s">
        <v>83</v>
      </c>
      <c r="E42" s="15" t="s">
        <v>167</v>
      </c>
      <c r="F42" s="15" t="s">
        <v>279</v>
      </c>
      <c r="G42" s="15" t="s">
        <v>244</v>
      </c>
      <c r="H42" s="22"/>
      <c r="I42" s="22"/>
      <c r="J42" s="22"/>
    </row>
    <row r="43" spans="1:10">
      <c r="A43" s="15" t="s">
        <v>53</v>
      </c>
      <c r="B43" s="15" t="s">
        <v>67</v>
      </c>
      <c r="C43" s="15" t="s">
        <v>82</v>
      </c>
      <c r="D43" s="15" t="s">
        <v>83</v>
      </c>
      <c r="E43" s="15" t="s">
        <v>219</v>
      </c>
      <c r="F43" s="15" t="s">
        <v>243</v>
      </c>
      <c r="G43" s="15" t="s">
        <v>280</v>
      </c>
      <c r="H43" s="22"/>
      <c r="I43" s="22"/>
      <c r="J43" s="22"/>
    </row>
    <row r="44" spans="1:10">
      <c r="A44" s="15" t="s">
        <v>53</v>
      </c>
      <c r="B44" s="15" t="s">
        <v>67</v>
      </c>
      <c r="C44" s="15" t="s">
        <v>82</v>
      </c>
      <c r="D44" s="15" t="s">
        <v>83</v>
      </c>
      <c r="E44" s="15" t="s">
        <v>219</v>
      </c>
      <c r="F44" s="22"/>
      <c r="G44" s="22"/>
      <c r="H44" s="15">
        <v>1</v>
      </c>
      <c r="I44" s="15" t="s">
        <v>943</v>
      </c>
      <c r="J44" s="15" t="s">
        <v>933</v>
      </c>
    </row>
    <row r="45" spans="1:10">
      <c r="A45" s="15" t="s">
        <v>53</v>
      </c>
      <c r="B45" s="15" t="s">
        <v>68</v>
      </c>
      <c r="C45" s="15" t="s">
        <v>82</v>
      </c>
      <c r="D45" s="15" t="s">
        <v>83</v>
      </c>
      <c r="E45" s="15" t="s">
        <v>222</v>
      </c>
      <c r="F45" s="15" t="s">
        <v>279</v>
      </c>
      <c r="G45" s="15" t="s">
        <v>244</v>
      </c>
      <c r="H45" s="22"/>
      <c r="I45" s="22"/>
      <c r="J45" s="22"/>
    </row>
    <row r="46" spans="1:10">
      <c r="A46" s="18" t="s">
        <v>3422</v>
      </c>
      <c r="B46" s="190" t="s">
        <v>3423</v>
      </c>
      <c r="C46" s="191"/>
      <c r="D46" s="191"/>
      <c r="E46" s="191"/>
      <c r="F46" s="191"/>
      <c r="G46" s="191"/>
      <c r="H46" s="191"/>
      <c r="I46" s="191"/>
      <c r="J46" s="191"/>
    </row>
  </sheetData>
  <mergeCells count="1">
    <mergeCell ref="B46:J46"/>
  </mergeCells>
  <phoneticPr fontId="4"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3" workbookViewId="0">
      <selection activeCell="M21" sqref="M21"/>
    </sheetView>
  </sheetViews>
  <sheetFormatPr defaultRowHeight="13.8"/>
  <cols>
    <col min="6" max="8" width="14.6640625" customWidth="1"/>
    <col min="10" max="13" width="14.6640625" customWidth="1"/>
  </cols>
  <sheetData>
    <row r="1" spans="1:14">
      <c r="A1" s="14" t="s">
        <v>0</v>
      </c>
      <c r="B1" s="14" t="s">
        <v>1</v>
      </c>
      <c r="C1" s="14" t="s">
        <v>72</v>
      </c>
      <c r="D1" s="14" t="s">
        <v>73</v>
      </c>
      <c r="E1" s="14" t="s">
        <v>74</v>
      </c>
      <c r="F1" s="14" t="s">
        <v>945</v>
      </c>
      <c r="G1" s="14" t="s">
        <v>946</v>
      </c>
      <c r="H1" s="14" t="s">
        <v>924</v>
      </c>
      <c r="I1" s="14" t="s">
        <v>947</v>
      </c>
      <c r="J1" s="14" t="s">
        <v>948</v>
      </c>
      <c r="K1" s="14" t="s">
        <v>949</v>
      </c>
      <c r="L1" s="14" t="s">
        <v>950</v>
      </c>
      <c r="M1" s="14" t="s">
        <v>951</v>
      </c>
    </row>
    <row r="2" spans="1:14">
      <c r="A2" s="14" t="s">
        <v>3</v>
      </c>
      <c r="B2" s="14" t="s">
        <v>4</v>
      </c>
      <c r="C2" s="14" t="s">
        <v>77</v>
      </c>
      <c r="D2" s="14" t="s">
        <v>78</v>
      </c>
      <c r="E2" s="14" t="s">
        <v>79</v>
      </c>
      <c r="F2" s="14" t="s">
        <v>952</v>
      </c>
      <c r="G2" s="14" t="s">
        <v>953</v>
      </c>
      <c r="H2" s="14" t="s">
        <v>954</v>
      </c>
      <c r="I2" s="14" t="s">
        <v>955</v>
      </c>
      <c r="J2" s="14" t="s">
        <v>956</v>
      </c>
      <c r="K2" s="14" t="s">
        <v>957</v>
      </c>
      <c r="L2" s="14" t="s">
        <v>958</v>
      </c>
      <c r="M2" s="14" t="s">
        <v>959</v>
      </c>
    </row>
    <row r="3" spans="1:14">
      <c r="A3" s="15" t="s">
        <v>6</v>
      </c>
      <c r="B3" s="15" t="s">
        <v>15</v>
      </c>
      <c r="C3" s="15" t="s">
        <v>82</v>
      </c>
      <c r="D3" s="15" t="s">
        <v>83</v>
      </c>
      <c r="E3" s="15" t="s">
        <v>87</v>
      </c>
      <c r="F3" s="15" t="s">
        <v>683</v>
      </c>
      <c r="G3" s="15" t="s">
        <v>244</v>
      </c>
      <c r="H3" s="22"/>
      <c r="I3" s="22"/>
      <c r="J3" s="22"/>
      <c r="K3" s="22"/>
      <c r="L3" s="22"/>
      <c r="M3" s="22"/>
    </row>
    <row r="4" spans="1:14">
      <c r="A4" s="15" t="s">
        <v>6</v>
      </c>
      <c r="B4" s="15" t="s">
        <v>16</v>
      </c>
      <c r="C4" s="15" t="s">
        <v>82</v>
      </c>
      <c r="D4" s="15" t="s">
        <v>83</v>
      </c>
      <c r="E4" s="15" t="s">
        <v>87</v>
      </c>
      <c r="F4" s="15" t="s">
        <v>683</v>
      </c>
      <c r="G4" s="15" t="s">
        <v>244</v>
      </c>
      <c r="H4" s="22"/>
      <c r="I4" s="22"/>
      <c r="J4" s="22"/>
      <c r="K4" s="22"/>
      <c r="L4" s="22"/>
      <c r="M4" s="22"/>
    </row>
    <row r="5" spans="1:14">
      <c r="A5" s="15" t="s">
        <v>6</v>
      </c>
      <c r="B5" s="15" t="s">
        <v>9</v>
      </c>
      <c r="C5" s="15" t="s">
        <v>82</v>
      </c>
      <c r="D5" s="15" t="s">
        <v>83</v>
      </c>
      <c r="E5" s="15" t="s">
        <v>87</v>
      </c>
      <c r="F5" s="15" t="s">
        <v>683</v>
      </c>
      <c r="G5" s="15" t="s">
        <v>244</v>
      </c>
      <c r="H5" s="22"/>
      <c r="I5" s="22"/>
      <c r="J5" s="22"/>
      <c r="K5" s="22"/>
      <c r="L5" s="22"/>
      <c r="M5" s="22"/>
    </row>
    <row r="6" spans="1:14">
      <c r="A6" s="15" t="s">
        <v>6</v>
      </c>
      <c r="B6" s="15" t="s">
        <v>10</v>
      </c>
      <c r="C6" s="15" t="s">
        <v>82</v>
      </c>
      <c r="D6" s="15" t="s">
        <v>83</v>
      </c>
      <c r="E6" s="15" t="s">
        <v>104</v>
      </c>
      <c r="F6" s="15" t="s">
        <v>683</v>
      </c>
      <c r="G6" s="15" t="s">
        <v>244</v>
      </c>
      <c r="H6" s="22"/>
      <c r="I6" s="22"/>
      <c r="J6" s="22"/>
      <c r="K6" s="22"/>
      <c r="L6" s="22"/>
      <c r="M6" s="22"/>
    </row>
    <row r="7" spans="1:14">
      <c r="A7" s="15" t="s">
        <v>6</v>
      </c>
      <c r="B7" s="15" t="s">
        <v>18</v>
      </c>
      <c r="C7" s="15" t="s">
        <v>82</v>
      </c>
      <c r="D7" s="15" t="s">
        <v>83</v>
      </c>
      <c r="E7" s="15" t="s">
        <v>107</v>
      </c>
      <c r="F7" s="15" t="s">
        <v>683</v>
      </c>
      <c r="G7" s="15" t="s">
        <v>244</v>
      </c>
      <c r="H7" s="22"/>
      <c r="I7" s="22"/>
      <c r="J7" s="22"/>
      <c r="K7" s="22"/>
      <c r="L7" s="22"/>
      <c r="M7" s="22"/>
    </row>
    <row r="8" spans="1:14">
      <c r="A8" s="15" t="s">
        <v>6</v>
      </c>
      <c r="B8" s="15" t="s">
        <v>20</v>
      </c>
      <c r="C8" s="15" t="s">
        <v>82</v>
      </c>
      <c r="D8" s="15" t="s">
        <v>83</v>
      </c>
      <c r="E8" s="15" t="s">
        <v>107</v>
      </c>
      <c r="F8" s="15" t="s">
        <v>683</v>
      </c>
      <c r="G8" s="15" t="s">
        <v>244</v>
      </c>
      <c r="H8" s="22"/>
      <c r="I8" s="22"/>
      <c r="J8" s="22"/>
      <c r="K8" s="22"/>
      <c r="L8" s="22"/>
      <c r="M8" s="22"/>
    </row>
    <row r="9" spans="1:14">
      <c r="A9" s="15" t="s">
        <v>6</v>
      </c>
      <c r="B9" s="15" t="s">
        <v>24</v>
      </c>
      <c r="C9" s="15" t="s">
        <v>82</v>
      </c>
      <c r="D9" s="15" t="s">
        <v>83</v>
      </c>
      <c r="E9" s="15" t="s">
        <v>119</v>
      </c>
      <c r="F9" s="15" t="s">
        <v>683</v>
      </c>
      <c r="G9" s="15" t="s">
        <v>244</v>
      </c>
      <c r="H9" s="22"/>
      <c r="I9" s="22"/>
      <c r="J9" s="22"/>
      <c r="K9" s="22"/>
      <c r="L9" s="22"/>
      <c r="M9" s="22"/>
    </row>
    <row r="10" spans="1:14">
      <c r="A10" s="15" t="s">
        <v>6</v>
      </c>
      <c r="B10" s="15" t="s">
        <v>25</v>
      </c>
      <c r="C10" s="15" t="s">
        <v>82</v>
      </c>
      <c r="D10" s="15" t="s">
        <v>83</v>
      </c>
      <c r="E10" s="15" t="s">
        <v>124</v>
      </c>
      <c r="F10" s="15" t="s">
        <v>683</v>
      </c>
      <c r="G10" s="15" t="s">
        <v>244</v>
      </c>
      <c r="H10" s="22"/>
      <c r="I10" s="22"/>
      <c r="J10" s="22"/>
      <c r="K10" s="22"/>
      <c r="L10" s="22"/>
      <c r="M10" s="22"/>
    </row>
    <row r="11" spans="1:14">
      <c r="A11" s="15" t="s">
        <v>26</v>
      </c>
      <c r="B11" s="15" t="s">
        <v>27</v>
      </c>
      <c r="C11" s="15" t="s">
        <v>82</v>
      </c>
      <c r="D11" s="15" t="s">
        <v>83</v>
      </c>
      <c r="E11" s="15" t="s">
        <v>127</v>
      </c>
      <c r="F11" s="15" t="s">
        <v>960</v>
      </c>
      <c r="G11" s="15" t="s">
        <v>280</v>
      </c>
      <c r="H11" s="22"/>
      <c r="I11" s="22"/>
      <c r="J11" s="22"/>
      <c r="K11" s="22"/>
      <c r="L11" s="22"/>
      <c r="M11" s="22"/>
    </row>
    <row r="12" spans="1:14" s="44" customFormat="1">
      <c r="A12" s="30" t="s">
        <v>26</v>
      </c>
      <c r="B12" s="30" t="s">
        <v>27</v>
      </c>
      <c r="C12" s="30" t="s">
        <v>82</v>
      </c>
      <c r="D12" s="30" t="s">
        <v>83</v>
      </c>
      <c r="E12" s="30" t="s">
        <v>127</v>
      </c>
      <c r="F12" s="43"/>
      <c r="G12" s="43"/>
      <c r="H12" s="30">
        <v>1</v>
      </c>
      <c r="I12" s="30" t="s">
        <v>961</v>
      </c>
      <c r="J12" s="30" t="s">
        <v>962</v>
      </c>
      <c r="K12" s="30" t="s">
        <v>963</v>
      </c>
      <c r="L12" s="30" t="s">
        <v>964</v>
      </c>
      <c r="M12" s="30" t="s">
        <v>280</v>
      </c>
      <c r="N12" s="82" t="s">
        <v>3496</v>
      </c>
    </row>
    <row r="13" spans="1:14">
      <c r="A13" s="15" t="s">
        <v>28</v>
      </c>
      <c r="B13" s="15" t="s">
        <v>29</v>
      </c>
      <c r="C13" s="15" t="s">
        <v>82</v>
      </c>
      <c r="D13" s="15" t="s">
        <v>83</v>
      </c>
      <c r="E13" s="15" t="s">
        <v>130</v>
      </c>
      <c r="F13" s="15" t="s">
        <v>683</v>
      </c>
      <c r="G13" s="15" t="s">
        <v>244</v>
      </c>
      <c r="H13" s="22"/>
      <c r="I13" s="22"/>
      <c r="J13" s="22"/>
      <c r="K13" s="22"/>
      <c r="L13" s="22"/>
      <c r="M13" s="22"/>
    </row>
    <row r="14" spans="1:14">
      <c r="A14" s="15" t="s">
        <v>28</v>
      </c>
      <c r="B14" s="15" t="s">
        <v>30</v>
      </c>
      <c r="C14" s="15" t="s">
        <v>82</v>
      </c>
      <c r="D14" s="15" t="s">
        <v>83</v>
      </c>
      <c r="E14" s="15" t="s">
        <v>133</v>
      </c>
      <c r="F14" s="15" t="s">
        <v>683</v>
      </c>
      <c r="G14" s="15" t="s">
        <v>244</v>
      </c>
      <c r="H14" s="22"/>
      <c r="I14" s="22"/>
      <c r="J14" s="22"/>
      <c r="K14" s="22"/>
      <c r="L14" s="22"/>
      <c r="M14" s="22"/>
    </row>
    <row r="15" spans="1:14">
      <c r="A15" s="15" t="s">
        <v>28</v>
      </c>
      <c r="B15" s="15" t="s">
        <v>33</v>
      </c>
      <c r="C15" s="15" t="s">
        <v>82</v>
      </c>
      <c r="D15" s="15" t="s">
        <v>83</v>
      </c>
      <c r="E15" s="15" t="s">
        <v>143</v>
      </c>
      <c r="F15" s="15" t="s">
        <v>683</v>
      </c>
      <c r="G15" s="15" t="s">
        <v>244</v>
      </c>
      <c r="H15" s="22"/>
      <c r="I15" s="22"/>
      <c r="J15" s="22"/>
      <c r="K15" s="22"/>
      <c r="L15" s="22"/>
      <c r="M15" s="22"/>
    </row>
    <row r="16" spans="1:14">
      <c r="A16" s="15" t="s">
        <v>36</v>
      </c>
      <c r="B16" s="15" t="s">
        <v>37</v>
      </c>
      <c r="C16" s="15" t="s">
        <v>82</v>
      </c>
      <c r="D16" s="15" t="s">
        <v>83</v>
      </c>
      <c r="E16" s="15" t="s">
        <v>148</v>
      </c>
      <c r="F16" s="15" t="s">
        <v>683</v>
      </c>
      <c r="G16" s="15" t="s">
        <v>244</v>
      </c>
      <c r="H16" s="22"/>
      <c r="I16" s="22"/>
      <c r="J16" s="22"/>
      <c r="K16" s="22"/>
      <c r="L16" s="22"/>
      <c r="M16" s="22"/>
    </row>
    <row r="17" spans="1:13">
      <c r="A17" s="15" t="s">
        <v>36</v>
      </c>
      <c r="B17" s="15" t="s">
        <v>38</v>
      </c>
      <c r="C17" s="15" t="s">
        <v>82</v>
      </c>
      <c r="D17" s="15" t="s">
        <v>83</v>
      </c>
      <c r="E17" s="15" t="s">
        <v>151</v>
      </c>
      <c r="F17" s="15" t="s">
        <v>683</v>
      </c>
      <c r="G17" s="15" t="s">
        <v>244</v>
      </c>
      <c r="H17" s="22"/>
      <c r="I17" s="22"/>
      <c r="J17" s="22"/>
      <c r="K17" s="22"/>
      <c r="L17" s="22"/>
      <c r="M17" s="22"/>
    </row>
    <row r="18" spans="1:13">
      <c r="A18" s="15" t="s">
        <v>36</v>
      </c>
      <c r="B18" s="15" t="s">
        <v>39</v>
      </c>
      <c r="C18" s="15" t="s">
        <v>82</v>
      </c>
      <c r="D18" s="15" t="s">
        <v>83</v>
      </c>
      <c r="E18" s="15" t="s">
        <v>154</v>
      </c>
      <c r="F18" s="15" t="s">
        <v>683</v>
      </c>
      <c r="G18" s="15" t="s">
        <v>244</v>
      </c>
      <c r="H18" s="22"/>
      <c r="I18" s="22"/>
      <c r="J18" s="22"/>
      <c r="K18" s="22"/>
      <c r="L18" s="22"/>
      <c r="M18" s="22"/>
    </row>
    <row r="19" spans="1:13">
      <c r="A19" s="15" t="s">
        <v>36</v>
      </c>
      <c r="B19" s="15" t="s">
        <v>40</v>
      </c>
      <c r="C19" s="15" t="s">
        <v>82</v>
      </c>
      <c r="D19" s="15" t="s">
        <v>83</v>
      </c>
      <c r="E19" s="15" t="s">
        <v>104</v>
      </c>
      <c r="F19" s="15" t="s">
        <v>683</v>
      </c>
      <c r="G19" s="15" t="s">
        <v>244</v>
      </c>
      <c r="H19" s="22"/>
      <c r="I19" s="22"/>
      <c r="J19" s="22"/>
      <c r="K19" s="22"/>
      <c r="L19" s="22"/>
      <c r="M19" s="22"/>
    </row>
    <row r="20" spans="1:13">
      <c r="A20" s="15" t="s">
        <v>36</v>
      </c>
      <c r="B20" s="15" t="s">
        <v>42</v>
      </c>
      <c r="C20" s="15" t="s">
        <v>82</v>
      </c>
      <c r="D20" s="15" t="s">
        <v>83</v>
      </c>
      <c r="E20" s="15" t="s">
        <v>161</v>
      </c>
      <c r="F20" s="15" t="s">
        <v>683</v>
      </c>
      <c r="G20" s="15" t="s">
        <v>244</v>
      </c>
      <c r="H20" s="22"/>
      <c r="I20" s="22"/>
      <c r="J20" s="22"/>
      <c r="K20" s="22"/>
      <c r="L20" s="22"/>
      <c r="M20" s="22"/>
    </row>
    <row r="21" spans="1:13">
      <c r="A21" s="15" t="s">
        <v>36</v>
      </c>
      <c r="B21" s="15" t="s">
        <v>43</v>
      </c>
      <c r="C21" s="15" t="s">
        <v>82</v>
      </c>
      <c r="D21" s="15" t="s">
        <v>83</v>
      </c>
      <c r="E21" s="15" t="s">
        <v>164</v>
      </c>
      <c r="F21" s="15" t="s">
        <v>683</v>
      </c>
      <c r="G21" s="15" t="s">
        <v>244</v>
      </c>
      <c r="H21" s="22"/>
      <c r="I21" s="22"/>
      <c r="J21" s="22"/>
      <c r="K21" s="22"/>
      <c r="L21" s="22"/>
      <c r="M21" s="22"/>
    </row>
    <row r="22" spans="1:13">
      <c r="A22" s="15" t="s">
        <v>36</v>
      </c>
      <c r="B22" s="15" t="s">
        <v>45</v>
      </c>
      <c r="C22" s="15" t="s">
        <v>82</v>
      </c>
      <c r="D22" s="15" t="s">
        <v>83</v>
      </c>
      <c r="E22" s="15" t="s">
        <v>170</v>
      </c>
      <c r="F22" s="15" t="s">
        <v>683</v>
      </c>
      <c r="G22" s="15" t="s">
        <v>244</v>
      </c>
      <c r="H22" s="22"/>
      <c r="I22" s="22"/>
      <c r="J22" s="22"/>
      <c r="K22" s="22"/>
      <c r="L22" s="22"/>
      <c r="M22" s="22"/>
    </row>
    <row r="23" spans="1:13">
      <c r="A23" s="15" t="s">
        <v>47</v>
      </c>
      <c r="B23" s="15" t="s">
        <v>48</v>
      </c>
      <c r="C23" s="15" t="s">
        <v>82</v>
      </c>
      <c r="D23" s="15" t="s">
        <v>83</v>
      </c>
      <c r="E23" s="15" t="s">
        <v>175</v>
      </c>
      <c r="F23" s="15" t="s">
        <v>683</v>
      </c>
      <c r="G23" s="15" t="s">
        <v>244</v>
      </c>
      <c r="H23" s="22"/>
      <c r="I23" s="22"/>
      <c r="J23" s="22"/>
      <c r="K23" s="22"/>
      <c r="L23" s="22"/>
      <c r="M23" s="22"/>
    </row>
    <row r="24" spans="1:13">
      <c r="A24" s="15" t="s">
        <v>47</v>
      </c>
      <c r="B24" s="15" t="s">
        <v>50</v>
      </c>
      <c r="C24" s="15" t="s">
        <v>82</v>
      </c>
      <c r="D24" s="15" t="s">
        <v>83</v>
      </c>
      <c r="E24" s="15" t="s">
        <v>178</v>
      </c>
      <c r="F24" s="15" t="s">
        <v>683</v>
      </c>
      <c r="G24" s="15" t="s">
        <v>244</v>
      </c>
      <c r="H24" s="22"/>
      <c r="I24" s="22"/>
      <c r="J24" s="22"/>
      <c r="K24" s="22"/>
      <c r="L24" s="22"/>
      <c r="M24" s="22"/>
    </row>
    <row r="25" spans="1:13">
      <c r="A25" s="15" t="s">
        <v>47</v>
      </c>
      <c r="B25" s="15" t="s">
        <v>49</v>
      </c>
      <c r="C25" s="15" t="s">
        <v>82</v>
      </c>
      <c r="D25" s="15" t="s">
        <v>83</v>
      </c>
      <c r="E25" s="15" t="s">
        <v>178</v>
      </c>
      <c r="F25" s="15" t="s">
        <v>683</v>
      </c>
      <c r="G25" s="15" t="s">
        <v>244</v>
      </c>
      <c r="H25" s="22"/>
      <c r="I25" s="22"/>
      <c r="J25" s="22"/>
      <c r="K25" s="22"/>
      <c r="L25" s="22"/>
      <c r="M25" s="22"/>
    </row>
    <row r="26" spans="1:13">
      <c r="A26" s="15" t="s">
        <v>47</v>
      </c>
      <c r="B26" s="15" t="s">
        <v>51</v>
      </c>
      <c r="C26" s="15" t="s">
        <v>82</v>
      </c>
      <c r="D26" s="15" t="s">
        <v>83</v>
      </c>
      <c r="E26" s="15" t="s">
        <v>186</v>
      </c>
      <c r="F26" s="15" t="s">
        <v>683</v>
      </c>
      <c r="G26" s="15" t="s">
        <v>244</v>
      </c>
      <c r="H26" s="22"/>
      <c r="I26" s="22"/>
      <c r="J26" s="22"/>
      <c r="K26" s="22"/>
      <c r="L26" s="22"/>
      <c r="M26" s="22"/>
    </row>
    <row r="27" spans="1:13">
      <c r="A27" s="15" t="s">
        <v>53</v>
      </c>
      <c r="B27" s="15" t="s">
        <v>55</v>
      </c>
      <c r="C27" s="15" t="s">
        <v>82</v>
      </c>
      <c r="D27" s="15" t="s">
        <v>83</v>
      </c>
      <c r="E27" s="15" t="s">
        <v>191</v>
      </c>
      <c r="F27" s="15" t="s">
        <v>960</v>
      </c>
      <c r="G27" s="15" t="s">
        <v>280</v>
      </c>
      <c r="H27" s="22"/>
      <c r="I27" s="22"/>
      <c r="J27" s="22"/>
      <c r="K27" s="22"/>
      <c r="L27" s="22"/>
      <c r="M27" s="22"/>
    </row>
    <row r="28" spans="1:13">
      <c r="A28" s="29" t="s">
        <v>53</v>
      </c>
      <c r="B28" s="29" t="s">
        <v>55</v>
      </c>
      <c r="C28" s="29" t="s">
        <v>82</v>
      </c>
      <c r="D28" s="29" t="s">
        <v>83</v>
      </c>
      <c r="E28" s="29" t="s">
        <v>191</v>
      </c>
      <c r="F28" s="35"/>
      <c r="G28" s="35"/>
      <c r="H28" s="29">
        <v>1</v>
      </c>
      <c r="I28" s="29" t="s">
        <v>965</v>
      </c>
      <c r="J28" s="29" t="s">
        <v>962</v>
      </c>
      <c r="K28" s="29" t="s">
        <v>966</v>
      </c>
      <c r="L28" s="29" t="s">
        <v>967</v>
      </c>
      <c r="M28" s="29" t="s">
        <v>244</v>
      </c>
    </row>
    <row r="29" spans="1:13">
      <c r="A29" s="15" t="s">
        <v>53</v>
      </c>
      <c r="B29" s="15" t="s">
        <v>56</v>
      </c>
      <c r="C29" s="15" t="s">
        <v>82</v>
      </c>
      <c r="D29" s="15" t="s">
        <v>83</v>
      </c>
      <c r="E29" s="15" t="s">
        <v>191</v>
      </c>
      <c r="F29" s="15" t="s">
        <v>683</v>
      </c>
      <c r="G29" s="15" t="s">
        <v>244</v>
      </c>
      <c r="H29" s="22"/>
      <c r="I29" s="22"/>
      <c r="J29" s="22"/>
      <c r="K29" s="22"/>
      <c r="L29" s="22"/>
      <c r="M29" s="22"/>
    </row>
    <row r="30" spans="1:13">
      <c r="A30" s="15" t="s">
        <v>53</v>
      </c>
      <c r="B30" s="15" t="s">
        <v>58</v>
      </c>
      <c r="C30" s="15" t="s">
        <v>82</v>
      </c>
      <c r="D30" s="15" t="s">
        <v>83</v>
      </c>
      <c r="E30" s="15" t="s">
        <v>196</v>
      </c>
      <c r="F30" s="15" t="s">
        <v>960</v>
      </c>
      <c r="G30" s="15" t="s">
        <v>280</v>
      </c>
      <c r="H30" s="22"/>
      <c r="I30" s="22"/>
      <c r="J30" s="22"/>
      <c r="K30" s="22"/>
      <c r="L30" s="22"/>
      <c r="M30" s="22"/>
    </row>
    <row r="31" spans="1:13">
      <c r="A31" s="29" t="s">
        <v>53</v>
      </c>
      <c r="B31" s="29" t="s">
        <v>58</v>
      </c>
      <c r="C31" s="29" t="s">
        <v>82</v>
      </c>
      <c r="D31" s="29" t="s">
        <v>83</v>
      </c>
      <c r="E31" s="29" t="s">
        <v>196</v>
      </c>
      <c r="F31" s="35"/>
      <c r="G31" s="35"/>
      <c r="H31" s="29">
        <v>1</v>
      </c>
      <c r="I31" s="29" t="s">
        <v>968</v>
      </c>
      <c r="J31" s="29" t="s">
        <v>969</v>
      </c>
      <c r="K31" s="29" t="s">
        <v>970</v>
      </c>
      <c r="L31" s="29" t="s">
        <v>967</v>
      </c>
      <c r="M31" s="29" t="s">
        <v>244</v>
      </c>
    </row>
    <row r="32" spans="1:13">
      <c r="A32" s="15" t="s">
        <v>53</v>
      </c>
      <c r="B32" s="15" t="s">
        <v>59</v>
      </c>
      <c r="C32" s="15" t="s">
        <v>82</v>
      </c>
      <c r="D32" s="15" t="s">
        <v>83</v>
      </c>
      <c r="E32" s="15" t="s">
        <v>201</v>
      </c>
      <c r="F32" s="15" t="s">
        <v>683</v>
      </c>
      <c r="G32" s="15" t="s">
        <v>244</v>
      </c>
      <c r="H32" s="22"/>
      <c r="I32" s="22"/>
      <c r="J32" s="22"/>
      <c r="K32" s="22"/>
      <c r="L32" s="22"/>
      <c r="M32" s="22"/>
    </row>
    <row r="33" spans="1:13">
      <c r="A33" s="15" t="s">
        <v>53</v>
      </c>
      <c r="B33" s="15" t="s">
        <v>61</v>
      </c>
      <c r="C33" s="15" t="s">
        <v>82</v>
      </c>
      <c r="D33" s="15" t="s">
        <v>83</v>
      </c>
      <c r="E33" s="15" t="s">
        <v>205</v>
      </c>
      <c r="F33" s="15" t="s">
        <v>683</v>
      </c>
      <c r="G33" s="15" t="s">
        <v>244</v>
      </c>
      <c r="H33" s="22"/>
      <c r="I33" s="22"/>
      <c r="J33" s="22"/>
      <c r="K33" s="22"/>
      <c r="L33" s="22"/>
      <c r="M33" s="22"/>
    </row>
    <row r="34" spans="1:13">
      <c r="A34" s="15" t="s">
        <v>53</v>
      </c>
      <c r="B34" s="15" t="s">
        <v>62</v>
      </c>
      <c r="C34" s="15" t="s">
        <v>82</v>
      </c>
      <c r="D34" s="15" t="s">
        <v>83</v>
      </c>
      <c r="E34" s="15" t="s">
        <v>205</v>
      </c>
      <c r="F34" s="15" t="s">
        <v>683</v>
      </c>
      <c r="G34" s="15" t="s">
        <v>244</v>
      </c>
      <c r="H34" s="22"/>
      <c r="I34" s="22"/>
      <c r="J34" s="22"/>
      <c r="K34" s="22"/>
      <c r="L34" s="22"/>
      <c r="M34" s="22"/>
    </row>
    <row r="35" spans="1:13">
      <c r="A35" s="15" t="s">
        <v>53</v>
      </c>
      <c r="B35" s="15" t="s">
        <v>63</v>
      </c>
      <c r="C35" s="15" t="s">
        <v>82</v>
      </c>
      <c r="D35" s="15" t="s">
        <v>83</v>
      </c>
      <c r="E35" s="15" t="s">
        <v>205</v>
      </c>
      <c r="F35" s="15" t="s">
        <v>683</v>
      </c>
      <c r="G35" s="15" t="s">
        <v>244</v>
      </c>
      <c r="H35" s="22"/>
      <c r="I35" s="22"/>
      <c r="J35" s="22"/>
      <c r="K35" s="22"/>
      <c r="L35" s="22"/>
      <c r="M35" s="22"/>
    </row>
    <row r="36" spans="1:13">
      <c r="A36" s="15" t="s">
        <v>53</v>
      </c>
      <c r="B36" s="15" t="s">
        <v>64</v>
      </c>
      <c r="C36" s="15" t="s">
        <v>82</v>
      </c>
      <c r="D36" s="15" t="s">
        <v>83</v>
      </c>
      <c r="E36" s="15" t="s">
        <v>212</v>
      </c>
      <c r="F36" s="15" t="s">
        <v>683</v>
      </c>
      <c r="G36" s="15" t="s">
        <v>244</v>
      </c>
      <c r="H36" s="22"/>
      <c r="I36" s="22"/>
      <c r="J36" s="22"/>
      <c r="K36" s="22"/>
      <c r="L36" s="22"/>
      <c r="M36" s="22"/>
    </row>
    <row r="37" spans="1:13">
      <c r="A37" s="15" t="s">
        <v>53</v>
      </c>
      <c r="B37" s="15" t="s">
        <v>66</v>
      </c>
      <c r="C37" s="15" t="s">
        <v>82</v>
      </c>
      <c r="D37" s="15" t="s">
        <v>83</v>
      </c>
      <c r="E37" s="15" t="s">
        <v>167</v>
      </c>
      <c r="F37" s="15" t="s">
        <v>683</v>
      </c>
      <c r="G37" s="15" t="s">
        <v>244</v>
      </c>
      <c r="H37" s="22"/>
      <c r="I37" s="22"/>
      <c r="J37" s="22"/>
      <c r="K37" s="22"/>
      <c r="L37" s="22"/>
      <c r="M37" s="22"/>
    </row>
    <row r="38" spans="1:13">
      <c r="A38" s="15" t="s">
        <v>53</v>
      </c>
      <c r="B38" s="15" t="s">
        <v>67</v>
      </c>
      <c r="C38" s="15" t="s">
        <v>82</v>
      </c>
      <c r="D38" s="15" t="s">
        <v>83</v>
      </c>
      <c r="E38" s="15" t="s">
        <v>219</v>
      </c>
      <c r="F38" s="15" t="s">
        <v>683</v>
      </c>
      <c r="G38" s="15" t="s">
        <v>244</v>
      </c>
      <c r="H38" s="22"/>
      <c r="I38" s="22"/>
      <c r="J38" s="22"/>
      <c r="K38" s="22"/>
      <c r="L38" s="22"/>
      <c r="M38" s="22"/>
    </row>
    <row r="39" spans="1:13">
      <c r="A39" s="15" t="s">
        <v>53</v>
      </c>
      <c r="B39" s="15" t="s">
        <v>68</v>
      </c>
      <c r="C39" s="15" t="s">
        <v>82</v>
      </c>
      <c r="D39" s="15" t="s">
        <v>83</v>
      </c>
      <c r="E39" s="15" t="s">
        <v>222</v>
      </c>
      <c r="F39" s="15" t="s">
        <v>683</v>
      </c>
      <c r="G39" s="15" t="s">
        <v>244</v>
      </c>
      <c r="H39" s="22"/>
      <c r="I39" s="22"/>
      <c r="J39" s="22"/>
      <c r="K39" s="22"/>
      <c r="L39" s="22"/>
      <c r="M39" s="22"/>
    </row>
    <row r="40" spans="1:13">
      <c r="A40" s="18" t="s">
        <v>3419</v>
      </c>
      <c r="B40" s="192" t="s">
        <v>3424</v>
      </c>
      <c r="C40" s="192"/>
      <c r="D40" s="192"/>
      <c r="E40" s="192"/>
      <c r="F40" s="192"/>
      <c r="G40" s="192"/>
      <c r="H40" s="192"/>
      <c r="I40" s="192"/>
      <c r="J40" s="192"/>
      <c r="K40" s="192"/>
      <c r="L40" s="192"/>
      <c r="M40" s="192"/>
    </row>
  </sheetData>
  <mergeCells count="1">
    <mergeCell ref="B40:M40"/>
  </mergeCells>
  <phoneticPr fontId="4"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E1" zoomScale="85" zoomScaleNormal="85" workbookViewId="0">
      <selection activeCell="I39" sqref="I39"/>
    </sheetView>
  </sheetViews>
  <sheetFormatPr defaultRowHeight="13.8"/>
  <cols>
    <col min="1" max="1" width="8.21875" bestFit="1" customWidth="1"/>
    <col min="2" max="2" width="22.6640625" bestFit="1" customWidth="1"/>
    <col min="3" max="3" width="9.77734375" bestFit="1" customWidth="1"/>
    <col min="4" max="4" width="14.6640625" bestFit="1" customWidth="1"/>
    <col min="5" max="5" width="11" bestFit="1" customWidth="1"/>
    <col min="6" max="6" width="17.21875" bestFit="1" customWidth="1"/>
    <col min="7" max="7" width="9.33203125" bestFit="1" customWidth="1"/>
    <col min="8" max="8" width="11.77734375" bestFit="1" customWidth="1"/>
    <col min="9" max="9" width="164.6640625" bestFit="1" customWidth="1"/>
    <col min="10" max="10" width="19" bestFit="1" customWidth="1"/>
    <col min="11" max="11" width="23.44140625" bestFit="1" customWidth="1"/>
    <col min="12" max="12" width="8.21875" bestFit="1" customWidth="1"/>
  </cols>
  <sheetData>
    <row r="1" spans="1:12">
      <c r="A1" s="14" t="s">
        <v>0</v>
      </c>
      <c r="B1" s="14" t="s">
        <v>1</v>
      </c>
      <c r="C1" s="14" t="s">
        <v>72</v>
      </c>
      <c r="D1" s="14" t="s">
        <v>73</v>
      </c>
      <c r="E1" s="14" t="s">
        <v>74</v>
      </c>
      <c r="F1" s="14" t="s">
        <v>971</v>
      </c>
      <c r="G1" s="14" t="s">
        <v>972</v>
      </c>
      <c r="H1" s="14" t="s">
        <v>973</v>
      </c>
      <c r="I1" s="14" t="s">
        <v>974</v>
      </c>
      <c r="J1" s="14" t="s">
        <v>975</v>
      </c>
      <c r="K1" s="14" t="s">
        <v>976</v>
      </c>
      <c r="L1" s="14" t="s">
        <v>977</v>
      </c>
    </row>
    <row r="2" spans="1:12">
      <c r="A2" s="14" t="s">
        <v>3</v>
      </c>
      <c r="B2" s="14" t="s">
        <v>4</v>
      </c>
      <c r="C2" s="14" t="s">
        <v>77</v>
      </c>
      <c r="D2" s="14" t="s">
        <v>78</v>
      </c>
      <c r="E2" s="14" t="s">
        <v>79</v>
      </c>
      <c r="F2" s="14" t="s">
        <v>957</v>
      </c>
      <c r="G2" s="14" t="s">
        <v>978</v>
      </c>
      <c r="H2" s="14" t="s">
        <v>979</v>
      </c>
      <c r="I2" s="14" t="s">
        <v>980</v>
      </c>
      <c r="J2" s="14" t="s">
        <v>981</v>
      </c>
      <c r="K2" s="14" t="s">
        <v>982</v>
      </c>
      <c r="L2" s="14" t="s">
        <v>983</v>
      </c>
    </row>
    <row r="3" spans="1:12">
      <c r="A3" s="15" t="s">
        <v>6</v>
      </c>
      <c r="B3" s="15" t="s">
        <v>15</v>
      </c>
      <c r="C3" s="15" t="s">
        <v>82</v>
      </c>
      <c r="D3" s="15" t="s">
        <v>83</v>
      </c>
      <c r="E3" s="15" t="s">
        <v>87</v>
      </c>
      <c r="F3" s="15" t="s">
        <v>984</v>
      </c>
      <c r="G3" s="15" t="s">
        <v>985</v>
      </c>
      <c r="H3" s="15" t="s">
        <v>244</v>
      </c>
      <c r="I3" s="15" t="s">
        <v>986</v>
      </c>
      <c r="J3" s="15" t="s">
        <v>243</v>
      </c>
      <c r="K3" s="15" t="s">
        <v>244</v>
      </c>
      <c r="L3" s="22"/>
    </row>
    <row r="4" spans="1:12">
      <c r="A4" s="15" t="s">
        <v>6</v>
      </c>
      <c r="B4" s="15" t="s">
        <v>16</v>
      </c>
      <c r="C4" s="15" t="s">
        <v>82</v>
      </c>
      <c r="D4" s="15" t="s">
        <v>83</v>
      </c>
      <c r="E4" s="15" t="s">
        <v>87</v>
      </c>
      <c r="F4" s="15" t="s">
        <v>987</v>
      </c>
      <c r="G4" s="15" t="s">
        <v>985</v>
      </c>
      <c r="H4" s="15" t="s">
        <v>244</v>
      </c>
      <c r="I4" s="15" t="s">
        <v>988</v>
      </c>
      <c r="J4" s="15" t="s">
        <v>243</v>
      </c>
      <c r="K4" s="15" t="s">
        <v>244</v>
      </c>
      <c r="L4" s="22"/>
    </row>
    <row r="5" spans="1:12">
      <c r="A5" s="15" t="s">
        <v>6</v>
      </c>
      <c r="B5" s="15" t="s">
        <v>9</v>
      </c>
      <c r="C5" s="15" t="s">
        <v>82</v>
      </c>
      <c r="D5" s="15" t="s">
        <v>83</v>
      </c>
      <c r="E5" s="15" t="s">
        <v>87</v>
      </c>
      <c r="F5" s="15" t="s">
        <v>989</v>
      </c>
      <c r="G5" s="15" t="s">
        <v>985</v>
      </c>
      <c r="H5" s="15" t="s">
        <v>244</v>
      </c>
      <c r="I5" s="15" t="s">
        <v>990</v>
      </c>
      <c r="J5" s="15" t="s">
        <v>243</v>
      </c>
      <c r="K5" s="15" t="s">
        <v>244</v>
      </c>
      <c r="L5" s="22"/>
    </row>
    <row r="6" spans="1:12">
      <c r="A6" s="15" t="s">
        <v>6</v>
      </c>
      <c r="B6" s="15" t="s">
        <v>10</v>
      </c>
      <c r="C6" s="15" t="s">
        <v>82</v>
      </c>
      <c r="D6" s="15" t="s">
        <v>83</v>
      </c>
      <c r="E6" s="15" t="s">
        <v>104</v>
      </c>
      <c r="F6" s="15" t="s">
        <v>989</v>
      </c>
      <c r="G6" s="15" t="s">
        <v>985</v>
      </c>
      <c r="H6" s="15" t="s">
        <v>244</v>
      </c>
      <c r="I6" s="15" t="s">
        <v>991</v>
      </c>
      <c r="J6" s="15" t="s">
        <v>243</v>
      </c>
      <c r="K6" s="15" t="s">
        <v>244</v>
      </c>
      <c r="L6" s="22"/>
    </row>
    <row r="7" spans="1:12">
      <c r="A7" s="45" t="s">
        <v>6</v>
      </c>
      <c r="B7" s="45" t="s">
        <v>18</v>
      </c>
      <c r="C7" s="45" t="s">
        <v>82</v>
      </c>
      <c r="D7" s="45" t="s">
        <v>83</v>
      </c>
      <c r="E7" s="45" t="s">
        <v>107</v>
      </c>
      <c r="F7" s="45" t="s">
        <v>992</v>
      </c>
      <c r="G7" s="45" t="s">
        <v>985</v>
      </c>
      <c r="H7" s="45" t="s">
        <v>244</v>
      </c>
      <c r="I7" s="45" t="s">
        <v>993</v>
      </c>
      <c r="J7" s="15" t="s">
        <v>243</v>
      </c>
      <c r="K7" s="15" t="s">
        <v>244</v>
      </c>
      <c r="L7" s="22"/>
    </row>
    <row r="8" spans="1:12">
      <c r="A8" s="15" t="s">
        <v>6</v>
      </c>
      <c r="B8" s="15" t="s">
        <v>20</v>
      </c>
      <c r="C8" s="15" t="s">
        <v>82</v>
      </c>
      <c r="D8" s="15" t="s">
        <v>83</v>
      </c>
      <c r="E8" s="15" t="s">
        <v>107</v>
      </c>
      <c r="F8" s="15" t="s">
        <v>994</v>
      </c>
      <c r="G8" s="15" t="s">
        <v>985</v>
      </c>
      <c r="H8" s="15" t="s">
        <v>244</v>
      </c>
      <c r="I8" s="15" t="s">
        <v>995</v>
      </c>
      <c r="J8" s="15" t="s">
        <v>243</v>
      </c>
      <c r="K8" s="15" t="s">
        <v>244</v>
      </c>
      <c r="L8" s="22"/>
    </row>
    <row r="9" spans="1:12">
      <c r="A9" s="15" t="s">
        <v>6</v>
      </c>
      <c r="B9" s="15" t="s">
        <v>24</v>
      </c>
      <c r="C9" s="15" t="s">
        <v>82</v>
      </c>
      <c r="D9" s="15" t="s">
        <v>83</v>
      </c>
      <c r="E9" s="15" t="s">
        <v>119</v>
      </c>
      <c r="F9" s="15" t="s">
        <v>996</v>
      </c>
      <c r="G9" s="15" t="s">
        <v>985</v>
      </c>
      <c r="H9" s="15" t="s">
        <v>244</v>
      </c>
      <c r="I9" s="15" t="s">
        <v>997</v>
      </c>
      <c r="J9" s="15" t="s">
        <v>243</v>
      </c>
      <c r="K9" s="15" t="s">
        <v>244</v>
      </c>
      <c r="L9" s="22"/>
    </row>
    <row r="10" spans="1:12">
      <c r="A10" s="15" t="s">
        <v>6</v>
      </c>
      <c r="B10" s="15" t="s">
        <v>25</v>
      </c>
      <c r="C10" s="15" t="s">
        <v>82</v>
      </c>
      <c r="D10" s="15" t="s">
        <v>83</v>
      </c>
      <c r="E10" s="15" t="s">
        <v>124</v>
      </c>
      <c r="F10" s="15" t="s">
        <v>998</v>
      </c>
      <c r="G10" s="15" t="s">
        <v>985</v>
      </c>
      <c r="H10" s="15" t="s">
        <v>244</v>
      </c>
      <c r="I10" s="15" t="s">
        <v>999</v>
      </c>
      <c r="J10" s="15" t="s">
        <v>243</v>
      </c>
      <c r="K10" s="15" t="s">
        <v>244</v>
      </c>
      <c r="L10" s="22"/>
    </row>
    <row r="11" spans="1:12">
      <c r="A11" s="45" t="s">
        <v>26</v>
      </c>
      <c r="B11" s="45" t="s">
        <v>27</v>
      </c>
      <c r="C11" s="45" t="s">
        <v>82</v>
      </c>
      <c r="D11" s="45" t="s">
        <v>83</v>
      </c>
      <c r="E11" s="45" t="s">
        <v>127</v>
      </c>
      <c r="F11" s="45" t="s">
        <v>1000</v>
      </c>
      <c r="G11" s="45" t="s">
        <v>985</v>
      </c>
      <c r="H11" s="45" t="s">
        <v>244</v>
      </c>
      <c r="I11" s="45" t="s">
        <v>1001</v>
      </c>
      <c r="J11" s="15" t="s">
        <v>243</v>
      </c>
      <c r="K11" s="15" t="s">
        <v>244</v>
      </c>
      <c r="L11" s="22"/>
    </row>
    <row r="12" spans="1:12">
      <c r="A12" s="15" t="s">
        <v>28</v>
      </c>
      <c r="B12" s="15" t="s">
        <v>29</v>
      </c>
      <c r="C12" s="15" t="s">
        <v>82</v>
      </c>
      <c r="D12" s="15" t="s">
        <v>83</v>
      </c>
      <c r="E12" s="15" t="s">
        <v>130</v>
      </c>
      <c r="F12" s="15" t="s">
        <v>1002</v>
      </c>
      <c r="G12" s="15" t="s">
        <v>985</v>
      </c>
      <c r="H12" s="15" t="s">
        <v>244</v>
      </c>
      <c r="I12" s="19" t="s">
        <v>3425</v>
      </c>
      <c r="J12" s="15" t="s">
        <v>243</v>
      </c>
      <c r="K12" s="15" t="s">
        <v>244</v>
      </c>
      <c r="L12" s="22"/>
    </row>
    <row r="13" spans="1:12">
      <c r="A13" s="15" t="s">
        <v>28</v>
      </c>
      <c r="B13" s="15" t="s">
        <v>30</v>
      </c>
      <c r="C13" s="15" t="s">
        <v>82</v>
      </c>
      <c r="D13" s="15" t="s">
        <v>83</v>
      </c>
      <c r="E13" s="15" t="s">
        <v>133</v>
      </c>
      <c r="F13" s="15" t="s">
        <v>1002</v>
      </c>
      <c r="G13" s="15" t="s">
        <v>985</v>
      </c>
      <c r="H13" s="15" t="s">
        <v>244</v>
      </c>
      <c r="I13" s="15" t="s">
        <v>1003</v>
      </c>
      <c r="J13" s="15" t="s">
        <v>243</v>
      </c>
      <c r="K13" s="15" t="s">
        <v>244</v>
      </c>
      <c r="L13" s="22"/>
    </row>
    <row r="14" spans="1:12">
      <c r="A14" s="15" t="s">
        <v>28</v>
      </c>
      <c r="B14" s="15" t="s">
        <v>33</v>
      </c>
      <c r="C14" s="15" t="s">
        <v>82</v>
      </c>
      <c r="D14" s="15" t="s">
        <v>83</v>
      </c>
      <c r="E14" s="15" t="s">
        <v>143</v>
      </c>
      <c r="F14" s="15" t="s">
        <v>1004</v>
      </c>
      <c r="G14" s="15" t="s">
        <v>985</v>
      </c>
      <c r="H14" s="15" t="s">
        <v>244</v>
      </c>
      <c r="I14" s="15" t="s">
        <v>1005</v>
      </c>
      <c r="J14" s="15" t="s">
        <v>243</v>
      </c>
      <c r="K14" s="15" t="s">
        <v>244</v>
      </c>
      <c r="L14" s="22"/>
    </row>
    <row r="15" spans="1:12">
      <c r="A15" s="45" t="s">
        <v>36</v>
      </c>
      <c r="B15" s="45" t="s">
        <v>37</v>
      </c>
      <c r="C15" s="45" t="s">
        <v>82</v>
      </c>
      <c r="D15" s="45" t="s">
        <v>83</v>
      </c>
      <c r="E15" s="45" t="s">
        <v>148</v>
      </c>
      <c r="F15" s="45" t="s">
        <v>1006</v>
      </c>
      <c r="G15" s="45" t="s">
        <v>985</v>
      </c>
      <c r="H15" s="45" t="s">
        <v>244</v>
      </c>
      <c r="I15" s="45" t="s">
        <v>1007</v>
      </c>
      <c r="J15" s="15" t="s">
        <v>243</v>
      </c>
      <c r="K15" s="15" t="s">
        <v>244</v>
      </c>
      <c r="L15" s="22"/>
    </row>
    <row r="16" spans="1:12">
      <c r="A16" s="15" t="s">
        <v>36</v>
      </c>
      <c r="B16" s="15" t="s">
        <v>38</v>
      </c>
      <c r="C16" s="15" t="s">
        <v>82</v>
      </c>
      <c r="D16" s="15" t="s">
        <v>83</v>
      </c>
      <c r="E16" s="15" t="s">
        <v>151</v>
      </c>
      <c r="F16" s="15" t="s">
        <v>1008</v>
      </c>
      <c r="G16" s="15" t="s">
        <v>985</v>
      </c>
      <c r="H16" s="15" t="s">
        <v>244</v>
      </c>
      <c r="I16" s="15" t="s">
        <v>1009</v>
      </c>
      <c r="J16" s="15" t="s">
        <v>243</v>
      </c>
      <c r="K16" s="15" t="s">
        <v>244</v>
      </c>
      <c r="L16" s="22"/>
    </row>
    <row r="17" spans="1:12">
      <c r="A17" s="45" t="s">
        <v>36</v>
      </c>
      <c r="B17" s="45" t="s">
        <v>39</v>
      </c>
      <c r="C17" s="45" t="s">
        <v>82</v>
      </c>
      <c r="D17" s="45" t="s">
        <v>83</v>
      </c>
      <c r="E17" s="45" t="s">
        <v>154</v>
      </c>
      <c r="F17" s="45" t="s">
        <v>1010</v>
      </c>
      <c r="G17" s="45" t="s">
        <v>985</v>
      </c>
      <c r="H17" s="45" t="s">
        <v>244</v>
      </c>
      <c r="I17" s="45" t="s">
        <v>1011</v>
      </c>
      <c r="J17" s="15" t="s">
        <v>243</v>
      </c>
      <c r="K17" s="15" t="s">
        <v>244</v>
      </c>
      <c r="L17" s="22"/>
    </row>
    <row r="18" spans="1:12">
      <c r="A18" s="15" t="s">
        <v>36</v>
      </c>
      <c r="B18" s="15" t="s">
        <v>40</v>
      </c>
      <c r="C18" s="15" t="s">
        <v>82</v>
      </c>
      <c r="D18" s="15" t="s">
        <v>83</v>
      </c>
      <c r="E18" s="15" t="s">
        <v>104</v>
      </c>
      <c r="F18" s="15" t="s">
        <v>1012</v>
      </c>
      <c r="G18" s="15" t="s">
        <v>985</v>
      </c>
      <c r="H18" s="15" t="s">
        <v>244</v>
      </c>
      <c r="I18" s="15" t="s">
        <v>1013</v>
      </c>
      <c r="J18" s="15" t="s">
        <v>243</v>
      </c>
      <c r="K18" s="15" t="s">
        <v>244</v>
      </c>
      <c r="L18" s="22"/>
    </row>
    <row r="19" spans="1:12">
      <c r="A19" s="15" t="s">
        <v>36</v>
      </c>
      <c r="B19" s="15" t="s">
        <v>42</v>
      </c>
      <c r="C19" s="15" t="s">
        <v>82</v>
      </c>
      <c r="D19" s="15" t="s">
        <v>83</v>
      </c>
      <c r="E19" s="15" t="s">
        <v>161</v>
      </c>
      <c r="F19" s="15" t="s">
        <v>1012</v>
      </c>
      <c r="G19" s="15" t="s">
        <v>985</v>
      </c>
      <c r="H19" s="15" t="s">
        <v>244</v>
      </c>
      <c r="I19" s="15" t="s">
        <v>1014</v>
      </c>
      <c r="J19" s="15" t="s">
        <v>243</v>
      </c>
      <c r="K19" s="15" t="s">
        <v>244</v>
      </c>
      <c r="L19" s="22"/>
    </row>
    <row r="20" spans="1:12">
      <c r="A20" s="45" t="s">
        <v>36</v>
      </c>
      <c r="B20" s="45" t="s">
        <v>43</v>
      </c>
      <c r="C20" s="45" t="s">
        <v>82</v>
      </c>
      <c r="D20" s="45" t="s">
        <v>83</v>
      </c>
      <c r="E20" s="45" t="s">
        <v>164</v>
      </c>
      <c r="F20" s="45" t="s">
        <v>1015</v>
      </c>
      <c r="G20" s="45" t="s">
        <v>985</v>
      </c>
      <c r="H20" s="45" t="s">
        <v>244</v>
      </c>
      <c r="I20" s="45" t="s">
        <v>1016</v>
      </c>
      <c r="J20" s="15" t="s">
        <v>243</v>
      </c>
      <c r="K20" s="15" t="s">
        <v>244</v>
      </c>
      <c r="L20" s="22"/>
    </row>
    <row r="21" spans="1:12">
      <c r="A21" s="45" t="s">
        <v>36</v>
      </c>
      <c r="B21" s="45" t="s">
        <v>45</v>
      </c>
      <c r="C21" s="45" t="s">
        <v>82</v>
      </c>
      <c r="D21" s="45" t="s">
        <v>83</v>
      </c>
      <c r="E21" s="45" t="s">
        <v>170</v>
      </c>
      <c r="F21" s="45" t="s">
        <v>1000</v>
      </c>
      <c r="G21" s="45" t="s">
        <v>985</v>
      </c>
      <c r="H21" s="45" t="s">
        <v>244</v>
      </c>
      <c r="I21" s="45" t="s">
        <v>1017</v>
      </c>
      <c r="J21" s="15" t="s">
        <v>243</v>
      </c>
      <c r="K21" s="15" t="s">
        <v>244</v>
      </c>
      <c r="L21" s="22"/>
    </row>
    <row r="22" spans="1:12">
      <c r="A22" s="15" t="s">
        <v>47</v>
      </c>
      <c r="B22" s="15" t="s">
        <v>48</v>
      </c>
      <c r="C22" s="15" t="s">
        <v>82</v>
      </c>
      <c r="D22" s="15" t="s">
        <v>83</v>
      </c>
      <c r="E22" s="15" t="s">
        <v>175</v>
      </c>
      <c r="F22" s="15" t="s">
        <v>1018</v>
      </c>
      <c r="G22" s="15" t="s">
        <v>985</v>
      </c>
      <c r="H22" s="15" t="s">
        <v>244</v>
      </c>
      <c r="I22" s="15" t="s">
        <v>1019</v>
      </c>
      <c r="J22" s="15" t="s">
        <v>243</v>
      </c>
      <c r="K22" s="15" t="s">
        <v>244</v>
      </c>
      <c r="L22" s="22"/>
    </row>
    <row r="23" spans="1:12">
      <c r="A23" s="15" t="s">
        <v>47</v>
      </c>
      <c r="B23" s="15" t="s">
        <v>50</v>
      </c>
      <c r="C23" s="15" t="s">
        <v>82</v>
      </c>
      <c r="D23" s="15" t="s">
        <v>83</v>
      </c>
      <c r="E23" s="15" t="s">
        <v>178</v>
      </c>
      <c r="F23" s="15" t="s">
        <v>1004</v>
      </c>
      <c r="G23" s="15" t="s">
        <v>985</v>
      </c>
      <c r="H23" s="15" t="s">
        <v>244</v>
      </c>
      <c r="I23" s="15" t="s">
        <v>1020</v>
      </c>
      <c r="J23" s="15" t="s">
        <v>243</v>
      </c>
      <c r="K23" s="15" t="s">
        <v>244</v>
      </c>
      <c r="L23" s="22"/>
    </row>
    <row r="24" spans="1:12">
      <c r="A24" s="15" t="s">
        <v>47</v>
      </c>
      <c r="B24" s="15" t="s">
        <v>49</v>
      </c>
      <c r="C24" s="15" t="s">
        <v>82</v>
      </c>
      <c r="D24" s="15" t="s">
        <v>83</v>
      </c>
      <c r="E24" s="15" t="s">
        <v>178</v>
      </c>
      <c r="F24" s="15" t="s">
        <v>1021</v>
      </c>
      <c r="G24" s="15" t="s">
        <v>985</v>
      </c>
      <c r="H24" s="15" t="s">
        <v>244</v>
      </c>
      <c r="I24" s="15" t="s">
        <v>1022</v>
      </c>
      <c r="J24" s="15" t="s">
        <v>243</v>
      </c>
      <c r="K24" s="15" t="s">
        <v>244</v>
      </c>
      <c r="L24" s="22"/>
    </row>
    <row r="25" spans="1:12">
      <c r="A25" s="15" t="s">
        <v>47</v>
      </c>
      <c r="B25" s="15" t="s">
        <v>51</v>
      </c>
      <c r="C25" s="15" t="s">
        <v>82</v>
      </c>
      <c r="D25" s="15" t="s">
        <v>83</v>
      </c>
      <c r="E25" s="15" t="s">
        <v>186</v>
      </c>
      <c r="F25" s="15" t="s">
        <v>1023</v>
      </c>
      <c r="G25" s="15" t="s">
        <v>985</v>
      </c>
      <c r="H25" s="15" t="s">
        <v>244</v>
      </c>
      <c r="I25" s="15" t="s">
        <v>1024</v>
      </c>
      <c r="J25" s="15" t="s">
        <v>243</v>
      </c>
      <c r="K25" s="15" t="s">
        <v>244</v>
      </c>
      <c r="L25" s="22"/>
    </row>
    <row r="26" spans="1:12">
      <c r="A26" s="15" t="s">
        <v>53</v>
      </c>
      <c r="B26" s="15" t="s">
        <v>55</v>
      </c>
      <c r="C26" s="15" t="s">
        <v>82</v>
      </c>
      <c r="D26" s="15" t="s">
        <v>83</v>
      </c>
      <c r="E26" s="15" t="s">
        <v>191</v>
      </c>
      <c r="F26" s="15" t="s">
        <v>1025</v>
      </c>
      <c r="G26" s="15" t="s">
        <v>985</v>
      </c>
      <c r="H26" s="15" t="s">
        <v>244</v>
      </c>
      <c r="I26" s="15" t="s">
        <v>1026</v>
      </c>
      <c r="J26" s="15" t="s">
        <v>243</v>
      </c>
      <c r="K26" s="15" t="s">
        <v>244</v>
      </c>
      <c r="L26" s="22"/>
    </row>
    <row r="27" spans="1:12">
      <c r="A27" s="15" t="s">
        <v>53</v>
      </c>
      <c r="B27" s="15" t="s">
        <v>56</v>
      </c>
      <c r="C27" s="15" t="s">
        <v>82</v>
      </c>
      <c r="D27" s="15" t="s">
        <v>83</v>
      </c>
      <c r="E27" s="15" t="s">
        <v>191</v>
      </c>
      <c r="F27" s="15" t="s">
        <v>1027</v>
      </c>
      <c r="G27" s="15" t="s">
        <v>985</v>
      </c>
      <c r="H27" s="15" t="s">
        <v>244</v>
      </c>
      <c r="I27" s="15" t="s">
        <v>1028</v>
      </c>
      <c r="J27" s="15" t="s">
        <v>243</v>
      </c>
      <c r="K27" s="15" t="s">
        <v>244</v>
      </c>
      <c r="L27" s="22"/>
    </row>
    <row r="28" spans="1:12">
      <c r="A28" s="15" t="s">
        <v>53</v>
      </c>
      <c r="B28" s="15" t="s">
        <v>58</v>
      </c>
      <c r="C28" s="15" t="s">
        <v>82</v>
      </c>
      <c r="D28" s="15" t="s">
        <v>83</v>
      </c>
      <c r="E28" s="15" t="s">
        <v>196</v>
      </c>
      <c r="F28" s="15" t="s">
        <v>1029</v>
      </c>
      <c r="G28" s="15" t="s">
        <v>985</v>
      </c>
      <c r="H28" s="15" t="s">
        <v>244</v>
      </c>
      <c r="I28" s="15" t="s">
        <v>1030</v>
      </c>
      <c r="J28" s="15" t="s">
        <v>243</v>
      </c>
      <c r="K28" s="15" t="s">
        <v>244</v>
      </c>
      <c r="L28" s="22"/>
    </row>
    <row r="29" spans="1:12">
      <c r="A29" s="15" t="s">
        <v>53</v>
      </c>
      <c r="B29" s="15" t="s">
        <v>59</v>
      </c>
      <c r="C29" s="15" t="s">
        <v>82</v>
      </c>
      <c r="D29" s="15" t="s">
        <v>83</v>
      </c>
      <c r="E29" s="15" t="s">
        <v>201</v>
      </c>
      <c r="F29" s="15" t="s">
        <v>1029</v>
      </c>
      <c r="G29" s="15" t="s">
        <v>985</v>
      </c>
      <c r="H29" s="15" t="s">
        <v>244</v>
      </c>
      <c r="I29" s="15" t="s">
        <v>1031</v>
      </c>
      <c r="J29" s="15" t="s">
        <v>243</v>
      </c>
      <c r="K29" s="15" t="s">
        <v>244</v>
      </c>
      <c r="L29" s="22"/>
    </row>
    <row r="30" spans="1:12">
      <c r="A30" s="15" t="s">
        <v>53</v>
      </c>
      <c r="B30" s="15" t="s">
        <v>61</v>
      </c>
      <c r="C30" s="15" t="s">
        <v>82</v>
      </c>
      <c r="D30" s="15" t="s">
        <v>83</v>
      </c>
      <c r="E30" s="15" t="s">
        <v>205</v>
      </c>
      <c r="F30" s="15" t="s">
        <v>1006</v>
      </c>
      <c r="G30" s="15" t="s">
        <v>985</v>
      </c>
      <c r="H30" s="15" t="s">
        <v>244</v>
      </c>
      <c r="I30" s="15" t="s">
        <v>1032</v>
      </c>
      <c r="J30" s="15" t="s">
        <v>243</v>
      </c>
      <c r="K30" s="15" t="s">
        <v>244</v>
      </c>
      <c r="L30" s="22"/>
    </row>
    <row r="31" spans="1:12">
      <c r="A31" s="15" t="s">
        <v>53</v>
      </c>
      <c r="B31" s="15" t="s">
        <v>62</v>
      </c>
      <c r="C31" s="15" t="s">
        <v>82</v>
      </c>
      <c r="D31" s="15" t="s">
        <v>83</v>
      </c>
      <c r="E31" s="15" t="s">
        <v>205</v>
      </c>
      <c r="F31" s="15" t="s">
        <v>1023</v>
      </c>
      <c r="G31" s="15" t="s">
        <v>985</v>
      </c>
      <c r="H31" s="15" t="s">
        <v>244</v>
      </c>
      <c r="I31" s="15" t="s">
        <v>1033</v>
      </c>
      <c r="J31" s="15" t="s">
        <v>243</v>
      </c>
      <c r="K31" s="15" t="s">
        <v>244</v>
      </c>
      <c r="L31" s="22"/>
    </row>
    <row r="32" spans="1:12">
      <c r="A32" s="15" t="s">
        <v>53</v>
      </c>
      <c r="B32" s="15" t="s">
        <v>63</v>
      </c>
      <c r="C32" s="15" t="s">
        <v>82</v>
      </c>
      <c r="D32" s="15" t="s">
        <v>83</v>
      </c>
      <c r="E32" s="15" t="s">
        <v>205</v>
      </c>
      <c r="F32" s="15" t="s">
        <v>1034</v>
      </c>
      <c r="G32" s="15" t="s">
        <v>985</v>
      </c>
      <c r="H32" s="15" t="s">
        <v>244</v>
      </c>
      <c r="I32" s="15" t="s">
        <v>1035</v>
      </c>
      <c r="J32" s="15" t="s">
        <v>243</v>
      </c>
      <c r="K32" s="15" t="s">
        <v>244</v>
      </c>
      <c r="L32" s="22"/>
    </row>
    <row r="33" spans="1:12">
      <c r="A33" s="15" t="s">
        <v>53</v>
      </c>
      <c r="B33" s="15" t="s">
        <v>64</v>
      </c>
      <c r="C33" s="15" t="s">
        <v>82</v>
      </c>
      <c r="D33" s="15" t="s">
        <v>83</v>
      </c>
      <c r="E33" s="15" t="s">
        <v>212</v>
      </c>
      <c r="F33" s="15" t="s">
        <v>1012</v>
      </c>
      <c r="G33" s="15" t="s">
        <v>985</v>
      </c>
      <c r="H33" s="15" t="s">
        <v>244</v>
      </c>
      <c r="I33" s="15" t="s">
        <v>1036</v>
      </c>
      <c r="J33" s="15" t="s">
        <v>243</v>
      </c>
      <c r="K33" s="15" t="s">
        <v>244</v>
      </c>
      <c r="L33" s="22"/>
    </row>
    <row r="34" spans="1:12">
      <c r="A34" s="15" t="s">
        <v>53</v>
      </c>
      <c r="B34" s="15" t="s">
        <v>66</v>
      </c>
      <c r="C34" s="15" t="s">
        <v>82</v>
      </c>
      <c r="D34" s="15" t="s">
        <v>83</v>
      </c>
      <c r="E34" s="15" t="s">
        <v>167</v>
      </c>
      <c r="F34" s="15" t="s">
        <v>1037</v>
      </c>
      <c r="G34" s="15" t="s">
        <v>985</v>
      </c>
      <c r="H34" s="15" t="s">
        <v>244</v>
      </c>
      <c r="I34" s="15" t="s">
        <v>1038</v>
      </c>
      <c r="J34" s="15" t="s">
        <v>243</v>
      </c>
      <c r="K34" s="15" t="s">
        <v>244</v>
      </c>
      <c r="L34" s="22"/>
    </row>
    <row r="35" spans="1:12">
      <c r="A35" s="15" t="s">
        <v>53</v>
      </c>
      <c r="B35" s="15" t="s">
        <v>67</v>
      </c>
      <c r="C35" s="15" t="s">
        <v>82</v>
      </c>
      <c r="D35" s="15" t="s">
        <v>83</v>
      </c>
      <c r="E35" s="15" t="s">
        <v>219</v>
      </c>
      <c r="F35" s="15" t="s">
        <v>994</v>
      </c>
      <c r="G35" s="15" t="s">
        <v>985</v>
      </c>
      <c r="H35" s="15" t="s">
        <v>244</v>
      </c>
      <c r="I35" s="15" t="s">
        <v>1039</v>
      </c>
      <c r="J35" s="15" t="s">
        <v>243</v>
      </c>
      <c r="K35" s="15" t="s">
        <v>244</v>
      </c>
      <c r="L35" s="22"/>
    </row>
    <row r="36" spans="1:12">
      <c r="A36" s="15" t="s">
        <v>53</v>
      </c>
      <c r="B36" s="15" t="s">
        <v>68</v>
      </c>
      <c r="C36" s="15" t="s">
        <v>82</v>
      </c>
      <c r="D36" s="15" t="s">
        <v>83</v>
      </c>
      <c r="E36" s="15" t="s">
        <v>222</v>
      </c>
      <c r="F36" s="15" t="s">
        <v>1025</v>
      </c>
      <c r="G36" s="15" t="s">
        <v>985</v>
      </c>
      <c r="H36" s="15" t="s">
        <v>244</v>
      </c>
      <c r="I36" s="15" t="s">
        <v>1040</v>
      </c>
      <c r="J36" s="15" t="s">
        <v>243</v>
      </c>
      <c r="K36" s="15" t="s">
        <v>244</v>
      </c>
      <c r="L36" s="22"/>
    </row>
    <row r="37" spans="1:12">
      <c r="A37" s="18" t="s">
        <v>3422</v>
      </c>
      <c r="B37" s="190" t="s">
        <v>3436</v>
      </c>
      <c r="C37" s="191"/>
      <c r="D37" s="191"/>
      <c r="E37" s="191"/>
      <c r="F37" s="191"/>
      <c r="G37" s="191"/>
      <c r="H37" s="191"/>
      <c r="I37" s="191"/>
      <c r="J37" s="191"/>
      <c r="K37" s="191"/>
      <c r="L37" s="191"/>
    </row>
  </sheetData>
  <mergeCells count="1">
    <mergeCell ref="B37:L37"/>
  </mergeCells>
  <phoneticPr fontId="4"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zoomScaleNormal="100" workbookViewId="0">
      <selection activeCell="L39" sqref="L39"/>
    </sheetView>
  </sheetViews>
  <sheetFormatPr defaultRowHeight="13.8"/>
  <cols>
    <col min="6" max="6" width="14.6640625" customWidth="1"/>
    <col min="7" max="7" width="14.6640625" hidden="1" customWidth="1"/>
    <col min="8" max="8" width="16.109375" bestFit="1" customWidth="1"/>
    <col min="9" max="9" width="10.77734375" bestFit="1" customWidth="1"/>
    <col min="10" max="10" width="32" bestFit="1" customWidth="1"/>
    <col min="11" max="11" width="11.88671875" bestFit="1" customWidth="1"/>
    <col min="12" max="16" width="14.6640625" customWidth="1"/>
  </cols>
  <sheetData>
    <row r="1" spans="1:16">
      <c r="A1" s="14" t="s">
        <v>0</v>
      </c>
      <c r="B1" s="14" t="s">
        <v>1</v>
      </c>
      <c r="C1" s="14" t="s">
        <v>72</v>
      </c>
      <c r="D1" s="14" t="s">
        <v>73</v>
      </c>
      <c r="E1" s="14" t="s">
        <v>74</v>
      </c>
      <c r="F1" s="14" t="s">
        <v>1090</v>
      </c>
      <c r="G1" s="14" t="s">
        <v>1091</v>
      </c>
      <c r="H1" s="14" t="s">
        <v>1092</v>
      </c>
      <c r="I1" s="14" t="s">
        <v>1093</v>
      </c>
      <c r="J1" s="14" t="s">
        <v>1094</v>
      </c>
      <c r="K1" s="14" t="s">
        <v>1095</v>
      </c>
      <c r="L1" s="14" t="s">
        <v>1096</v>
      </c>
      <c r="M1" s="14" t="s">
        <v>1097</v>
      </c>
      <c r="N1" s="14" t="s">
        <v>1098</v>
      </c>
      <c r="O1" s="14" t="s">
        <v>1099</v>
      </c>
      <c r="P1" s="14" t="s">
        <v>1100</v>
      </c>
    </row>
    <row r="2" spans="1:16">
      <c r="A2" s="14" t="s">
        <v>3</v>
      </c>
      <c r="B2" s="14" t="s">
        <v>4</v>
      </c>
      <c r="C2" s="14" t="s">
        <v>77</v>
      </c>
      <c r="D2" s="14" t="s">
        <v>78</v>
      </c>
      <c r="E2" s="14" t="s">
        <v>79</v>
      </c>
      <c r="F2" s="14" t="s">
        <v>1101</v>
      </c>
      <c r="G2" s="14" t="s">
        <v>1102</v>
      </c>
      <c r="H2" s="14" t="s">
        <v>1103</v>
      </c>
      <c r="I2" s="14" t="s">
        <v>1104</v>
      </c>
      <c r="J2" s="14" t="s">
        <v>1105</v>
      </c>
      <c r="K2" s="14" t="s">
        <v>1106</v>
      </c>
      <c r="L2" s="14" t="s">
        <v>1107</v>
      </c>
      <c r="M2" s="14" t="s">
        <v>1108</v>
      </c>
      <c r="N2" s="14" t="s">
        <v>1109</v>
      </c>
      <c r="O2" s="14" t="s">
        <v>1110</v>
      </c>
      <c r="P2" s="14" t="s">
        <v>1111</v>
      </c>
    </row>
    <row r="3" spans="1:16">
      <c r="A3" s="15" t="s">
        <v>6</v>
      </c>
      <c r="B3" s="15" t="s">
        <v>15</v>
      </c>
      <c r="C3" s="15" t="s">
        <v>82</v>
      </c>
      <c r="D3" s="15" t="s">
        <v>83</v>
      </c>
      <c r="E3" s="15" t="s">
        <v>87</v>
      </c>
      <c r="F3" s="15" t="s">
        <v>243</v>
      </c>
      <c r="G3" s="15" t="s">
        <v>244</v>
      </c>
      <c r="H3" s="15" t="s">
        <v>1112</v>
      </c>
      <c r="I3" s="15" t="s">
        <v>1113</v>
      </c>
      <c r="J3" s="15" t="s">
        <v>1114</v>
      </c>
      <c r="K3" s="15" t="s">
        <v>1115</v>
      </c>
      <c r="L3" s="15" t="s">
        <v>1116</v>
      </c>
      <c r="M3" s="15" t="s">
        <v>1113</v>
      </c>
      <c r="N3" s="15" t="s">
        <v>1117</v>
      </c>
      <c r="O3" s="15" t="s">
        <v>244</v>
      </c>
      <c r="P3" s="22"/>
    </row>
    <row r="4" spans="1:16">
      <c r="A4" s="15" t="s">
        <v>6</v>
      </c>
      <c r="B4" s="15" t="s">
        <v>16</v>
      </c>
      <c r="C4" s="15" t="s">
        <v>82</v>
      </c>
      <c r="D4" s="15" t="s">
        <v>83</v>
      </c>
      <c r="E4" s="15" t="s">
        <v>87</v>
      </c>
      <c r="F4" s="15" t="s">
        <v>243</v>
      </c>
      <c r="G4" s="15" t="s">
        <v>244</v>
      </c>
      <c r="H4" s="15" t="s">
        <v>1112</v>
      </c>
      <c r="I4" s="15" t="s">
        <v>1113</v>
      </c>
      <c r="J4" s="15" t="s">
        <v>1114</v>
      </c>
      <c r="K4" s="15" t="s">
        <v>1115</v>
      </c>
      <c r="L4" s="15" t="s">
        <v>1116</v>
      </c>
      <c r="M4" s="15" t="s">
        <v>1113</v>
      </c>
      <c r="N4" s="15" t="s">
        <v>1117</v>
      </c>
      <c r="O4" s="15" t="s">
        <v>244</v>
      </c>
      <c r="P4" s="22"/>
    </row>
    <row r="5" spans="1:16">
      <c r="A5" s="15" t="s">
        <v>6</v>
      </c>
      <c r="B5" s="15" t="s">
        <v>9</v>
      </c>
      <c r="C5" s="15" t="s">
        <v>82</v>
      </c>
      <c r="D5" s="15" t="s">
        <v>83</v>
      </c>
      <c r="E5" s="15" t="s">
        <v>87</v>
      </c>
      <c r="F5" s="15" t="s">
        <v>243</v>
      </c>
      <c r="G5" s="15" t="s">
        <v>244</v>
      </c>
      <c r="H5" s="15" t="s">
        <v>1112</v>
      </c>
      <c r="I5" s="15" t="s">
        <v>1113</v>
      </c>
      <c r="J5" s="15" t="s">
        <v>1114</v>
      </c>
      <c r="K5" s="15" t="s">
        <v>1115</v>
      </c>
      <c r="L5" s="15" t="s">
        <v>1116</v>
      </c>
      <c r="M5" s="15" t="s">
        <v>1113</v>
      </c>
      <c r="N5" s="15" t="s">
        <v>1117</v>
      </c>
      <c r="O5" s="15" t="s">
        <v>244</v>
      </c>
      <c r="P5" s="22"/>
    </row>
    <row r="6" spans="1:16">
      <c r="A6" s="15" t="s">
        <v>6</v>
      </c>
      <c r="B6" s="15" t="s">
        <v>10</v>
      </c>
      <c r="C6" s="15" t="s">
        <v>82</v>
      </c>
      <c r="D6" s="15" t="s">
        <v>83</v>
      </c>
      <c r="E6" s="15" t="s">
        <v>104</v>
      </c>
      <c r="F6" s="15" t="s">
        <v>243</v>
      </c>
      <c r="G6" s="15" t="s">
        <v>244</v>
      </c>
      <c r="H6" s="15" t="s">
        <v>1112</v>
      </c>
      <c r="I6" s="15" t="s">
        <v>1113</v>
      </c>
      <c r="J6" s="15" t="s">
        <v>1114</v>
      </c>
      <c r="K6" s="15" t="s">
        <v>1115</v>
      </c>
      <c r="L6" s="15" t="s">
        <v>1116</v>
      </c>
      <c r="M6" s="15" t="s">
        <v>1113</v>
      </c>
      <c r="N6" s="15" t="s">
        <v>1117</v>
      </c>
      <c r="O6" s="15" t="s">
        <v>244</v>
      </c>
      <c r="P6" s="22"/>
    </row>
    <row r="7" spans="1:16">
      <c r="A7" s="15" t="s">
        <v>6</v>
      </c>
      <c r="B7" s="15" t="s">
        <v>18</v>
      </c>
      <c r="C7" s="15" t="s">
        <v>82</v>
      </c>
      <c r="D7" s="15" t="s">
        <v>83</v>
      </c>
      <c r="E7" s="15" t="s">
        <v>107</v>
      </c>
      <c r="F7" s="15" t="s">
        <v>243</v>
      </c>
      <c r="G7" s="15" t="s">
        <v>244</v>
      </c>
      <c r="H7" s="15" t="s">
        <v>1112</v>
      </c>
      <c r="I7" s="15" t="s">
        <v>1113</v>
      </c>
      <c r="J7" s="15" t="s">
        <v>1114</v>
      </c>
      <c r="K7" s="15" t="s">
        <v>1115</v>
      </c>
      <c r="L7" s="15" t="s">
        <v>1116</v>
      </c>
      <c r="M7" s="15" t="s">
        <v>1113</v>
      </c>
      <c r="N7" s="15" t="s">
        <v>1117</v>
      </c>
      <c r="O7" s="15" t="s">
        <v>244</v>
      </c>
      <c r="P7" s="22"/>
    </row>
    <row r="8" spans="1:16">
      <c r="A8" s="15" t="s">
        <v>6</v>
      </c>
      <c r="B8" s="15" t="s">
        <v>20</v>
      </c>
      <c r="C8" s="15" t="s">
        <v>82</v>
      </c>
      <c r="D8" s="15" t="s">
        <v>83</v>
      </c>
      <c r="E8" s="15" t="s">
        <v>107</v>
      </c>
      <c r="F8" s="15" t="s">
        <v>243</v>
      </c>
      <c r="G8" s="15" t="s">
        <v>244</v>
      </c>
      <c r="H8" s="15" t="s">
        <v>1112</v>
      </c>
      <c r="I8" s="15" t="s">
        <v>1113</v>
      </c>
      <c r="J8" s="15" t="s">
        <v>1118</v>
      </c>
      <c r="K8" s="15" t="s">
        <v>1119</v>
      </c>
      <c r="L8" s="15" t="s">
        <v>1116</v>
      </c>
      <c r="M8" s="15" t="s">
        <v>1113</v>
      </c>
      <c r="N8" s="15" t="s">
        <v>1117</v>
      </c>
      <c r="O8" s="15" t="s">
        <v>244</v>
      </c>
      <c r="P8" s="22"/>
    </row>
    <row r="9" spans="1:16">
      <c r="A9" s="15" t="s">
        <v>6</v>
      </c>
      <c r="B9" s="15" t="s">
        <v>24</v>
      </c>
      <c r="C9" s="15" t="s">
        <v>82</v>
      </c>
      <c r="D9" s="15" t="s">
        <v>83</v>
      </c>
      <c r="E9" s="15" t="s">
        <v>119</v>
      </c>
      <c r="F9" s="15" t="s">
        <v>243</v>
      </c>
      <c r="G9" s="15" t="s">
        <v>244</v>
      </c>
      <c r="H9" s="15" t="s">
        <v>1112</v>
      </c>
      <c r="I9" s="15" t="s">
        <v>1113</v>
      </c>
      <c r="J9" s="15" t="s">
        <v>1114</v>
      </c>
      <c r="K9" s="15" t="s">
        <v>1115</v>
      </c>
      <c r="L9" s="15" t="s">
        <v>1116</v>
      </c>
      <c r="M9" s="15" t="s">
        <v>1113</v>
      </c>
      <c r="N9" s="15" t="s">
        <v>1117</v>
      </c>
      <c r="O9" s="15" t="s">
        <v>244</v>
      </c>
      <c r="P9" s="22"/>
    </row>
    <row r="10" spans="1:16">
      <c r="A10" s="15" t="s">
        <v>6</v>
      </c>
      <c r="B10" s="15" t="s">
        <v>25</v>
      </c>
      <c r="C10" s="15" t="s">
        <v>82</v>
      </c>
      <c r="D10" s="15" t="s">
        <v>83</v>
      </c>
      <c r="E10" s="15" t="s">
        <v>124</v>
      </c>
      <c r="F10" s="15" t="s">
        <v>243</v>
      </c>
      <c r="G10" s="15" t="s">
        <v>244</v>
      </c>
      <c r="H10" s="15" t="s">
        <v>1112</v>
      </c>
      <c r="I10" s="15" t="s">
        <v>1113</v>
      </c>
      <c r="J10" s="15" t="s">
        <v>1114</v>
      </c>
      <c r="K10" s="15" t="s">
        <v>1115</v>
      </c>
      <c r="L10" s="15" t="s">
        <v>1116</v>
      </c>
      <c r="M10" s="15" t="s">
        <v>1113</v>
      </c>
      <c r="N10" s="15" t="s">
        <v>1117</v>
      </c>
      <c r="O10" s="15" t="s">
        <v>244</v>
      </c>
      <c r="P10" s="22"/>
    </row>
    <row r="11" spans="1:16">
      <c r="A11" s="15" t="s">
        <v>26</v>
      </c>
      <c r="B11" s="15" t="s">
        <v>27</v>
      </c>
      <c r="C11" s="15" t="s">
        <v>82</v>
      </c>
      <c r="D11" s="15" t="s">
        <v>83</v>
      </c>
      <c r="E11" s="15" t="s">
        <v>127</v>
      </c>
      <c r="F11" s="15" t="s">
        <v>243</v>
      </c>
      <c r="G11" s="15" t="s">
        <v>244</v>
      </c>
      <c r="H11" s="15" t="s">
        <v>1112</v>
      </c>
      <c r="I11" s="15" t="s">
        <v>1113</v>
      </c>
      <c r="J11" s="15" t="s">
        <v>1120</v>
      </c>
      <c r="K11" s="15" t="s">
        <v>1121</v>
      </c>
      <c r="L11" s="15" t="s">
        <v>1116</v>
      </c>
      <c r="M11" s="15" t="s">
        <v>1113</v>
      </c>
      <c r="N11" s="15" t="s">
        <v>1117</v>
      </c>
      <c r="O11" s="15" t="s">
        <v>244</v>
      </c>
      <c r="P11" s="22"/>
    </row>
    <row r="12" spans="1:16">
      <c r="A12" s="15" t="s">
        <v>28</v>
      </c>
      <c r="B12" s="15" t="s">
        <v>29</v>
      </c>
      <c r="C12" s="15" t="s">
        <v>82</v>
      </c>
      <c r="D12" s="15" t="s">
        <v>83</v>
      </c>
      <c r="E12" s="15" t="s">
        <v>130</v>
      </c>
      <c r="F12" s="15" t="s">
        <v>243</v>
      </c>
      <c r="G12" s="15" t="s">
        <v>244</v>
      </c>
      <c r="H12" s="15" t="s">
        <v>1112</v>
      </c>
      <c r="I12" s="15" t="s">
        <v>1113</v>
      </c>
      <c r="J12" s="15" t="s">
        <v>1114</v>
      </c>
      <c r="K12" s="15" t="s">
        <v>1115</v>
      </c>
      <c r="L12" s="15" t="s">
        <v>1116</v>
      </c>
      <c r="M12" s="15" t="s">
        <v>1113</v>
      </c>
      <c r="N12" s="22"/>
      <c r="O12" s="22"/>
      <c r="P12" s="15" t="s">
        <v>1122</v>
      </c>
    </row>
    <row r="13" spans="1:16">
      <c r="A13" s="15" t="s">
        <v>28</v>
      </c>
      <c r="B13" s="15" t="s">
        <v>30</v>
      </c>
      <c r="C13" s="15" t="s">
        <v>82</v>
      </c>
      <c r="D13" s="15" t="s">
        <v>83</v>
      </c>
      <c r="E13" s="15" t="s">
        <v>133</v>
      </c>
      <c r="F13" s="15" t="s">
        <v>243</v>
      </c>
      <c r="G13" s="15" t="s">
        <v>244</v>
      </c>
      <c r="H13" s="15" t="s">
        <v>1112</v>
      </c>
      <c r="I13" s="15" t="s">
        <v>1113</v>
      </c>
      <c r="J13" s="15" t="s">
        <v>1120</v>
      </c>
      <c r="K13" s="15" t="s">
        <v>1121</v>
      </c>
      <c r="L13" s="15" t="s">
        <v>1116</v>
      </c>
      <c r="M13" s="15" t="s">
        <v>1113</v>
      </c>
      <c r="N13" s="15" t="s">
        <v>1117</v>
      </c>
      <c r="O13" s="15" t="s">
        <v>244</v>
      </c>
      <c r="P13" s="22"/>
    </row>
    <row r="14" spans="1:16">
      <c r="A14" s="15" t="s">
        <v>28</v>
      </c>
      <c r="B14" s="15" t="s">
        <v>33</v>
      </c>
      <c r="C14" s="15" t="s">
        <v>82</v>
      </c>
      <c r="D14" s="15" t="s">
        <v>83</v>
      </c>
      <c r="E14" s="15" t="s">
        <v>143</v>
      </c>
      <c r="F14" s="15" t="s">
        <v>243</v>
      </c>
      <c r="G14" s="15" t="s">
        <v>244</v>
      </c>
      <c r="H14" s="15" t="s">
        <v>1112</v>
      </c>
      <c r="I14" s="15" t="s">
        <v>1113</v>
      </c>
      <c r="J14" s="15" t="s">
        <v>1120</v>
      </c>
      <c r="K14" s="15" t="s">
        <v>1121</v>
      </c>
      <c r="L14" s="15" t="s">
        <v>1116</v>
      </c>
      <c r="M14" s="15" t="s">
        <v>1113</v>
      </c>
      <c r="N14" s="15" t="s">
        <v>1117</v>
      </c>
      <c r="O14" s="15" t="s">
        <v>244</v>
      </c>
      <c r="P14" s="22"/>
    </row>
    <row r="15" spans="1:16">
      <c r="A15" s="15" t="s">
        <v>36</v>
      </c>
      <c r="B15" s="15" t="s">
        <v>37</v>
      </c>
      <c r="C15" s="15" t="s">
        <v>82</v>
      </c>
      <c r="D15" s="15" t="s">
        <v>83</v>
      </c>
      <c r="E15" s="15" t="s">
        <v>148</v>
      </c>
      <c r="F15" s="15" t="s">
        <v>243</v>
      </c>
      <c r="G15" s="15" t="s">
        <v>244</v>
      </c>
      <c r="H15" s="15" t="s">
        <v>1112</v>
      </c>
      <c r="I15" s="15" t="s">
        <v>1113</v>
      </c>
      <c r="J15" s="15" t="s">
        <v>1120</v>
      </c>
      <c r="K15" s="15" t="s">
        <v>1121</v>
      </c>
      <c r="L15" s="15" t="s">
        <v>1116</v>
      </c>
      <c r="M15" s="15" t="s">
        <v>1113</v>
      </c>
      <c r="N15" s="15" t="s">
        <v>1117</v>
      </c>
      <c r="O15" s="15" t="s">
        <v>244</v>
      </c>
      <c r="P15" s="22"/>
    </row>
    <row r="16" spans="1:16">
      <c r="A16" s="15" t="s">
        <v>36</v>
      </c>
      <c r="B16" s="15" t="s">
        <v>38</v>
      </c>
      <c r="C16" s="15" t="s">
        <v>82</v>
      </c>
      <c r="D16" s="15" t="s">
        <v>83</v>
      </c>
      <c r="E16" s="15" t="s">
        <v>151</v>
      </c>
      <c r="F16" s="15" t="s">
        <v>243</v>
      </c>
      <c r="G16" s="15" t="s">
        <v>244</v>
      </c>
      <c r="H16" s="15" t="s">
        <v>1112</v>
      </c>
      <c r="I16" s="15" t="s">
        <v>1113</v>
      </c>
      <c r="J16" s="15" t="s">
        <v>1114</v>
      </c>
      <c r="K16" s="15" t="s">
        <v>1115</v>
      </c>
      <c r="L16" s="15" t="s">
        <v>1116</v>
      </c>
      <c r="M16" s="15" t="s">
        <v>1113</v>
      </c>
      <c r="N16" s="15" t="s">
        <v>1117</v>
      </c>
      <c r="O16" s="15" t="s">
        <v>244</v>
      </c>
      <c r="P16" s="22"/>
    </row>
    <row r="17" spans="1:16">
      <c r="A17" s="15" t="s">
        <v>36</v>
      </c>
      <c r="B17" s="15" t="s">
        <v>39</v>
      </c>
      <c r="C17" s="15" t="s">
        <v>82</v>
      </c>
      <c r="D17" s="15" t="s">
        <v>83</v>
      </c>
      <c r="E17" s="15" t="s">
        <v>154</v>
      </c>
      <c r="F17" s="15" t="s">
        <v>243</v>
      </c>
      <c r="G17" s="15" t="s">
        <v>244</v>
      </c>
      <c r="H17" s="15" t="s">
        <v>1112</v>
      </c>
      <c r="I17" s="15" t="s">
        <v>1113</v>
      </c>
      <c r="J17" s="15" t="s">
        <v>1118</v>
      </c>
      <c r="K17" s="15" t="s">
        <v>1119</v>
      </c>
      <c r="L17" s="15" t="s">
        <v>1123</v>
      </c>
      <c r="M17" s="15" t="s">
        <v>244</v>
      </c>
      <c r="N17" s="15" t="s">
        <v>1117</v>
      </c>
      <c r="O17" s="15" t="s">
        <v>244</v>
      </c>
      <c r="P17" s="22"/>
    </row>
    <row r="18" spans="1:16">
      <c r="A18" s="15" t="s">
        <v>36</v>
      </c>
      <c r="B18" s="15" t="s">
        <v>40</v>
      </c>
      <c r="C18" s="15" t="s">
        <v>82</v>
      </c>
      <c r="D18" s="15" t="s">
        <v>83</v>
      </c>
      <c r="E18" s="15" t="s">
        <v>104</v>
      </c>
      <c r="F18" s="15" t="s">
        <v>243</v>
      </c>
      <c r="G18" s="15" t="s">
        <v>244</v>
      </c>
      <c r="H18" s="15" t="s">
        <v>1112</v>
      </c>
      <c r="I18" s="15" t="s">
        <v>1113</v>
      </c>
      <c r="J18" s="15" t="s">
        <v>1114</v>
      </c>
      <c r="K18" s="15" t="s">
        <v>1115</v>
      </c>
      <c r="L18" s="15" t="s">
        <v>1116</v>
      </c>
      <c r="M18" s="15" t="s">
        <v>1113</v>
      </c>
      <c r="N18" s="15" t="s">
        <v>1117</v>
      </c>
      <c r="O18" s="15" t="s">
        <v>244</v>
      </c>
      <c r="P18" s="22"/>
    </row>
    <row r="19" spans="1:16">
      <c r="A19" s="15" t="s">
        <v>36</v>
      </c>
      <c r="B19" s="15" t="s">
        <v>42</v>
      </c>
      <c r="C19" s="15" t="s">
        <v>82</v>
      </c>
      <c r="D19" s="15" t="s">
        <v>83</v>
      </c>
      <c r="E19" s="15" t="s">
        <v>161</v>
      </c>
      <c r="F19" s="15" t="s">
        <v>243</v>
      </c>
      <c r="G19" s="15" t="s">
        <v>244</v>
      </c>
      <c r="H19" s="15" t="s">
        <v>1112</v>
      </c>
      <c r="I19" s="15" t="s">
        <v>1113</v>
      </c>
      <c r="J19" s="15" t="s">
        <v>1120</v>
      </c>
      <c r="K19" s="15" t="s">
        <v>1121</v>
      </c>
      <c r="L19" s="15" t="s">
        <v>1123</v>
      </c>
      <c r="M19" s="15" t="s">
        <v>244</v>
      </c>
      <c r="N19" s="15" t="s">
        <v>1117</v>
      </c>
      <c r="O19" s="15" t="s">
        <v>244</v>
      </c>
      <c r="P19" s="22"/>
    </row>
    <row r="20" spans="1:16">
      <c r="A20" s="15" t="s">
        <v>36</v>
      </c>
      <c r="B20" s="15" t="s">
        <v>43</v>
      </c>
      <c r="C20" s="15" t="s">
        <v>82</v>
      </c>
      <c r="D20" s="15" t="s">
        <v>83</v>
      </c>
      <c r="E20" s="15" t="s">
        <v>164</v>
      </c>
      <c r="F20" s="15" t="s">
        <v>243</v>
      </c>
      <c r="G20" s="15" t="s">
        <v>244</v>
      </c>
      <c r="H20" s="15" t="s">
        <v>1112</v>
      </c>
      <c r="I20" s="15" t="s">
        <v>1113</v>
      </c>
      <c r="J20" s="15" t="s">
        <v>1124</v>
      </c>
      <c r="K20" s="15" t="s">
        <v>1125</v>
      </c>
      <c r="L20" s="15" t="s">
        <v>1123</v>
      </c>
      <c r="M20" s="15" t="s">
        <v>244</v>
      </c>
      <c r="N20" s="15" t="s">
        <v>1117</v>
      </c>
      <c r="O20" s="15" t="s">
        <v>244</v>
      </c>
      <c r="P20" s="22"/>
    </row>
    <row r="21" spans="1:16">
      <c r="A21" s="15" t="s">
        <v>36</v>
      </c>
      <c r="B21" s="15" t="s">
        <v>45</v>
      </c>
      <c r="C21" s="15" t="s">
        <v>82</v>
      </c>
      <c r="D21" s="15" t="s">
        <v>83</v>
      </c>
      <c r="E21" s="15" t="s">
        <v>170</v>
      </c>
      <c r="F21" s="15" t="s">
        <v>243</v>
      </c>
      <c r="G21" s="15" t="s">
        <v>244</v>
      </c>
      <c r="H21" s="15" t="s">
        <v>1112</v>
      </c>
      <c r="I21" s="15" t="s">
        <v>1113</v>
      </c>
      <c r="J21" s="15" t="s">
        <v>1124</v>
      </c>
      <c r="K21" s="15" t="s">
        <v>1125</v>
      </c>
      <c r="L21" s="15" t="s">
        <v>1123</v>
      </c>
      <c r="M21" s="15" t="s">
        <v>244</v>
      </c>
      <c r="N21" s="15" t="s">
        <v>1117</v>
      </c>
      <c r="O21" s="15" t="s">
        <v>244</v>
      </c>
      <c r="P21" s="22"/>
    </row>
    <row r="22" spans="1:16">
      <c r="A22" s="15" t="s">
        <v>47</v>
      </c>
      <c r="B22" s="15" t="s">
        <v>48</v>
      </c>
      <c r="C22" s="15" t="s">
        <v>82</v>
      </c>
      <c r="D22" s="15" t="s">
        <v>83</v>
      </c>
      <c r="E22" s="15" t="s">
        <v>175</v>
      </c>
      <c r="F22" s="15" t="s">
        <v>243</v>
      </c>
      <c r="G22" s="15" t="s">
        <v>244</v>
      </c>
      <c r="H22" s="15" t="s">
        <v>1112</v>
      </c>
      <c r="I22" s="15" t="s">
        <v>1113</v>
      </c>
      <c r="J22" s="15" t="s">
        <v>1114</v>
      </c>
      <c r="K22" s="15" t="s">
        <v>1115</v>
      </c>
      <c r="L22" s="15" t="s">
        <v>1123</v>
      </c>
      <c r="M22" s="15" t="s">
        <v>244</v>
      </c>
      <c r="N22" s="15" t="s">
        <v>1117</v>
      </c>
      <c r="O22" s="15" t="s">
        <v>244</v>
      </c>
      <c r="P22" s="15" t="s">
        <v>1126</v>
      </c>
    </row>
    <row r="23" spans="1:16">
      <c r="A23" s="15" t="s">
        <v>47</v>
      </c>
      <c r="B23" s="15" t="s">
        <v>50</v>
      </c>
      <c r="C23" s="15" t="s">
        <v>82</v>
      </c>
      <c r="D23" s="15" t="s">
        <v>83</v>
      </c>
      <c r="E23" s="15" t="s">
        <v>178</v>
      </c>
      <c r="F23" s="15" t="s">
        <v>243</v>
      </c>
      <c r="G23" s="15" t="s">
        <v>244</v>
      </c>
      <c r="H23" s="15" t="s">
        <v>1112</v>
      </c>
      <c r="I23" s="15" t="s">
        <v>1113</v>
      </c>
      <c r="J23" s="15" t="s">
        <v>1124</v>
      </c>
      <c r="K23" s="15" t="s">
        <v>1125</v>
      </c>
      <c r="L23" s="15" t="s">
        <v>1116</v>
      </c>
      <c r="M23" s="15" t="s">
        <v>1113</v>
      </c>
      <c r="N23" s="15" t="s">
        <v>1117</v>
      </c>
      <c r="O23" s="15" t="s">
        <v>244</v>
      </c>
      <c r="P23" s="22"/>
    </row>
    <row r="24" spans="1:16">
      <c r="A24" s="15" t="s">
        <v>47</v>
      </c>
      <c r="B24" s="15" t="s">
        <v>49</v>
      </c>
      <c r="C24" s="15" t="s">
        <v>82</v>
      </c>
      <c r="D24" s="15" t="s">
        <v>83</v>
      </c>
      <c r="E24" s="15" t="s">
        <v>178</v>
      </c>
      <c r="F24" s="15" t="s">
        <v>243</v>
      </c>
      <c r="G24" s="15" t="s">
        <v>244</v>
      </c>
      <c r="H24" s="15" t="s">
        <v>1112</v>
      </c>
      <c r="I24" s="15" t="s">
        <v>1113</v>
      </c>
      <c r="J24" s="15" t="s">
        <v>1118</v>
      </c>
      <c r="K24" s="15" t="s">
        <v>1119</v>
      </c>
      <c r="L24" s="15" t="s">
        <v>1116</v>
      </c>
      <c r="M24" s="15" t="s">
        <v>1113</v>
      </c>
      <c r="N24" s="15" t="s">
        <v>1117</v>
      </c>
      <c r="O24" s="15" t="s">
        <v>244</v>
      </c>
      <c r="P24" s="22"/>
    </row>
    <row r="25" spans="1:16">
      <c r="A25" s="15" t="s">
        <v>47</v>
      </c>
      <c r="B25" s="15" t="s">
        <v>51</v>
      </c>
      <c r="C25" s="15" t="s">
        <v>82</v>
      </c>
      <c r="D25" s="15" t="s">
        <v>83</v>
      </c>
      <c r="E25" s="15" t="s">
        <v>186</v>
      </c>
      <c r="F25" s="15" t="s">
        <v>243</v>
      </c>
      <c r="G25" s="15" t="s">
        <v>244</v>
      </c>
      <c r="H25" s="15" t="s">
        <v>1112</v>
      </c>
      <c r="I25" s="15" t="s">
        <v>1113</v>
      </c>
      <c r="J25" s="15" t="s">
        <v>1118</v>
      </c>
      <c r="K25" s="15" t="s">
        <v>1119</v>
      </c>
      <c r="L25" s="15" t="s">
        <v>1116</v>
      </c>
      <c r="M25" s="15" t="s">
        <v>1113</v>
      </c>
      <c r="N25" s="15" t="s">
        <v>1117</v>
      </c>
      <c r="O25" s="15" t="s">
        <v>244</v>
      </c>
      <c r="P25" s="22"/>
    </row>
    <row r="26" spans="1:16">
      <c r="A26" s="15" t="s">
        <v>53</v>
      </c>
      <c r="B26" s="15" t="s">
        <v>55</v>
      </c>
      <c r="C26" s="15" t="s">
        <v>82</v>
      </c>
      <c r="D26" s="15" t="s">
        <v>83</v>
      </c>
      <c r="E26" s="15" t="s">
        <v>191</v>
      </c>
      <c r="F26" s="15" t="s">
        <v>243</v>
      </c>
      <c r="G26" s="15" t="s">
        <v>244</v>
      </c>
      <c r="H26" s="15" t="s">
        <v>1112</v>
      </c>
      <c r="I26" s="15" t="s">
        <v>1113</v>
      </c>
      <c r="J26" s="15" t="s">
        <v>1124</v>
      </c>
      <c r="K26" s="15" t="s">
        <v>1125</v>
      </c>
      <c r="L26" s="15" t="s">
        <v>1116</v>
      </c>
      <c r="M26" s="15" t="s">
        <v>1113</v>
      </c>
      <c r="N26" s="22"/>
      <c r="O26" s="22"/>
      <c r="P26" s="22"/>
    </row>
    <row r="27" spans="1:16">
      <c r="A27" s="15" t="s">
        <v>53</v>
      </c>
      <c r="B27" s="15" t="s">
        <v>56</v>
      </c>
      <c r="C27" s="15" t="s">
        <v>82</v>
      </c>
      <c r="D27" s="15" t="s">
        <v>83</v>
      </c>
      <c r="E27" s="15" t="s">
        <v>191</v>
      </c>
      <c r="F27" s="15" t="s">
        <v>243</v>
      </c>
      <c r="G27" s="15" t="s">
        <v>244</v>
      </c>
      <c r="H27" s="15" t="s">
        <v>1112</v>
      </c>
      <c r="I27" s="15" t="s">
        <v>1113</v>
      </c>
      <c r="J27" s="15" t="s">
        <v>1114</v>
      </c>
      <c r="K27" s="15" t="s">
        <v>1115</v>
      </c>
      <c r="L27" s="15" t="s">
        <v>1123</v>
      </c>
      <c r="M27" s="15" t="s">
        <v>244</v>
      </c>
      <c r="N27" s="22"/>
      <c r="O27" s="22"/>
      <c r="P27" s="22"/>
    </row>
    <row r="28" spans="1:16">
      <c r="A28" s="15" t="s">
        <v>53</v>
      </c>
      <c r="B28" s="15" t="s">
        <v>58</v>
      </c>
      <c r="C28" s="15" t="s">
        <v>82</v>
      </c>
      <c r="D28" s="15" t="s">
        <v>83</v>
      </c>
      <c r="E28" s="15" t="s">
        <v>196</v>
      </c>
      <c r="F28" s="15" t="s">
        <v>243</v>
      </c>
      <c r="G28" s="15" t="s">
        <v>244</v>
      </c>
      <c r="H28" s="15" t="s">
        <v>1112</v>
      </c>
      <c r="I28" s="15" t="s">
        <v>1113</v>
      </c>
      <c r="J28" s="15" t="s">
        <v>1118</v>
      </c>
      <c r="K28" s="15" t="s">
        <v>1119</v>
      </c>
      <c r="L28" s="15" t="s">
        <v>1123</v>
      </c>
      <c r="M28" s="15" t="s">
        <v>244</v>
      </c>
      <c r="N28" s="22"/>
      <c r="O28" s="22"/>
      <c r="P28" s="22"/>
    </row>
    <row r="29" spans="1:16">
      <c r="A29" s="15" t="s">
        <v>53</v>
      </c>
      <c r="B29" s="15" t="s">
        <v>59</v>
      </c>
      <c r="C29" s="15" t="s">
        <v>82</v>
      </c>
      <c r="D29" s="15" t="s">
        <v>83</v>
      </c>
      <c r="E29" s="15" t="s">
        <v>201</v>
      </c>
      <c r="F29" s="15" t="s">
        <v>243</v>
      </c>
      <c r="G29" s="15" t="s">
        <v>244</v>
      </c>
      <c r="H29" s="15" t="s">
        <v>1112</v>
      </c>
      <c r="I29" s="15" t="s">
        <v>1113</v>
      </c>
      <c r="J29" s="15" t="s">
        <v>1124</v>
      </c>
      <c r="K29" s="15" t="s">
        <v>1125</v>
      </c>
      <c r="L29" s="15" t="s">
        <v>1123</v>
      </c>
      <c r="M29" s="15" t="s">
        <v>244</v>
      </c>
      <c r="N29" s="22"/>
      <c r="O29" s="22"/>
      <c r="P29" s="22"/>
    </row>
    <row r="30" spans="1:16">
      <c r="A30" s="15" t="s">
        <v>53</v>
      </c>
      <c r="B30" s="15" t="s">
        <v>61</v>
      </c>
      <c r="C30" s="15" t="s">
        <v>82</v>
      </c>
      <c r="D30" s="15" t="s">
        <v>83</v>
      </c>
      <c r="E30" s="15" t="s">
        <v>205</v>
      </c>
      <c r="F30" s="15" t="s">
        <v>243</v>
      </c>
      <c r="G30" s="15" t="s">
        <v>244</v>
      </c>
      <c r="H30" s="15" t="s">
        <v>1112</v>
      </c>
      <c r="I30" s="15" t="s">
        <v>1113</v>
      </c>
      <c r="J30" s="15" t="s">
        <v>1118</v>
      </c>
      <c r="K30" s="15" t="s">
        <v>1119</v>
      </c>
      <c r="L30" s="15" t="s">
        <v>1123</v>
      </c>
      <c r="M30" s="15" t="s">
        <v>244</v>
      </c>
      <c r="N30" s="22"/>
      <c r="O30" s="22"/>
      <c r="P30" s="22"/>
    </row>
    <row r="31" spans="1:16">
      <c r="A31" s="15" t="s">
        <v>53</v>
      </c>
      <c r="B31" s="15" t="s">
        <v>62</v>
      </c>
      <c r="C31" s="15" t="s">
        <v>82</v>
      </c>
      <c r="D31" s="15" t="s">
        <v>83</v>
      </c>
      <c r="E31" s="15" t="s">
        <v>205</v>
      </c>
      <c r="F31" s="15" t="s">
        <v>243</v>
      </c>
      <c r="G31" s="15" t="s">
        <v>244</v>
      </c>
      <c r="H31" s="15" t="s">
        <v>1112</v>
      </c>
      <c r="I31" s="15" t="s">
        <v>1113</v>
      </c>
      <c r="J31" s="15" t="s">
        <v>1124</v>
      </c>
      <c r="K31" s="15" t="s">
        <v>1125</v>
      </c>
      <c r="L31" s="15" t="s">
        <v>1116</v>
      </c>
      <c r="M31" s="15" t="s">
        <v>1113</v>
      </c>
      <c r="N31" s="22"/>
      <c r="O31" s="22"/>
      <c r="P31" s="22"/>
    </row>
    <row r="32" spans="1:16">
      <c r="A32" s="15" t="s">
        <v>53</v>
      </c>
      <c r="B32" s="15" t="s">
        <v>63</v>
      </c>
      <c r="C32" s="15" t="s">
        <v>82</v>
      </c>
      <c r="D32" s="15" t="s">
        <v>83</v>
      </c>
      <c r="E32" s="15" t="s">
        <v>205</v>
      </c>
      <c r="F32" s="15" t="s">
        <v>243</v>
      </c>
      <c r="G32" s="15" t="s">
        <v>244</v>
      </c>
      <c r="H32" s="15" t="s">
        <v>1112</v>
      </c>
      <c r="I32" s="15" t="s">
        <v>1113</v>
      </c>
      <c r="J32" s="15" t="s">
        <v>1127</v>
      </c>
      <c r="K32" s="15" t="s">
        <v>1128</v>
      </c>
      <c r="L32" s="15" t="s">
        <v>1123</v>
      </c>
      <c r="M32" s="15" t="s">
        <v>244</v>
      </c>
      <c r="N32" s="22"/>
      <c r="O32" s="22"/>
      <c r="P32" s="22"/>
    </row>
    <row r="33" spans="1:16">
      <c r="A33" s="15" t="s">
        <v>53</v>
      </c>
      <c r="B33" s="15" t="s">
        <v>64</v>
      </c>
      <c r="C33" s="15" t="s">
        <v>82</v>
      </c>
      <c r="D33" s="15" t="s">
        <v>83</v>
      </c>
      <c r="E33" s="15" t="s">
        <v>212</v>
      </c>
      <c r="F33" s="15" t="s">
        <v>243</v>
      </c>
      <c r="G33" s="15" t="s">
        <v>244</v>
      </c>
      <c r="H33" s="15" t="s">
        <v>1112</v>
      </c>
      <c r="I33" s="15" t="s">
        <v>1113</v>
      </c>
      <c r="J33" s="15" t="s">
        <v>1114</v>
      </c>
      <c r="K33" s="15" t="s">
        <v>1115</v>
      </c>
      <c r="L33" s="15" t="s">
        <v>1123</v>
      </c>
      <c r="M33" s="15" t="s">
        <v>244</v>
      </c>
      <c r="N33" s="22"/>
      <c r="O33" s="22"/>
      <c r="P33" s="15" t="s">
        <v>1129</v>
      </c>
    </row>
    <row r="34" spans="1:16">
      <c r="A34" s="15" t="s">
        <v>53</v>
      </c>
      <c r="B34" s="15" t="s">
        <v>66</v>
      </c>
      <c r="C34" s="15" t="s">
        <v>82</v>
      </c>
      <c r="D34" s="15" t="s">
        <v>83</v>
      </c>
      <c r="E34" s="15" t="s">
        <v>167</v>
      </c>
      <c r="F34" s="15" t="s">
        <v>243</v>
      </c>
      <c r="G34" s="15" t="s">
        <v>244</v>
      </c>
      <c r="H34" s="15" t="s">
        <v>1112</v>
      </c>
      <c r="I34" s="15" t="s">
        <v>1113</v>
      </c>
      <c r="J34" s="15" t="s">
        <v>1124</v>
      </c>
      <c r="K34" s="15" t="s">
        <v>1125</v>
      </c>
      <c r="L34" s="22"/>
      <c r="M34" s="22"/>
      <c r="N34" s="15" t="s">
        <v>1117</v>
      </c>
      <c r="O34" s="15" t="s">
        <v>244</v>
      </c>
      <c r="P34" s="22"/>
    </row>
    <row r="35" spans="1:16">
      <c r="A35" s="15" t="s">
        <v>53</v>
      </c>
      <c r="B35" s="15" t="s">
        <v>67</v>
      </c>
      <c r="C35" s="15" t="s">
        <v>82</v>
      </c>
      <c r="D35" s="15" t="s">
        <v>83</v>
      </c>
      <c r="E35" s="15" t="s">
        <v>219</v>
      </c>
      <c r="F35" s="15" t="s">
        <v>243</v>
      </c>
      <c r="G35" s="15" t="s">
        <v>244</v>
      </c>
      <c r="H35" s="15" t="s">
        <v>1112</v>
      </c>
      <c r="I35" s="15" t="s">
        <v>1113</v>
      </c>
      <c r="J35" s="15" t="s">
        <v>1114</v>
      </c>
      <c r="K35" s="15" t="s">
        <v>1115</v>
      </c>
      <c r="L35" s="15" t="s">
        <v>1116</v>
      </c>
      <c r="M35" s="15" t="s">
        <v>1113</v>
      </c>
      <c r="N35" s="15" t="s">
        <v>1117</v>
      </c>
      <c r="O35" s="15" t="s">
        <v>244</v>
      </c>
      <c r="P35" s="22"/>
    </row>
    <row r="36" spans="1:16">
      <c r="A36" s="15" t="s">
        <v>53</v>
      </c>
      <c r="B36" s="15" t="s">
        <v>68</v>
      </c>
      <c r="C36" s="15" t="s">
        <v>82</v>
      </c>
      <c r="D36" s="15" t="s">
        <v>83</v>
      </c>
      <c r="E36" s="15" t="s">
        <v>222</v>
      </c>
      <c r="F36" s="15" t="s">
        <v>243</v>
      </c>
      <c r="G36" s="15" t="s">
        <v>244</v>
      </c>
      <c r="H36" s="15" t="s">
        <v>1112</v>
      </c>
      <c r="I36" s="15" t="s">
        <v>1113</v>
      </c>
      <c r="J36" s="15" t="s">
        <v>1114</v>
      </c>
      <c r="K36" s="15" t="s">
        <v>1115</v>
      </c>
      <c r="L36" s="15" t="s">
        <v>1116</v>
      </c>
      <c r="M36" s="15" t="s">
        <v>1113</v>
      </c>
      <c r="N36" s="22"/>
      <c r="O36" s="22"/>
      <c r="P36" s="22"/>
    </row>
    <row r="37" spans="1:16">
      <c r="A37" s="38" t="s">
        <v>3419</v>
      </c>
      <c r="B37" s="170" t="s">
        <v>3438</v>
      </c>
      <c r="C37" s="170"/>
      <c r="D37" s="170"/>
      <c r="E37" s="170"/>
      <c r="F37" s="170"/>
      <c r="G37" s="170"/>
      <c r="H37" s="170"/>
      <c r="I37" s="170"/>
      <c r="J37" s="170"/>
      <c r="K37" s="170"/>
      <c r="L37" s="170"/>
      <c r="M37" s="170"/>
      <c r="N37" s="170"/>
      <c r="O37" s="170"/>
      <c r="P37" s="170"/>
    </row>
  </sheetData>
  <autoFilter ref="A2:P36"/>
  <mergeCells count="1">
    <mergeCell ref="B37:P37"/>
  </mergeCells>
  <phoneticPr fontId="4"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opLeftCell="B28" zoomScale="85" zoomScaleNormal="85" workbookViewId="0">
      <selection activeCell="D76" sqref="D76:E77"/>
    </sheetView>
  </sheetViews>
  <sheetFormatPr defaultRowHeight="13.8"/>
  <cols>
    <col min="1" max="1" width="7.109375" bestFit="1" customWidth="1"/>
    <col min="2" max="2" width="23.77734375" bestFit="1" customWidth="1"/>
    <col min="3" max="3" width="10.21875" bestFit="1" customWidth="1"/>
    <col min="4" max="4" width="30.88671875" bestFit="1" customWidth="1"/>
    <col min="5" max="5" width="11.109375" bestFit="1" customWidth="1"/>
    <col min="6" max="6" width="9.77734375" bestFit="1" customWidth="1"/>
    <col min="7" max="7" width="14.109375" bestFit="1" customWidth="1"/>
    <col min="8" max="8" width="9.77734375" bestFit="1" customWidth="1"/>
    <col min="9" max="9" width="14.109375" bestFit="1" customWidth="1"/>
    <col min="10" max="10" width="9.77734375" bestFit="1" customWidth="1"/>
    <col min="11" max="11" width="14.109375" bestFit="1" customWidth="1"/>
    <col min="12" max="12" width="9.77734375" bestFit="1" customWidth="1"/>
    <col min="13" max="13" width="14.109375" bestFit="1" customWidth="1"/>
    <col min="14" max="14" width="14.44140625" bestFit="1" customWidth="1"/>
    <col min="15" max="15" width="14.109375" bestFit="1" customWidth="1"/>
    <col min="16" max="16" width="9.77734375" bestFit="1" customWidth="1"/>
    <col min="17" max="17" width="14.109375" bestFit="1" customWidth="1"/>
    <col min="18" max="18" width="9.77734375" bestFit="1" customWidth="1"/>
    <col min="19" max="19" width="14.109375" bestFit="1" customWidth="1"/>
    <col min="20" max="20" width="9.77734375" bestFit="1" customWidth="1"/>
    <col min="21" max="21" width="14.109375" bestFit="1" customWidth="1"/>
  </cols>
  <sheetData>
    <row r="1" spans="1:21">
      <c r="A1" s="14" t="s">
        <v>0</v>
      </c>
      <c r="B1" s="14" t="s">
        <v>1</v>
      </c>
      <c r="C1" s="14" t="s">
        <v>72</v>
      </c>
      <c r="D1" s="14" t="s">
        <v>73</v>
      </c>
      <c r="E1" s="14" t="s">
        <v>74</v>
      </c>
      <c r="F1" s="14" t="s">
        <v>2733</v>
      </c>
      <c r="G1" s="14" t="s">
        <v>2734</v>
      </c>
      <c r="H1" s="14" t="s">
        <v>2735</v>
      </c>
      <c r="I1" s="14" t="s">
        <v>2736</v>
      </c>
      <c r="J1" s="14" t="s">
        <v>2737</v>
      </c>
      <c r="K1" s="14" t="s">
        <v>2738</v>
      </c>
      <c r="L1" s="14" t="s">
        <v>2739</v>
      </c>
      <c r="M1" s="14" t="s">
        <v>2740</v>
      </c>
      <c r="N1" s="14" t="s">
        <v>2741</v>
      </c>
      <c r="O1" s="14" t="s">
        <v>2742</v>
      </c>
      <c r="P1" s="14" t="s">
        <v>2743</v>
      </c>
      <c r="Q1" s="14" t="s">
        <v>2744</v>
      </c>
      <c r="R1" s="14" t="s">
        <v>2745</v>
      </c>
      <c r="S1" s="14" t="s">
        <v>2746</v>
      </c>
      <c r="T1" s="14" t="s">
        <v>2747</v>
      </c>
      <c r="U1" s="14" t="s">
        <v>2748</v>
      </c>
    </row>
    <row r="2" spans="1:21">
      <c r="A2" s="14" t="s">
        <v>3</v>
      </c>
      <c r="B2" s="14" t="s">
        <v>4</v>
      </c>
      <c r="C2" s="14" t="s">
        <v>77</v>
      </c>
      <c r="D2" s="14" t="s">
        <v>78</v>
      </c>
      <c r="E2" s="14" t="s">
        <v>79</v>
      </c>
      <c r="F2" s="14" t="s">
        <v>2749</v>
      </c>
      <c r="G2" s="14" t="s">
        <v>2750</v>
      </c>
      <c r="H2" s="14" t="s">
        <v>2751</v>
      </c>
      <c r="I2" s="14" t="s">
        <v>2752</v>
      </c>
      <c r="J2" s="14" t="s">
        <v>2753</v>
      </c>
      <c r="K2" s="14" t="s">
        <v>2754</v>
      </c>
      <c r="L2" s="14" t="s">
        <v>2755</v>
      </c>
      <c r="M2" s="14" t="s">
        <v>2756</v>
      </c>
      <c r="N2" s="14" t="s">
        <v>2757</v>
      </c>
      <c r="O2" s="14" t="s">
        <v>2758</v>
      </c>
      <c r="P2" s="14" t="s">
        <v>2759</v>
      </c>
      <c r="Q2" s="14" t="s">
        <v>2760</v>
      </c>
      <c r="R2" s="14" t="s">
        <v>2761</v>
      </c>
      <c r="S2" s="14" t="s">
        <v>2762</v>
      </c>
      <c r="T2" s="14" t="s">
        <v>2763</v>
      </c>
      <c r="U2" s="14" t="s">
        <v>2764</v>
      </c>
    </row>
    <row r="3" spans="1:21">
      <c r="A3" s="15" t="s">
        <v>6</v>
      </c>
      <c r="B3" s="15" t="s">
        <v>15</v>
      </c>
      <c r="C3" s="15" t="s">
        <v>82</v>
      </c>
      <c r="D3" s="15" t="s">
        <v>83</v>
      </c>
      <c r="E3" s="15" t="s">
        <v>87</v>
      </c>
      <c r="F3" s="15" t="s">
        <v>243</v>
      </c>
      <c r="G3" s="15" t="s">
        <v>244</v>
      </c>
      <c r="H3" s="15" t="s">
        <v>243</v>
      </c>
      <c r="I3" s="15" t="s">
        <v>244</v>
      </c>
      <c r="J3" s="15" t="s">
        <v>243</v>
      </c>
      <c r="K3" s="15" t="s">
        <v>244</v>
      </c>
      <c r="L3" s="15" t="s">
        <v>243</v>
      </c>
      <c r="M3" s="15" t="s">
        <v>244</v>
      </c>
      <c r="N3" s="15" t="s">
        <v>243</v>
      </c>
      <c r="O3" s="15" t="s">
        <v>244</v>
      </c>
      <c r="P3" s="15" t="s">
        <v>243</v>
      </c>
      <c r="Q3" s="15" t="s">
        <v>244</v>
      </c>
      <c r="R3" s="22"/>
      <c r="S3" s="22"/>
      <c r="T3" s="15" t="s">
        <v>243</v>
      </c>
      <c r="U3" s="15" t="s">
        <v>244</v>
      </c>
    </row>
    <row r="4" spans="1:21">
      <c r="A4" s="15" t="s">
        <v>6</v>
      </c>
      <c r="B4" s="15" t="s">
        <v>15</v>
      </c>
      <c r="C4" s="15" t="s">
        <v>261</v>
      </c>
      <c r="D4" s="15" t="s">
        <v>262</v>
      </c>
      <c r="E4" s="15" t="s">
        <v>263</v>
      </c>
      <c r="F4" s="22"/>
      <c r="G4" s="22"/>
      <c r="H4" s="22"/>
      <c r="I4" s="22"/>
      <c r="J4" s="22"/>
      <c r="K4" s="22"/>
      <c r="L4" s="22"/>
      <c r="M4" s="22"/>
      <c r="N4" s="22"/>
      <c r="O4" s="22"/>
      <c r="P4" s="22"/>
      <c r="Q4" s="22"/>
      <c r="R4" s="45" t="s">
        <v>279</v>
      </c>
      <c r="S4" s="15" t="s">
        <v>280</v>
      </c>
      <c r="T4" s="22"/>
      <c r="U4" s="22"/>
    </row>
    <row r="5" spans="1:21">
      <c r="A5" s="15" t="s">
        <v>6</v>
      </c>
      <c r="B5" s="15" t="s">
        <v>16</v>
      </c>
      <c r="C5" s="15" t="s">
        <v>82</v>
      </c>
      <c r="D5" s="15" t="s">
        <v>83</v>
      </c>
      <c r="E5" s="15" t="s">
        <v>87</v>
      </c>
      <c r="F5" s="15" t="s">
        <v>243</v>
      </c>
      <c r="G5" s="15" t="s">
        <v>244</v>
      </c>
      <c r="H5" s="15" t="s">
        <v>243</v>
      </c>
      <c r="I5" s="15" t="s">
        <v>244</v>
      </c>
      <c r="J5" s="15" t="s">
        <v>243</v>
      </c>
      <c r="K5" s="15" t="s">
        <v>244</v>
      </c>
      <c r="L5" s="15" t="s">
        <v>243</v>
      </c>
      <c r="M5" s="15" t="s">
        <v>244</v>
      </c>
      <c r="N5" s="15" t="s">
        <v>243</v>
      </c>
      <c r="O5" s="15" t="s">
        <v>244</v>
      </c>
      <c r="P5" s="15" t="s">
        <v>243</v>
      </c>
      <c r="Q5" s="15" t="s">
        <v>244</v>
      </c>
      <c r="R5" s="22"/>
      <c r="S5" s="22"/>
      <c r="T5" s="15" t="s">
        <v>243</v>
      </c>
      <c r="U5" s="15" t="s">
        <v>244</v>
      </c>
    </row>
    <row r="6" spans="1:21">
      <c r="A6" s="15" t="s">
        <v>6</v>
      </c>
      <c r="B6" s="15" t="s">
        <v>16</v>
      </c>
      <c r="C6" s="15" t="s">
        <v>261</v>
      </c>
      <c r="D6" s="15" t="s">
        <v>262</v>
      </c>
      <c r="E6" s="15" t="s">
        <v>264</v>
      </c>
      <c r="F6" s="22"/>
      <c r="G6" s="22"/>
      <c r="H6" s="22"/>
      <c r="I6" s="22"/>
      <c r="J6" s="22"/>
      <c r="K6" s="22"/>
      <c r="L6" s="22"/>
      <c r="M6" s="22"/>
      <c r="N6" s="22"/>
      <c r="O6" s="22"/>
      <c r="P6" s="22"/>
      <c r="Q6" s="22"/>
      <c r="R6" s="45" t="s">
        <v>279</v>
      </c>
      <c r="S6" s="15" t="s">
        <v>280</v>
      </c>
      <c r="T6" s="22"/>
      <c r="U6" s="22"/>
    </row>
    <row r="7" spans="1:21">
      <c r="A7" s="15" t="s">
        <v>6</v>
      </c>
      <c r="B7" s="15" t="s">
        <v>9</v>
      </c>
      <c r="C7" s="15" t="s">
        <v>82</v>
      </c>
      <c r="D7" s="15" t="s">
        <v>83</v>
      </c>
      <c r="E7" s="15" t="s">
        <v>87</v>
      </c>
      <c r="F7" s="15" t="s">
        <v>243</v>
      </c>
      <c r="G7" s="15" t="s">
        <v>244</v>
      </c>
      <c r="H7" s="15" t="s">
        <v>243</v>
      </c>
      <c r="I7" s="15" t="s">
        <v>244</v>
      </c>
      <c r="J7" s="15" t="s">
        <v>243</v>
      </c>
      <c r="K7" s="15" t="s">
        <v>244</v>
      </c>
      <c r="L7" s="15" t="s">
        <v>243</v>
      </c>
      <c r="M7" s="15" t="s">
        <v>244</v>
      </c>
      <c r="N7" s="15" t="s">
        <v>243</v>
      </c>
      <c r="O7" s="15" t="s">
        <v>244</v>
      </c>
      <c r="P7" s="15" t="s">
        <v>243</v>
      </c>
      <c r="Q7" s="15" t="s">
        <v>244</v>
      </c>
      <c r="R7" s="22"/>
      <c r="S7" s="22"/>
      <c r="T7" s="15" t="s">
        <v>243</v>
      </c>
      <c r="U7" s="15" t="s">
        <v>244</v>
      </c>
    </row>
    <row r="8" spans="1:21">
      <c r="A8" s="15" t="s">
        <v>6</v>
      </c>
      <c r="B8" s="15" t="s">
        <v>9</v>
      </c>
      <c r="C8" s="15" t="s">
        <v>261</v>
      </c>
      <c r="D8" s="15" t="s">
        <v>262</v>
      </c>
      <c r="E8" s="15" t="s">
        <v>265</v>
      </c>
      <c r="F8" s="22"/>
      <c r="G8" s="22"/>
      <c r="H8" s="22"/>
      <c r="I8" s="22"/>
      <c r="J8" s="22"/>
      <c r="K8" s="22"/>
      <c r="L8" s="22"/>
      <c r="M8" s="22"/>
      <c r="N8" s="22"/>
      <c r="O8" s="22"/>
      <c r="P8" s="22"/>
      <c r="Q8" s="22"/>
      <c r="R8" s="15" t="s">
        <v>243</v>
      </c>
      <c r="S8" s="15" t="s">
        <v>244</v>
      </c>
      <c r="T8" s="22"/>
      <c r="U8" s="22"/>
    </row>
    <row r="9" spans="1:21">
      <c r="A9" s="15" t="s">
        <v>6</v>
      </c>
      <c r="B9" s="15" t="s">
        <v>10</v>
      </c>
      <c r="C9" s="15" t="s">
        <v>82</v>
      </c>
      <c r="D9" s="15" t="s">
        <v>83</v>
      </c>
      <c r="E9" s="15" t="s">
        <v>104</v>
      </c>
      <c r="F9" s="15" t="s">
        <v>243</v>
      </c>
      <c r="G9" s="15" t="s">
        <v>244</v>
      </c>
      <c r="H9" s="15" t="s">
        <v>243</v>
      </c>
      <c r="I9" s="15" t="s">
        <v>244</v>
      </c>
      <c r="J9" s="15" t="s">
        <v>243</v>
      </c>
      <c r="K9" s="15" t="s">
        <v>244</v>
      </c>
      <c r="L9" s="15" t="s">
        <v>243</v>
      </c>
      <c r="M9" s="15" t="s">
        <v>244</v>
      </c>
      <c r="N9" s="15" t="s">
        <v>243</v>
      </c>
      <c r="O9" s="15" t="s">
        <v>244</v>
      </c>
      <c r="P9" s="15" t="s">
        <v>243</v>
      </c>
      <c r="Q9" s="15" t="s">
        <v>244</v>
      </c>
      <c r="R9" s="22"/>
      <c r="S9" s="22"/>
      <c r="T9" s="15" t="s">
        <v>243</v>
      </c>
      <c r="U9" s="15" t="s">
        <v>244</v>
      </c>
    </row>
    <row r="10" spans="1:21">
      <c r="A10" s="15" t="s">
        <v>6</v>
      </c>
      <c r="B10" s="15" t="s">
        <v>10</v>
      </c>
      <c r="C10" s="15" t="s">
        <v>261</v>
      </c>
      <c r="D10" s="15" t="s">
        <v>262</v>
      </c>
      <c r="E10" s="15" t="s">
        <v>281</v>
      </c>
      <c r="F10" s="22"/>
      <c r="G10" s="22"/>
      <c r="H10" s="22"/>
      <c r="I10" s="22"/>
      <c r="J10" s="22"/>
      <c r="K10" s="22"/>
      <c r="L10" s="22"/>
      <c r="M10" s="22"/>
      <c r="N10" s="22"/>
      <c r="O10" s="22"/>
      <c r="P10" s="22"/>
      <c r="Q10" s="22"/>
      <c r="R10" s="15" t="s">
        <v>243</v>
      </c>
      <c r="S10" s="15" t="s">
        <v>244</v>
      </c>
      <c r="T10" s="22"/>
      <c r="U10" s="22"/>
    </row>
    <row r="11" spans="1:21">
      <c r="A11" s="15" t="s">
        <v>6</v>
      </c>
      <c r="B11" s="15" t="s">
        <v>18</v>
      </c>
      <c r="C11" s="15" t="s">
        <v>82</v>
      </c>
      <c r="D11" s="15" t="s">
        <v>83</v>
      </c>
      <c r="E11" s="15" t="s">
        <v>107</v>
      </c>
      <c r="F11" s="15" t="s">
        <v>243</v>
      </c>
      <c r="G11" s="15" t="s">
        <v>244</v>
      </c>
      <c r="H11" s="15" t="s">
        <v>243</v>
      </c>
      <c r="I11" s="15" t="s">
        <v>244</v>
      </c>
      <c r="J11" s="15" t="s">
        <v>243</v>
      </c>
      <c r="K11" s="15" t="s">
        <v>244</v>
      </c>
      <c r="L11" s="15" t="s">
        <v>243</v>
      </c>
      <c r="M11" s="15" t="s">
        <v>244</v>
      </c>
      <c r="N11" s="15" t="s">
        <v>243</v>
      </c>
      <c r="O11" s="15" t="s">
        <v>244</v>
      </c>
      <c r="P11" s="15" t="s">
        <v>243</v>
      </c>
      <c r="Q11" s="15" t="s">
        <v>244</v>
      </c>
      <c r="R11" s="22"/>
      <c r="S11" s="22"/>
      <c r="T11" s="15" t="s">
        <v>243</v>
      </c>
      <c r="U11" s="15" t="s">
        <v>244</v>
      </c>
    </row>
    <row r="12" spans="1:21">
      <c r="A12" s="15" t="s">
        <v>6</v>
      </c>
      <c r="B12" s="15" t="s">
        <v>18</v>
      </c>
      <c r="C12" s="15" t="s">
        <v>261</v>
      </c>
      <c r="D12" s="15" t="s">
        <v>262</v>
      </c>
      <c r="E12" s="15" t="s">
        <v>136</v>
      </c>
      <c r="F12" s="22"/>
      <c r="G12" s="22"/>
      <c r="H12" s="22"/>
      <c r="I12" s="22"/>
      <c r="J12" s="22"/>
      <c r="K12" s="22"/>
      <c r="L12" s="22"/>
      <c r="M12" s="22"/>
      <c r="N12" s="22"/>
      <c r="O12" s="22"/>
      <c r="P12" s="22"/>
      <c r="Q12" s="22"/>
      <c r="R12" s="45" t="s">
        <v>279</v>
      </c>
      <c r="S12" s="15" t="s">
        <v>280</v>
      </c>
      <c r="T12" s="22"/>
      <c r="U12" s="22"/>
    </row>
    <row r="13" spans="1:21">
      <c r="A13" s="15" t="s">
        <v>6</v>
      </c>
      <c r="B13" s="15" t="s">
        <v>20</v>
      </c>
      <c r="C13" s="15" t="s">
        <v>82</v>
      </c>
      <c r="D13" s="15" t="s">
        <v>83</v>
      </c>
      <c r="E13" s="15" t="s">
        <v>107</v>
      </c>
      <c r="F13" s="15" t="s">
        <v>243</v>
      </c>
      <c r="G13" s="15" t="s">
        <v>244</v>
      </c>
      <c r="H13" s="15" t="s">
        <v>243</v>
      </c>
      <c r="I13" s="15" t="s">
        <v>244</v>
      </c>
      <c r="J13" s="15" t="s">
        <v>243</v>
      </c>
      <c r="K13" s="15" t="s">
        <v>244</v>
      </c>
      <c r="L13" s="15" t="s">
        <v>243</v>
      </c>
      <c r="M13" s="15" t="s">
        <v>244</v>
      </c>
      <c r="N13" s="15" t="s">
        <v>243</v>
      </c>
      <c r="O13" s="15" t="s">
        <v>244</v>
      </c>
      <c r="P13" s="15" t="s">
        <v>243</v>
      </c>
      <c r="Q13" s="15" t="s">
        <v>244</v>
      </c>
      <c r="R13" s="22"/>
      <c r="S13" s="22"/>
      <c r="T13" s="15" t="s">
        <v>243</v>
      </c>
      <c r="U13" s="15" t="s">
        <v>244</v>
      </c>
    </row>
    <row r="14" spans="1:21">
      <c r="A14" s="15" t="s">
        <v>6</v>
      </c>
      <c r="B14" s="15" t="s">
        <v>20</v>
      </c>
      <c r="C14" s="15" t="s">
        <v>261</v>
      </c>
      <c r="D14" s="15" t="s">
        <v>262</v>
      </c>
      <c r="E14" s="15" t="s">
        <v>263</v>
      </c>
      <c r="F14" s="22"/>
      <c r="G14" s="22"/>
      <c r="H14" s="22"/>
      <c r="I14" s="22"/>
      <c r="J14" s="22"/>
      <c r="K14" s="22"/>
      <c r="L14" s="22"/>
      <c r="M14" s="22"/>
      <c r="N14" s="22"/>
      <c r="O14" s="22"/>
      <c r="P14" s="22"/>
      <c r="Q14" s="22"/>
      <c r="R14" s="45" t="s">
        <v>279</v>
      </c>
      <c r="S14" s="15" t="s">
        <v>280</v>
      </c>
      <c r="T14" s="22"/>
      <c r="U14" s="22"/>
    </row>
    <row r="15" spans="1:21">
      <c r="A15" s="15" t="s">
        <v>6</v>
      </c>
      <c r="B15" s="15" t="s">
        <v>24</v>
      </c>
      <c r="C15" s="15" t="s">
        <v>82</v>
      </c>
      <c r="D15" s="15" t="s">
        <v>83</v>
      </c>
      <c r="E15" s="15" t="s">
        <v>119</v>
      </c>
      <c r="F15" s="15" t="s">
        <v>243</v>
      </c>
      <c r="G15" s="15" t="s">
        <v>244</v>
      </c>
      <c r="H15" s="15" t="s">
        <v>243</v>
      </c>
      <c r="I15" s="15" t="s">
        <v>244</v>
      </c>
      <c r="J15" s="15" t="s">
        <v>243</v>
      </c>
      <c r="K15" s="15" t="s">
        <v>244</v>
      </c>
      <c r="L15" s="15" t="s">
        <v>243</v>
      </c>
      <c r="M15" s="15" t="s">
        <v>244</v>
      </c>
      <c r="N15" s="15" t="s">
        <v>243</v>
      </c>
      <c r="O15" s="15" t="s">
        <v>244</v>
      </c>
      <c r="P15" s="15" t="s">
        <v>243</v>
      </c>
      <c r="Q15" s="15" t="s">
        <v>244</v>
      </c>
      <c r="R15" s="22"/>
      <c r="S15" s="22"/>
      <c r="T15" s="15" t="s">
        <v>243</v>
      </c>
      <c r="U15" s="15" t="s">
        <v>244</v>
      </c>
    </row>
    <row r="16" spans="1:21">
      <c r="A16" s="15" t="s">
        <v>6</v>
      </c>
      <c r="B16" s="15" t="s">
        <v>24</v>
      </c>
      <c r="C16" s="15" t="s">
        <v>261</v>
      </c>
      <c r="D16" s="15" t="s">
        <v>262</v>
      </c>
      <c r="E16" s="15" t="s">
        <v>284</v>
      </c>
      <c r="F16" s="22"/>
      <c r="G16" s="22"/>
      <c r="H16" s="22"/>
      <c r="I16" s="22"/>
      <c r="J16" s="22"/>
      <c r="K16" s="22"/>
      <c r="L16" s="22"/>
      <c r="M16" s="22"/>
      <c r="N16" s="22"/>
      <c r="O16" s="22"/>
      <c r="P16" s="22"/>
      <c r="Q16" s="22"/>
      <c r="R16" s="15" t="s">
        <v>243</v>
      </c>
      <c r="S16" s="15" t="s">
        <v>244</v>
      </c>
      <c r="T16" s="22"/>
      <c r="U16" s="22"/>
    </row>
    <row r="17" spans="1:21">
      <c r="A17" s="15" t="s">
        <v>6</v>
      </c>
      <c r="B17" s="15" t="s">
        <v>25</v>
      </c>
      <c r="C17" s="15" t="s">
        <v>82</v>
      </c>
      <c r="D17" s="15" t="s">
        <v>83</v>
      </c>
      <c r="E17" s="15" t="s">
        <v>124</v>
      </c>
      <c r="F17" s="15" t="s">
        <v>243</v>
      </c>
      <c r="G17" s="15" t="s">
        <v>244</v>
      </c>
      <c r="H17" s="15" t="s">
        <v>243</v>
      </c>
      <c r="I17" s="15" t="s">
        <v>244</v>
      </c>
      <c r="J17" s="15" t="s">
        <v>243</v>
      </c>
      <c r="K17" s="15" t="s">
        <v>244</v>
      </c>
      <c r="L17" s="15" t="s">
        <v>243</v>
      </c>
      <c r="M17" s="15" t="s">
        <v>244</v>
      </c>
      <c r="N17" s="15" t="s">
        <v>243</v>
      </c>
      <c r="O17" s="15" t="s">
        <v>244</v>
      </c>
      <c r="P17" s="15" t="s">
        <v>243</v>
      </c>
      <c r="Q17" s="15" t="s">
        <v>244</v>
      </c>
      <c r="R17" s="22"/>
      <c r="S17" s="22"/>
      <c r="T17" s="15" t="s">
        <v>243</v>
      </c>
      <c r="U17" s="15" t="s">
        <v>244</v>
      </c>
    </row>
    <row r="18" spans="1:21">
      <c r="A18" s="15" t="s">
        <v>6</v>
      </c>
      <c r="B18" s="15" t="s">
        <v>25</v>
      </c>
      <c r="C18" s="15" t="s">
        <v>261</v>
      </c>
      <c r="D18" s="15" t="s">
        <v>262</v>
      </c>
      <c r="E18" s="15" t="s">
        <v>285</v>
      </c>
      <c r="F18" s="22"/>
      <c r="G18" s="22"/>
      <c r="H18" s="22"/>
      <c r="I18" s="22"/>
      <c r="J18" s="22"/>
      <c r="K18" s="22"/>
      <c r="L18" s="22"/>
      <c r="M18" s="22"/>
      <c r="N18" s="22"/>
      <c r="O18" s="22"/>
      <c r="P18" s="22"/>
      <c r="Q18" s="22"/>
      <c r="R18" s="45" t="s">
        <v>279</v>
      </c>
      <c r="S18" s="15" t="s">
        <v>280</v>
      </c>
      <c r="T18" s="22"/>
      <c r="U18" s="22"/>
    </row>
    <row r="19" spans="1:21">
      <c r="A19" s="15" t="s">
        <v>26</v>
      </c>
      <c r="B19" s="15" t="s">
        <v>27</v>
      </c>
      <c r="C19" s="15" t="s">
        <v>82</v>
      </c>
      <c r="D19" s="15" t="s">
        <v>83</v>
      </c>
      <c r="E19" s="15" t="s">
        <v>127</v>
      </c>
      <c r="F19" s="15" t="s">
        <v>243</v>
      </c>
      <c r="G19" s="15" t="s">
        <v>244</v>
      </c>
      <c r="H19" s="15" t="s">
        <v>243</v>
      </c>
      <c r="I19" s="15" t="s">
        <v>244</v>
      </c>
      <c r="J19" s="15" t="s">
        <v>243</v>
      </c>
      <c r="K19" s="15" t="s">
        <v>244</v>
      </c>
      <c r="L19" s="15" t="s">
        <v>243</v>
      </c>
      <c r="M19" s="15" t="s">
        <v>244</v>
      </c>
      <c r="N19" s="15" t="s">
        <v>243</v>
      </c>
      <c r="O19" s="15" t="s">
        <v>244</v>
      </c>
      <c r="P19" s="15" t="s">
        <v>243</v>
      </c>
      <c r="Q19" s="15" t="s">
        <v>244</v>
      </c>
      <c r="R19" s="22"/>
      <c r="S19" s="22"/>
      <c r="T19" s="15" t="s">
        <v>243</v>
      </c>
      <c r="U19" s="15" t="s">
        <v>244</v>
      </c>
    </row>
    <row r="20" spans="1:21" ht="13.2" customHeight="1">
      <c r="A20" s="15" t="s">
        <v>28</v>
      </c>
      <c r="B20" s="15" t="s">
        <v>29</v>
      </c>
      <c r="C20" s="15" t="s">
        <v>82</v>
      </c>
      <c r="D20" s="15" t="s">
        <v>83</v>
      </c>
      <c r="E20" s="15" t="s">
        <v>130</v>
      </c>
      <c r="F20" s="15" t="s">
        <v>243</v>
      </c>
      <c r="G20" s="15" t="s">
        <v>244</v>
      </c>
      <c r="H20" s="15" t="s">
        <v>243</v>
      </c>
      <c r="I20" s="15" t="s">
        <v>244</v>
      </c>
      <c r="J20" s="15" t="s">
        <v>243</v>
      </c>
      <c r="K20" s="15" t="s">
        <v>244</v>
      </c>
      <c r="L20" s="45" t="s">
        <v>279</v>
      </c>
      <c r="M20" s="15" t="s">
        <v>280</v>
      </c>
      <c r="N20" s="45" t="s">
        <v>279</v>
      </c>
      <c r="O20" s="15" t="s">
        <v>280</v>
      </c>
      <c r="P20" s="15" t="s">
        <v>243</v>
      </c>
      <c r="Q20" s="15" t="s">
        <v>244</v>
      </c>
      <c r="R20" s="22"/>
      <c r="S20" s="22"/>
      <c r="T20" s="15" t="s">
        <v>243</v>
      </c>
      <c r="U20" s="15" t="s">
        <v>244</v>
      </c>
    </row>
    <row r="21" spans="1:21">
      <c r="A21" s="15" t="s">
        <v>28</v>
      </c>
      <c r="B21" s="15" t="s">
        <v>30</v>
      </c>
      <c r="C21" s="15" t="s">
        <v>82</v>
      </c>
      <c r="D21" s="15" t="s">
        <v>83</v>
      </c>
      <c r="E21" s="15" t="s">
        <v>133</v>
      </c>
      <c r="F21" s="15" t="s">
        <v>243</v>
      </c>
      <c r="G21" s="15" t="s">
        <v>244</v>
      </c>
      <c r="H21" s="15" t="s">
        <v>243</v>
      </c>
      <c r="I21" s="15" t="s">
        <v>244</v>
      </c>
      <c r="J21" s="15" t="s">
        <v>243</v>
      </c>
      <c r="K21" s="15" t="s">
        <v>244</v>
      </c>
      <c r="L21" s="15" t="s">
        <v>243</v>
      </c>
      <c r="M21" s="15" t="s">
        <v>244</v>
      </c>
      <c r="N21" s="15" t="s">
        <v>243</v>
      </c>
      <c r="O21" s="15" t="s">
        <v>244</v>
      </c>
      <c r="P21" s="15" t="s">
        <v>243</v>
      </c>
      <c r="Q21" s="15" t="s">
        <v>244</v>
      </c>
      <c r="R21" s="22"/>
      <c r="S21" s="22"/>
      <c r="T21" s="15" t="s">
        <v>243</v>
      </c>
      <c r="U21" s="15" t="s">
        <v>244</v>
      </c>
    </row>
    <row r="22" spans="1:21">
      <c r="A22" s="15" t="s">
        <v>28</v>
      </c>
      <c r="B22" s="15" t="s">
        <v>33</v>
      </c>
      <c r="C22" s="15" t="s">
        <v>82</v>
      </c>
      <c r="D22" s="15" t="s">
        <v>83</v>
      </c>
      <c r="E22" s="15" t="s">
        <v>143</v>
      </c>
      <c r="F22" s="15" t="s">
        <v>243</v>
      </c>
      <c r="G22" s="15" t="s">
        <v>244</v>
      </c>
      <c r="H22" s="15" t="s">
        <v>243</v>
      </c>
      <c r="I22" s="15" t="s">
        <v>244</v>
      </c>
      <c r="J22" s="15" t="s">
        <v>243</v>
      </c>
      <c r="K22" s="15" t="s">
        <v>244</v>
      </c>
      <c r="L22" s="15" t="s">
        <v>243</v>
      </c>
      <c r="M22" s="15" t="s">
        <v>244</v>
      </c>
      <c r="N22" s="15" t="s">
        <v>243</v>
      </c>
      <c r="O22" s="15" t="s">
        <v>244</v>
      </c>
      <c r="P22" s="15" t="s">
        <v>243</v>
      </c>
      <c r="Q22" s="15" t="s">
        <v>244</v>
      </c>
      <c r="R22" s="22"/>
      <c r="S22" s="22"/>
      <c r="T22" s="15" t="s">
        <v>243</v>
      </c>
      <c r="U22" s="15" t="s">
        <v>244</v>
      </c>
    </row>
    <row r="23" spans="1:21">
      <c r="A23" s="15" t="s">
        <v>36</v>
      </c>
      <c r="B23" s="15" t="s">
        <v>37</v>
      </c>
      <c r="C23" s="15" t="s">
        <v>82</v>
      </c>
      <c r="D23" s="15" t="s">
        <v>83</v>
      </c>
      <c r="E23" s="15" t="s">
        <v>148</v>
      </c>
      <c r="F23" s="15" t="s">
        <v>243</v>
      </c>
      <c r="G23" s="15" t="s">
        <v>244</v>
      </c>
      <c r="H23" s="15" t="s">
        <v>243</v>
      </c>
      <c r="I23" s="15" t="s">
        <v>244</v>
      </c>
      <c r="J23" s="15" t="s">
        <v>243</v>
      </c>
      <c r="K23" s="15" t="s">
        <v>244</v>
      </c>
      <c r="L23" s="15" t="s">
        <v>243</v>
      </c>
      <c r="M23" s="15" t="s">
        <v>244</v>
      </c>
      <c r="N23" s="15" t="s">
        <v>243</v>
      </c>
      <c r="O23" s="15" t="s">
        <v>244</v>
      </c>
      <c r="P23" s="15" t="s">
        <v>243</v>
      </c>
      <c r="Q23" s="15" t="s">
        <v>244</v>
      </c>
      <c r="R23" s="22"/>
      <c r="S23" s="22"/>
      <c r="T23" s="15" t="s">
        <v>243</v>
      </c>
      <c r="U23" s="15" t="s">
        <v>244</v>
      </c>
    </row>
    <row r="24" spans="1:21">
      <c r="A24" s="15" t="s">
        <v>36</v>
      </c>
      <c r="B24" s="15" t="s">
        <v>38</v>
      </c>
      <c r="C24" s="15" t="s">
        <v>82</v>
      </c>
      <c r="D24" s="15" t="s">
        <v>83</v>
      </c>
      <c r="E24" s="15" t="s">
        <v>151</v>
      </c>
      <c r="F24" s="15" t="s">
        <v>243</v>
      </c>
      <c r="G24" s="15" t="s">
        <v>244</v>
      </c>
      <c r="H24" s="15" t="s">
        <v>243</v>
      </c>
      <c r="I24" s="15" t="s">
        <v>244</v>
      </c>
      <c r="J24" s="15" t="s">
        <v>243</v>
      </c>
      <c r="K24" s="15" t="s">
        <v>244</v>
      </c>
      <c r="L24" s="15" t="s">
        <v>243</v>
      </c>
      <c r="M24" s="15" t="s">
        <v>244</v>
      </c>
      <c r="N24" s="15" t="s">
        <v>243</v>
      </c>
      <c r="O24" s="15" t="s">
        <v>244</v>
      </c>
      <c r="P24" s="15" t="s">
        <v>243</v>
      </c>
      <c r="Q24" s="15" t="s">
        <v>244</v>
      </c>
      <c r="R24" s="22"/>
      <c r="S24" s="22"/>
      <c r="T24" s="15" t="s">
        <v>243</v>
      </c>
      <c r="U24" s="15" t="s">
        <v>244</v>
      </c>
    </row>
    <row r="25" spans="1:21">
      <c r="A25" s="15" t="s">
        <v>36</v>
      </c>
      <c r="B25" s="15" t="s">
        <v>38</v>
      </c>
      <c r="C25" s="15" t="s">
        <v>261</v>
      </c>
      <c r="D25" s="15" t="s">
        <v>262</v>
      </c>
      <c r="E25" s="15" t="s">
        <v>256</v>
      </c>
      <c r="F25" s="22"/>
      <c r="G25" s="22"/>
      <c r="H25" s="22"/>
      <c r="I25" s="22"/>
      <c r="J25" s="22"/>
      <c r="K25" s="22"/>
      <c r="L25" s="22"/>
      <c r="M25" s="22"/>
      <c r="N25" s="22"/>
      <c r="O25" s="22"/>
      <c r="P25" s="22"/>
      <c r="Q25" s="22"/>
      <c r="R25" s="15" t="s">
        <v>243</v>
      </c>
      <c r="S25" s="15" t="s">
        <v>244</v>
      </c>
      <c r="T25" s="22"/>
      <c r="U25" s="22"/>
    </row>
    <row r="26" spans="1:21">
      <c r="A26" s="15" t="s">
        <v>36</v>
      </c>
      <c r="B26" s="15" t="s">
        <v>39</v>
      </c>
      <c r="C26" s="15" t="s">
        <v>82</v>
      </c>
      <c r="D26" s="15" t="s">
        <v>83</v>
      </c>
      <c r="E26" s="15" t="s">
        <v>154</v>
      </c>
      <c r="F26" s="15" t="s">
        <v>243</v>
      </c>
      <c r="G26" s="15" t="s">
        <v>244</v>
      </c>
      <c r="H26" s="15" t="s">
        <v>243</v>
      </c>
      <c r="I26" s="15" t="s">
        <v>244</v>
      </c>
      <c r="J26" s="15" t="s">
        <v>243</v>
      </c>
      <c r="K26" s="15" t="s">
        <v>244</v>
      </c>
      <c r="L26" s="15" t="s">
        <v>243</v>
      </c>
      <c r="M26" s="15" t="s">
        <v>244</v>
      </c>
      <c r="N26" s="15" t="s">
        <v>243</v>
      </c>
      <c r="O26" s="15" t="s">
        <v>244</v>
      </c>
      <c r="P26" s="15" t="s">
        <v>243</v>
      </c>
      <c r="Q26" s="15" t="s">
        <v>244</v>
      </c>
      <c r="R26" s="22"/>
      <c r="S26" s="22"/>
      <c r="T26" s="15" t="s">
        <v>243</v>
      </c>
      <c r="U26" s="15" t="s">
        <v>244</v>
      </c>
    </row>
    <row r="27" spans="1:21">
      <c r="A27" s="15" t="s">
        <v>36</v>
      </c>
      <c r="B27" s="15" t="s">
        <v>40</v>
      </c>
      <c r="C27" s="15" t="s">
        <v>82</v>
      </c>
      <c r="D27" s="15" t="s">
        <v>83</v>
      </c>
      <c r="E27" s="15" t="s">
        <v>104</v>
      </c>
      <c r="F27" s="15" t="s">
        <v>243</v>
      </c>
      <c r="G27" s="15" t="s">
        <v>244</v>
      </c>
      <c r="H27" s="15" t="s">
        <v>243</v>
      </c>
      <c r="I27" s="15" t="s">
        <v>244</v>
      </c>
      <c r="J27" s="15" t="s">
        <v>243</v>
      </c>
      <c r="K27" s="15" t="s">
        <v>244</v>
      </c>
      <c r="L27" s="15" t="s">
        <v>243</v>
      </c>
      <c r="M27" s="15" t="s">
        <v>244</v>
      </c>
      <c r="N27" s="15" t="s">
        <v>243</v>
      </c>
      <c r="O27" s="15" t="s">
        <v>244</v>
      </c>
      <c r="P27" s="15" t="s">
        <v>243</v>
      </c>
      <c r="Q27" s="15" t="s">
        <v>244</v>
      </c>
      <c r="R27" s="22"/>
      <c r="S27" s="22"/>
      <c r="T27" s="15" t="s">
        <v>243</v>
      </c>
      <c r="U27" s="15" t="s">
        <v>244</v>
      </c>
    </row>
    <row r="28" spans="1:21">
      <c r="A28" s="15" t="s">
        <v>36</v>
      </c>
      <c r="B28" s="15" t="s">
        <v>40</v>
      </c>
      <c r="C28" s="15" t="s">
        <v>261</v>
      </c>
      <c r="D28" s="15" t="s">
        <v>262</v>
      </c>
      <c r="E28" s="15" t="s">
        <v>288</v>
      </c>
      <c r="F28" s="22"/>
      <c r="G28" s="22"/>
      <c r="H28" s="22"/>
      <c r="I28" s="22"/>
      <c r="J28" s="22"/>
      <c r="K28" s="22"/>
      <c r="L28" s="22"/>
      <c r="M28" s="22"/>
      <c r="N28" s="22"/>
      <c r="O28" s="22"/>
      <c r="P28" s="22"/>
      <c r="Q28" s="22"/>
      <c r="R28" s="15" t="s">
        <v>243</v>
      </c>
      <c r="S28" s="15" t="s">
        <v>244</v>
      </c>
      <c r="T28" s="22"/>
      <c r="U28" s="22"/>
    </row>
    <row r="29" spans="1:21">
      <c r="A29" s="15" t="s">
        <v>36</v>
      </c>
      <c r="B29" s="15" t="s">
        <v>42</v>
      </c>
      <c r="C29" s="15" t="s">
        <v>82</v>
      </c>
      <c r="D29" s="15" t="s">
        <v>83</v>
      </c>
      <c r="E29" s="15" t="s">
        <v>161</v>
      </c>
      <c r="F29" s="15" t="s">
        <v>243</v>
      </c>
      <c r="G29" s="15" t="s">
        <v>244</v>
      </c>
      <c r="H29" s="15" t="s">
        <v>243</v>
      </c>
      <c r="I29" s="15" t="s">
        <v>244</v>
      </c>
      <c r="J29" s="15" t="s">
        <v>243</v>
      </c>
      <c r="K29" s="15" t="s">
        <v>244</v>
      </c>
      <c r="L29" s="15" t="s">
        <v>243</v>
      </c>
      <c r="M29" s="15" t="s">
        <v>244</v>
      </c>
      <c r="N29" s="15" t="s">
        <v>243</v>
      </c>
      <c r="O29" s="15" t="s">
        <v>244</v>
      </c>
      <c r="P29" s="15" t="s">
        <v>243</v>
      </c>
      <c r="Q29" s="15" t="s">
        <v>244</v>
      </c>
      <c r="R29" s="22"/>
      <c r="S29" s="22"/>
      <c r="T29" s="15" t="s">
        <v>243</v>
      </c>
      <c r="U29" s="15" t="s">
        <v>244</v>
      </c>
    </row>
    <row r="30" spans="1:21">
      <c r="A30" s="15" t="s">
        <v>36</v>
      </c>
      <c r="B30" s="15" t="s">
        <v>43</v>
      </c>
      <c r="C30" s="15" t="s">
        <v>82</v>
      </c>
      <c r="D30" s="15" t="s">
        <v>83</v>
      </c>
      <c r="E30" s="15" t="s">
        <v>164</v>
      </c>
      <c r="F30" s="15" t="s">
        <v>243</v>
      </c>
      <c r="G30" s="15" t="s">
        <v>244</v>
      </c>
      <c r="H30" s="15" t="s">
        <v>243</v>
      </c>
      <c r="I30" s="15" t="s">
        <v>244</v>
      </c>
      <c r="J30" s="15" t="s">
        <v>243</v>
      </c>
      <c r="K30" s="15" t="s">
        <v>244</v>
      </c>
      <c r="L30" s="15" t="s">
        <v>243</v>
      </c>
      <c r="M30" s="15" t="s">
        <v>244</v>
      </c>
      <c r="N30" s="15" t="s">
        <v>243</v>
      </c>
      <c r="O30" s="15" t="s">
        <v>244</v>
      </c>
      <c r="P30" s="15" t="s">
        <v>243</v>
      </c>
      <c r="Q30" s="15" t="s">
        <v>244</v>
      </c>
      <c r="R30" s="22"/>
      <c r="S30" s="22"/>
      <c r="T30" s="15" t="s">
        <v>243</v>
      </c>
      <c r="U30" s="15" t="s">
        <v>244</v>
      </c>
    </row>
    <row r="31" spans="1:21">
      <c r="A31" s="15" t="s">
        <v>36</v>
      </c>
      <c r="B31" s="15" t="s">
        <v>43</v>
      </c>
      <c r="C31" s="15" t="s">
        <v>261</v>
      </c>
      <c r="D31" s="15" t="s">
        <v>262</v>
      </c>
      <c r="E31" s="15" t="s">
        <v>219</v>
      </c>
      <c r="F31" s="22"/>
      <c r="G31" s="22"/>
      <c r="H31" s="22"/>
      <c r="I31" s="22"/>
      <c r="J31" s="22"/>
      <c r="K31" s="22"/>
      <c r="L31" s="22"/>
      <c r="M31" s="22"/>
      <c r="N31" s="22"/>
      <c r="O31" s="22"/>
      <c r="P31" s="22"/>
      <c r="Q31" s="22"/>
      <c r="R31" s="15" t="s">
        <v>243</v>
      </c>
      <c r="S31" s="15" t="s">
        <v>244</v>
      </c>
      <c r="T31" s="22"/>
      <c r="U31" s="22"/>
    </row>
    <row r="32" spans="1:21">
      <c r="A32" s="15" t="s">
        <v>36</v>
      </c>
      <c r="B32" s="15" t="s">
        <v>45</v>
      </c>
      <c r="C32" s="15" t="s">
        <v>82</v>
      </c>
      <c r="D32" s="15" t="s">
        <v>83</v>
      </c>
      <c r="E32" s="15" t="s">
        <v>170</v>
      </c>
      <c r="F32" s="15" t="s">
        <v>243</v>
      </c>
      <c r="G32" s="15" t="s">
        <v>244</v>
      </c>
      <c r="H32" s="15" t="s">
        <v>243</v>
      </c>
      <c r="I32" s="15" t="s">
        <v>244</v>
      </c>
      <c r="J32" s="15" t="s">
        <v>243</v>
      </c>
      <c r="K32" s="15" t="s">
        <v>244</v>
      </c>
      <c r="L32" s="15" t="s">
        <v>243</v>
      </c>
      <c r="M32" s="15" t="s">
        <v>244</v>
      </c>
      <c r="N32" s="15" t="s">
        <v>243</v>
      </c>
      <c r="O32" s="15" t="s">
        <v>244</v>
      </c>
      <c r="P32" s="15" t="s">
        <v>243</v>
      </c>
      <c r="Q32" s="15" t="s">
        <v>244</v>
      </c>
      <c r="R32" s="22"/>
      <c r="S32" s="22"/>
      <c r="T32" s="15" t="s">
        <v>243</v>
      </c>
      <c r="U32" s="15" t="s">
        <v>244</v>
      </c>
    </row>
    <row r="33" spans="1:21">
      <c r="A33" s="15" t="s">
        <v>47</v>
      </c>
      <c r="B33" s="15" t="s">
        <v>48</v>
      </c>
      <c r="C33" s="15" t="s">
        <v>82</v>
      </c>
      <c r="D33" s="15" t="s">
        <v>83</v>
      </c>
      <c r="E33" s="15" t="s">
        <v>175</v>
      </c>
      <c r="F33" s="15" t="s">
        <v>243</v>
      </c>
      <c r="G33" s="15" t="s">
        <v>244</v>
      </c>
      <c r="H33" s="15" t="s">
        <v>243</v>
      </c>
      <c r="I33" s="15" t="s">
        <v>244</v>
      </c>
      <c r="J33" s="15" t="s">
        <v>243</v>
      </c>
      <c r="K33" s="15" t="s">
        <v>244</v>
      </c>
      <c r="L33" s="15" t="s">
        <v>243</v>
      </c>
      <c r="M33" s="15" t="s">
        <v>244</v>
      </c>
      <c r="N33" s="15" t="s">
        <v>243</v>
      </c>
      <c r="O33" s="15" t="s">
        <v>244</v>
      </c>
      <c r="P33" s="15" t="s">
        <v>243</v>
      </c>
      <c r="Q33" s="15" t="s">
        <v>244</v>
      </c>
      <c r="R33" s="22"/>
      <c r="S33" s="22"/>
      <c r="T33" s="15" t="s">
        <v>243</v>
      </c>
      <c r="U33" s="15" t="s">
        <v>244</v>
      </c>
    </row>
    <row r="34" spans="1:21">
      <c r="A34" s="15" t="s">
        <v>47</v>
      </c>
      <c r="B34" s="15" t="s">
        <v>48</v>
      </c>
      <c r="C34" s="15" t="s">
        <v>261</v>
      </c>
      <c r="D34" s="15" t="s">
        <v>262</v>
      </c>
      <c r="E34" s="15" t="s">
        <v>292</v>
      </c>
      <c r="F34" s="22"/>
      <c r="G34" s="22"/>
      <c r="H34" s="22"/>
      <c r="I34" s="22"/>
      <c r="J34" s="22"/>
      <c r="K34" s="22"/>
      <c r="L34" s="22"/>
      <c r="M34" s="22"/>
      <c r="N34" s="22"/>
      <c r="O34" s="22"/>
      <c r="P34" s="22"/>
      <c r="Q34" s="22"/>
      <c r="R34" s="45" t="s">
        <v>279</v>
      </c>
      <c r="S34" s="15" t="s">
        <v>280</v>
      </c>
      <c r="T34" s="22"/>
      <c r="U34" s="22"/>
    </row>
    <row r="35" spans="1:21">
      <c r="A35" s="15" t="s">
        <v>47</v>
      </c>
      <c r="B35" s="15" t="s">
        <v>50</v>
      </c>
      <c r="C35" s="15" t="s">
        <v>82</v>
      </c>
      <c r="D35" s="15" t="s">
        <v>83</v>
      </c>
      <c r="E35" s="15" t="s">
        <v>178</v>
      </c>
      <c r="F35" s="15" t="s">
        <v>243</v>
      </c>
      <c r="G35" s="15" t="s">
        <v>244</v>
      </c>
      <c r="H35" s="15" t="s">
        <v>243</v>
      </c>
      <c r="I35" s="15" t="s">
        <v>244</v>
      </c>
      <c r="J35" s="15" t="s">
        <v>243</v>
      </c>
      <c r="K35" s="15" t="s">
        <v>244</v>
      </c>
      <c r="L35" s="15" t="s">
        <v>243</v>
      </c>
      <c r="M35" s="15" t="s">
        <v>244</v>
      </c>
      <c r="N35" s="15" t="s">
        <v>243</v>
      </c>
      <c r="O35" s="15" t="s">
        <v>244</v>
      </c>
      <c r="P35" s="15" t="s">
        <v>243</v>
      </c>
      <c r="Q35" s="15" t="s">
        <v>244</v>
      </c>
      <c r="R35" s="22"/>
      <c r="S35" s="22"/>
      <c r="T35" s="15" t="s">
        <v>243</v>
      </c>
      <c r="U35" s="15" t="s">
        <v>244</v>
      </c>
    </row>
    <row r="36" spans="1:21">
      <c r="A36" s="15" t="s">
        <v>47</v>
      </c>
      <c r="B36" s="15" t="s">
        <v>50</v>
      </c>
      <c r="C36" s="15" t="s">
        <v>261</v>
      </c>
      <c r="D36" s="15" t="s">
        <v>262</v>
      </c>
      <c r="E36" s="15" t="s">
        <v>186</v>
      </c>
      <c r="F36" s="22"/>
      <c r="G36" s="22"/>
      <c r="H36" s="22"/>
      <c r="I36" s="22"/>
      <c r="J36" s="22"/>
      <c r="K36" s="22"/>
      <c r="L36" s="22"/>
      <c r="M36" s="22"/>
      <c r="N36" s="22"/>
      <c r="O36" s="22"/>
      <c r="P36" s="22"/>
      <c r="Q36" s="22"/>
      <c r="R36" s="15" t="s">
        <v>243</v>
      </c>
      <c r="S36" s="15" t="s">
        <v>244</v>
      </c>
      <c r="T36" s="22"/>
      <c r="U36" s="22"/>
    </row>
    <row r="37" spans="1:21">
      <c r="A37" s="15" t="s">
        <v>47</v>
      </c>
      <c r="B37" s="15" t="s">
        <v>49</v>
      </c>
      <c r="C37" s="15" t="s">
        <v>82</v>
      </c>
      <c r="D37" s="15" t="s">
        <v>83</v>
      </c>
      <c r="E37" s="15" t="s">
        <v>178</v>
      </c>
      <c r="F37" s="15" t="s">
        <v>243</v>
      </c>
      <c r="G37" s="15" t="s">
        <v>244</v>
      </c>
      <c r="H37" s="15" t="s">
        <v>243</v>
      </c>
      <c r="I37" s="15" t="s">
        <v>244</v>
      </c>
      <c r="J37" s="15" t="s">
        <v>243</v>
      </c>
      <c r="K37" s="15" t="s">
        <v>244</v>
      </c>
      <c r="L37" s="15" t="s">
        <v>243</v>
      </c>
      <c r="M37" s="15" t="s">
        <v>244</v>
      </c>
      <c r="N37" s="15" t="s">
        <v>243</v>
      </c>
      <c r="O37" s="15" t="s">
        <v>244</v>
      </c>
      <c r="P37" s="15" t="s">
        <v>243</v>
      </c>
      <c r="Q37" s="15" t="s">
        <v>244</v>
      </c>
      <c r="R37" s="22"/>
      <c r="S37" s="22"/>
      <c r="T37" s="15" t="s">
        <v>243</v>
      </c>
      <c r="U37" s="15" t="s">
        <v>244</v>
      </c>
    </row>
    <row r="38" spans="1:21">
      <c r="A38" s="15" t="s">
        <v>47</v>
      </c>
      <c r="B38" s="15" t="s">
        <v>49</v>
      </c>
      <c r="C38" s="15" t="s">
        <v>261</v>
      </c>
      <c r="D38" s="15" t="s">
        <v>262</v>
      </c>
      <c r="E38" s="15" t="s">
        <v>293</v>
      </c>
      <c r="F38" s="22"/>
      <c r="G38" s="22"/>
      <c r="H38" s="22"/>
      <c r="I38" s="22"/>
      <c r="J38" s="22"/>
      <c r="K38" s="22"/>
      <c r="L38" s="22"/>
      <c r="M38" s="22"/>
      <c r="N38" s="22"/>
      <c r="O38" s="22"/>
      <c r="P38" s="22"/>
      <c r="Q38" s="22"/>
      <c r="R38" s="15" t="s">
        <v>243</v>
      </c>
      <c r="S38" s="15" t="s">
        <v>244</v>
      </c>
      <c r="T38" s="22"/>
      <c r="U38" s="22"/>
    </row>
    <row r="39" spans="1:21">
      <c r="A39" s="15" t="s">
        <v>47</v>
      </c>
      <c r="B39" s="15" t="s">
        <v>52</v>
      </c>
      <c r="C39" s="15" t="s">
        <v>82</v>
      </c>
      <c r="D39" s="15" t="s">
        <v>83</v>
      </c>
      <c r="E39" s="15" t="s">
        <v>183</v>
      </c>
      <c r="F39" s="15" t="s">
        <v>243</v>
      </c>
      <c r="G39" s="15" t="s">
        <v>244</v>
      </c>
      <c r="H39" s="15" t="s">
        <v>243</v>
      </c>
      <c r="I39" s="15" t="s">
        <v>244</v>
      </c>
      <c r="J39" s="15" t="s">
        <v>243</v>
      </c>
      <c r="K39" s="15" t="s">
        <v>244</v>
      </c>
      <c r="L39" s="15" t="s">
        <v>243</v>
      </c>
      <c r="M39" s="15" t="s">
        <v>244</v>
      </c>
      <c r="N39" s="45" t="s">
        <v>530</v>
      </c>
      <c r="O39" s="22"/>
      <c r="P39" s="15" t="s">
        <v>243</v>
      </c>
      <c r="Q39" s="15" t="s">
        <v>244</v>
      </c>
      <c r="R39" s="22"/>
      <c r="S39" s="22"/>
      <c r="T39" s="15" t="s">
        <v>243</v>
      </c>
      <c r="U39" s="15" t="s">
        <v>244</v>
      </c>
    </row>
    <row r="40" spans="1:21">
      <c r="A40" s="15" t="s">
        <v>47</v>
      </c>
      <c r="B40" s="15" t="s">
        <v>51</v>
      </c>
      <c r="C40" s="15" t="s">
        <v>82</v>
      </c>
      <c r="D40" s="15" t="s">
        <v>83</v>
      </c>
      <c r="E40" s="15" t="s">
        <v>186</v>
      </c>
      <c r="F40" s="15" t="s">
        <v>243</v>
      </c>
      <c r="G40" s="15" t="s">
        <v>244</v>
      </c>
      <c r="H40" s="15" t="s">
        <v>243</v>
      </c>
      <c r="I40" s="15" t="s">
        <v>244</v>
      </c>
      <c r="J40" s="15" t="s">
        <v>243</v>
      </c>
      <c r="K40" s="15" t="s">
        <v>244</v>
      </c>
      <c r="L40" s="15" t="s">
        <v>243</v>
      </c>
      <c r="M40" s="15" t="s">
        <v>244</v>
      </c>
      <c r="N40" s="15" t="s">
        <v>243</v>
      </c>
      <c r="O40" s="15" t="s">
        <v>244</v>
      </c>
      <c r="P40" s="15" t="s">
        <v>243</v>
      </c>
      <c r="Q40" s="15" t="s">
        <v>244</v>
      </c>
      <c r="R40" s="22"/>
      <c r="S40" s="22"/>
      <c r="T40" s="15" t="s">
        <v>243</v>
      </c>
      <c r="U40" s="15" t="s">
        <v>244</v>
      </c>
    </row>
    <row r="41" spans="1:21">
      <c r="A41" s="15" t="s">
        <v>47</v>
      </c>
      <c r="B41" s="15" t="s">
        <v>51</v>
      </c>
      <c r="C41" s="15" t="s">
        <v>261</v>
      </c>
      <c r="D41" s="15" t="s">
        <v>262</v>
      </c>
      <c r="E41" s="15" t="s">
        <v>294</v>
      </c>
      <c r="F41" s="22"/>
      <c r="G41" s="22"/>
      <c r="H41" s="22"/>
      <c r="I41" s="22"/>
      <c r="J41" s="22"/>
      <c r="K41" s="22"/>
      <c r="L41" s="22"/>
      <c r="M41" s="22"/>
      <c r="N41" s="22"/>
      <c r="O41" s="22"/>
      <c r="P41" s="22"/>
      <c r="Q41" s="22"/>
      <c r="R41" s="15" t="s">
        <v>243</v>
      </c>
      <c r="S41" s="15" t="s">
        <v>244</v>
      </c>
      <c r="T41" s="22"/>
      <c r="U41" s="22"/>
    </row>
    <row r="42" spans="1:21">
      <c r="A42" s="15" t="s">
        <v>53</v>
      </c>
      <c r="B42" s="15" t="s">
        <v>55</v>
      </c>
      <c r="C42" s="15" t="s">
        <v>82</v>
      </c>
      <c r="D42" s="15" t="s">
        <v>83</v>
      </c>
      <c r="E42" s="15" t="s">
        <v>191</v>
      </c>
      <c r="F42" s="15" t="s">
        <v>243</v>
      </c>
      <c r="G42" s="15" t="s">
        <v>244</v>
      </c>
      <c r="H42" s="15" t="s">
        <v>243</v>
      </c>
      <c r="I42" s="15" t="s">
        <v>244</v>
      </c>
      <c r="J42" s="15" t="s">
        <v>243</v>
      </c>
      <c r="K42" s="15" t="s">
        <v>244</v>
      </c>
      <c r="L42" s="15" t="s">
        <v>243</v>
      </c>
      <c r="M42" s="15" t="s">
        <v>244</v>
      </c>
      <c r="N42" s="15" t="s">
        <v>243</v>
      </c>
      <c r="O42" s="15" t="s">
        <v>244</v>
      </c>
      <c r="P42" s="15" t="s">
        <v>243</v>
      </c>
      <c r="Q42" s="15" t="s">
        <v>244</v>
      </c>
      <c r="R42" s="22"/>
      <c r="S42" s="22"/>
      <c r="T42" s="15" t="s">
        <v>243</v>
      </c>
      <c r="U42" s="15" t="s">
        <v>244</v>
      </c>
    </row>
    <row r="43" spans="1:21">
      <c r="A43" s="15" t="s">
        <v>53</v>
      </c>
      <c r="B43" s="15" t="s">
        <v>55</v>
      </c>
      <c r="C43" s="15" t="s">
        <v>261</v>
      </c>
      <c r="D43" s="15" t="s">
        <v>262</v>
      </c>
      <c r="E43" s="15" t="s">
        <v>295</v>
      </c>
      <c r="F43" s="22"/>
      <c r="G43" s="22"/>
      <c r="H43" s="22"/>
      <c r="I43" s="22"/>
      <c r="J43" s="22"/>
      <c r="K43" s="22"/>
      <c r="L43" s="22"/>
      <c r="M43" s="22"/>
      <c r="N43" s="22"/>
      <c r="O43" s="22"/>
      <c r="P43" s="22"/>
      <c r="Q43" s="22"/>
      <c r="R43" s="15" t="s">
        <v>243</v>
      </c>
      <c r="S43" s="15" t="s">
        <v>244</v>
      </c>
      <c r="T43" s="22"/>
      <c r="U43" s="22"/>
    </row>
    <row r="44" spans="1:21">
      <c r="A44" s="15" t="s">
        <v>53</v>
      </c>
      <c r="B44" s="15" t="s">
        <v>56</v>
      </c>
      <c r="C44" s="15" t="s">
        <v>82</v>
      </c>
      <c r="D44" s="15" t="s">
        <v>83</v>
      </c>
      <c r="E44" s="15" t="s">
        <v>191</v>
      </c>
      <c r="F44" s="15" t="s">
        <v>243</v>
      </c>
      <c r="G44" s="15" t="s">
        <v>244</v>
      </c>
      <c r="H44" s="15" t="s">
        <v>243</v>
      </c>
      <c r="I44" s="15" t="s">
        <v>244</v>
      </c>
      <c r="J44" s="15" t="s">
        <v>243</v>
      </c>
      <c r="K44" s="15" t="s">
        <v>244</v>
      </c>
      <c r="L44" s="15" t="s">
        <v>243</v>
      </c>
      <c r="M44" s="15" t="s">
        <v>244</v>
      </c>
      <c r="N44" s="15" t="s">
        <v>243</v>
      </c>
      <c r="O44" s="15" t="s">
        <v>244</v>
      </c>
      <c r="P44" s="15" t="s">
        <v>243</v>
      </c>
      <c r="Q44" s="15" t="s">
        <v>244</v>
      </c>
      <c r="R44" s="22"/>
      <c r="S44" s="22"/>
      <c r="T44" s="15" t="s">
        <v>243</v>
      </c>
      <c r="U44" s="15" t="s">
        <v>244</v>
      </c>
    </row>
    <row r="45" spans="1:21">
      <c r="A45" s="15" t="s">
        <v>53</v>
      </c>
      <c r="B45" s="15" t="s">
        <v>56</v>
      </c>
      <c r="C45" s="15" t="s">
        <v>261</v>
      </c>
      <c r="D45" s="15" t="s">
        <v>262</v>
      </c>
      <c r="E45" s="15" t="s">
        <v>296</v>
      </c>
      <c r="F45" s="22"/>
      <c r="G45" s="22"/>
      <c r="H45" s="22"/>
      <c r="I45" s="22"/>
      <c r="J45" s="22"/>
      <c r="K45" s="22"/>
      <c r="L45" s="22"/>
      <c r="M45" s="22"/>
      <c r="N45" s="22"/>
      <c r="O45" s="22"/>
      <c r="P45" s="22"/>
      <c r="Q45" s="22"/>
      <c r="R45" s="15" t="s">
        <v>243</v>
      </c>
      <c r="S45" s="15" t="s">
        <v>244</v>
      </c>
      <c r="T45" s="22"/>
      <c r="U45" s="22"/>
    </row>
    <row r="46" spans="1:21">
      <c r="A46" s="15" t="s">
        <v>53</v>
      </c>
      <c r="B46" s="15" t="s">
        <v>58</v>
      </c>
      <c r="C46" s="15" t="s">
        <v>82</v>
      </c>
      <c r="D46" s="15" t="s">
        <v>83</v>
      </c>
      <c r="E46" s="15" t="s">
        <v>196</v>
      </c>
      <c r="F46" s="15" t="s">
        <v>243</v>
      </c>
      <c r="G46" s="15" t="s">
        <v>244</v>
      </c>
      <c r="H46" s="15" t="s">
        <v>243</v>
      </c>
      <c r="I46" s="15" t="s">
        <v>244</v>
      </c>
      <c r="J46" s="15" t="s">
        <v>243</v>
      </c>
      <c r="K46" s="15" t="s">
        <v>244</v>
      </c>
      <c r="L46" s="15" t="s">
        <v>243</v>
      </c>
      <c r="M46" s="15" t="s">
        <v>244</v>
      </c>
      <c r="N46" s="15" t="s">
        <v>243</v>
      </c>
      <c r="O46" s="15" t="s">
        <v>244</v>
      </c>
      <c r="P46" s="15" t="s">
        <v>243</v>
      </c>
      <c r="Q46" s="15" t="s">
        <v>244</v>
      </c>
      <c r="R46" s="22"/>
      <c r="S46" s="22"/>
      <c r="T46" s="15" t="s">
        <v>243</v>
      </c>
      <c r="U46" s="15" t="s">
        <v>244</v>
      </c>
    </row>
    <row r="47" spans="1:21">
      <c r="A47" s="15" t="s">
        <v>53</v>
      </c>
      <c r="B47" s="15" t="s">
        <v>58</v>
      </c>
      <c r="C47" s="15" t="s">
        <v>261</v>
      </c>
      <c r="D47" s="15" t="s">
        <v>262</v>
      </c>
      <c r="E47" s="15" t="s">
        <v>252</v>
      </c>
      <c r="F47" s="22"/>
      <c r="G47" s="22"/>
      <c r="H47" s="22"/>
      <c r="I47" s="22"/>
      <c r="J47" s="22"/>
      <c r="K47" s="22"/>
      <c r="L47" s="22"/>
      <c r="M47" s="22"/>
      <c r="N47" s="22"/>
      <c r="O47" s="22"/>
      <c r="P47" s="22"/>
      <c r="Q47" s="22"/>
      <c r="R47" s="15" t="s">
        <v>243</v>
      </c>
      <c r="S47" s="15" t="s">
        <v>244</v>
      </c>
      <c r="T47" s="22"/>
      <c r="U47" s="22"/>
    </row>
    <row r="48" spans="1:21">
      <c r="A48" s="15" t="s">
        <v>53</v>
      </c>
      <c r="B48" s="15" t="s">
        <v>59</v>
      </c>
      <c r="C48" s="15" t="s">
        <v>82</v>
      </c>
      <c r="D48" s="15" t="s">
        <v>83</v>
      </c>
      <c r="E48" s="15" t="s">
        <v>201</v>
      </c>
      <c r="F48" s="15" t="s">
        <v>243</v>
      </c>
      <c r="G48" s="15" t="s">
        <v>244</v>
      </c>
      <c r="H48" s="15" t="s">
        <v>243</v>
      </c>
      <c r="I48" s="15" t="s">
        <v>244</v>
      </c>
      <c r="J48" s="15" t="s">
        <v>243</v>
      </c>
      <c r="K48" s="15" t="s">
        <v>244</v>
      </c>
      <c r="L48" s="15" t="s">
        <v>243</v>
      </c>
      <c r="M48" s="15" t="s">
        <v>244</v>
      </c>
      <c r="N48" s="15" t="s">
        <v>243</v>
      </c>
      <c r="O48" s="15" t="s">
        <v>244</v>
      </c>
      <c r="P48" s="15" t="s">
        <v>243</v>
      </c>
      <c r="Q48" s="15" t="s">
        <v>244</v>
      </c>
      <c r="R48" s="22"/>
      <c r="S48" s="22"/>
      <c r="T48" s="15" t="s">
        <v>243</v>
      </c>
      <c r="U48" s="15" t="s">
        <v>244</v>
      </c>
    </row>
    <row r="49" spans="1:21">
      <c r="A49" s="15" t="s">
        <v>53</v>
      </c>
      <c r="B49" s="15" t="s">
        <v>59</v>
      </c>
      <c r="C49" s="15" t="s">
        <v>261</v>
      </c>
      <c r="D49" s="15" t="s">
        <v>262</v>
      </c>
      <c r="E49" s="15" t="s">
        <v>297</v>
      </c>
      <c r="F49" s="22"/>
      <c r="G49" s="22"/>
      <c r="H49" s="22"/>
      <c r="I49" s="22"/>
      <c r="J49" s="22"/>
      <c r="K49" s="22"/>
      <c r="L49" s="22"/>
      <c r="M49" s="22"/>
      <c r="N49" s="22"/>
      <c r="O49" s="22"/>
      <c r="P49" s="22"/>
      <c r="Q49" s="22"/>
      <c r="R49" s="45" t="s">
        <v>279</v>
      </c>
      <c r="S49" s="15" t="s">
        <v>280</v>
      </c>
      <c r="T49" s="22"/>
      <c r="U49" s="22"/>
    </row>
    <row r="50" spans="1:21">
      <c r="A50" s="15" t="s">
        <v>53</v>
      </c>
      <c r="B50" s="15" t="s">
        <v>61</v>
      </c>
      <c r="C50" s="15" t="s">
        <v>82</v>
      </c>
      <c r="D50" s="15" t="s">
        <v>83</v>
      </c>
      <c r="E50" s="15" t="s">
        <v>205</v>
      </c>
      <c r="F50" s="15" t="s">
        <v>243</v>
      </c>
      <c r="G50" s="15" t="s">
        <v>244</v>
      </c>
      <c r="H50" s="15" t="s">
        <v>243</v>
      </c>
      <c r="I50" s="15" t="s">
        <v>244</v>
      </c>
      <c r="J50" s="15" t="s">
        <v>243</v>
      </c>
      <c r="K50" s="15" t="s">
        <v>244</v>
      </c>
      <c r="L50" s="15" t="s">
        <v>243</v>
      </c>
      <c r="M50" s="15" t="s">
        <v>244</v>
      </c>
      <c r="N50" s="15" t="s">
        <v>243</v>
      </c>
      <c r="O50" s="15" t="s">
        <v>244</v>
      </c>
      <c r="P50" s="15" t="s">
        <v>243</v>
      </c>
      <c r="Q50" s="15" t="s">
        <v>244</v>
      </c>
      <c r="R50" s="22"/>
      <c r="S50" s="22"/>
      <c r="T50" s="15" t="s">
        <v>243</v>
      </c>
      <c r="U50" s="15" t="s">
        <v>244</v>
      </c>
    </row>
    <row r="51" spans="1:21">
      <c r="A51" s="15" t="s">
        <v>53</v>
      </c>
      <c r="B51" s="15" t="s">
        <v>61</v>
      </c>
      <c r="C51" s="15" t="s">
        <v>261</v>
      </c>
      <c r="D51" s="15" t="s">
        <v>262</v>
      </c>
      <c r="E51" s="15" t="s">
        <v>133</v>
      </c>
      <c r="F51" s="22"/>
      <c r="G51" s="22"/>
      <c r="H51" s="22"/>
      <c r="I51" s="22"/>
      <c r="J51" s="22"/>
      <c r="K51" s="22"/>
      <c r="L51" s="22"/>
      <c r="M51" s="22"/>
      <c r="N51" s="22"/>
      <c r="O51" s="22"/>
      <c r="P51" s="22"/>
      <c r="Q51" s="22"/>
      <c r="R51" s="15" t="s">
        <v>243</v>
      </c>
      <c r="S51" s="15" t="s">
        <v>244</v>
      </c>
      <c r="T51" s="22"/>
      <c r="U51" s="22"/>
    </row>
    <row r="52" spans="1:21">
      <c r="A52" s="15" t="s">
        <v>53</v>
      </c>
      <c r="B52" s="15" t="s">
        <v>62</v>
      </c>
      <c r="C52" s="15" t="s">
        <v>82</v>
      </c>
      <c r="D52" s="15" t="s">
        <v>83</v>
      </c>
      <c r="E52" s="15" t="s">
        <v>205</v>
      </c>
      <c r="F52" s="15" t="s">
        <v>243</v>
      </c>
      <c r="G52" s="15" t="s">
        <v>244</v>
      </c>
      <c r="H52" s="15" t="s">
        <v>243</v>
      </c>
      <c r="I52" s="15" t="s">
        <v>244</v>
      </c>
      <c r="J52" s="15" t="s">
        <v>243</v>
      </c>
      <c r="K52" s="15" t="s">
        <v>244</v>
      </c>
      <c r="L52" s="15" t="s">
        <v>243</v>
      </c>
      <c r="M52" s="15" t="s">
        <v>244</v>
      </c>
      <c r="N52" s="15" t="s">
        <v>243</v>
      </c>
      <c r="O52" s="15" t="s">
        <v>244</v>
      </c>
      <c r="P52" s="15" t="s">
        <v>243</v>
      </c>
      <c r="Q52" s="15" t="s">
        <v>244</v>
      </c>
      <c r="R52" s="22"/>
      <c r="S52" s="22"/>
      <c r="T52" s="15" t="s">
        <v>243</v>
      </c>
      <c r="U52" s="15" t="s">
        <v>244</v>
      </c>
    </row>
    <row r="53" spans="1:21">
      <c r="A53" s="15" t="s">
        <v>53</v>
      </c>
      <c r="B53" s="15" t="s">
        <v>62</v>
      </c>
      <c r="C53" s="15" t="s">
        <v>261</v>
      </c>
      <c r="D53" s="15" t="s">
        <v>262</v>
      </c>
      <c r="E53" s="15" t="s">
        <v>298</v>
      </c>
      <c r="F53" s="22"/>
      <c r="G53" s="22"/>
      <c r="H53" s="22"/>
      <c r="I53" s="22"/>
      <c r="J53" s="22"/>
      <c r="K53" s="22"/>
      <c r="L53" s="22"/>
      <c r="M53" s="22"/>
      <c r="N53" s="22"/>
      <c r="O53" s="22"/>
      <c r="P53" s="22"/>
      <c r="Q53" s="22"/>
      <c r="R53" s="45" t="s">
        <v>279</v>
      </c>
      <c r="S53" s="15" t="s">
        <v>280</v>
      </c>
      <c r="T53" s="22"/>
      <c r="U53" s="22"/>
    </row>
    <row r="54" spans="1:21">
      <c r="A54" s="15" t="s">
        <v>53</v>
      </c>
      <c r="B54" s="15" t="s">
        <v>63</v>
      </c>
      <c r="C54" s="15" t="s">
        <v>82</v>
      </c>
      <c r="D54" s="15" t="s">
        <v>83</v>
      </c>
      <c r="E54" s="15" t="s">
        <v>205</v>
      </c>
      <c r="F54" s="15" t="s">
        <v>243</v>
      </c>
      <c r="G54" s="15" t="s">
        <v>244</v>
      </c>
      <c r="H54" s="15" t="s">
        <v>243</v>
      </c>
      <c r="I54" s="15" t="s">
        <v>244</v>
      </c>
      <c r="J54" s="15" t="s">
        <v>243</v>
      </c>
      <c r="K54" s="15" t="s">
        <v>244</v>
      </c>
      <c r="L54" s="15" t="s">
        <v>243</v>
      </c>
      <c r="M54" s="15" t="s">
        <v>244</v>
      </c>
      <c r="N54" s="15" t="s">
        <v>243</v>
      </c>
      <c r="O54" s="15" t="s">
        <v>244</v>
      </c>
      <c r="P54" s="15" t="s">
        <v>243</v>
      </c>
      <c r="Q54" s="15" t="s">
        <v>244</v>
      </c>
      <c r="R54" s="22"/>
      <c r="S54" s="22"/>
      <c r="T54" s="15" t="s">
        <v>243</v>
      </c>
      <c r="U54" s="15" t="s">
        <v>244</v>
      </c>
    </row>
    <row r="55" spans="1:21">
      <c r="A55" s="15" t="s">
        <v>53</v>
      </c>
      <c r="B55" s="15" t="s">
        <v>63</v>
      </c>
      <c r="C55" s="15" t="s">
        <v>261</v>
      </c>
      <c r="D55" s="15" t="s">
        <v>262</v>
      </c>
      <c r="E55" s="15" t="s">
        <v>299</v>
      </c>
      <c r="F55" s="22"/>
      <c r="G55" s="22"/>
      <c r="H55" s="22"/>
      <c r="I55" s="22"/>
      <c r="J55" s="22"/>
      <c r="K55" s="22"/>
      <c r="L55" s="22"/>
      <c r="M55" s="22"/>
      <c r="N55" s="22"/>
      <c r="O55" s="22"/>
      <c r="P55" s="22"/>
      <c r="Q55" s="22"/>
      <c r="R55" s="15" t="s">
        <v>243</v>
      </c>
      <c r="S55" s="15" t="s">
        <v>244</v>
      </c>
      <c r="T55" s="22"/>
      <c r="U55" s="22"/>
    </row>
    <row r="56" spans="1:21">
      <c r="A56" s="15" t="s">
        <v>53</v>
      </c>
      <c r="B56" s="15" t="s">
        <v>64</v>
      </c>
      <c r="C56" s="15" t="s">
        <v>82</v>
      </c>
      <c r="D56" s="15" t="s">
        <v>83</v>
      </c>
      <c r="E56" s="15" t="s">
        <v>212</v>
      </c>
      <c r="F56" s="15" t="s">
        <v>243</v>
      </c>
      <c r="G56" s="15" t="s">
        <v>244</v>
      </c>
      <c r="H56" s="15" t="s">
        <v>243</v>
      </c>
      <c r="I56" s="15" t="s">
        <v>244</v>
      </c>
      <c r="J56" s="15" t="s">
        <v>243</v>
      </c>
      <c r="K56" s="15" t="s">
        <v>244</v>
      </c>
      <c r="L56" s="15" t="s">
        <v>243</v>
      </c>
      <c r="M56" s="15" t="s">
        <v>244</v>
      </c>
      <c r="N56" s="15" t="s">
        <v>243</v>
      </c>
      <c r="O56" s="15" t="s">
        <v>244</v>
      </c>
      <c r="P56" s="15" t="s">
        <v>243</v>
      </c>
      <c r="Q56" s="15" t="s">
        <v>244</v>
      </c>
      <c r="R56" s="22"/>
      <c r="S56" s="22"/>
      <c r="T56" s="15" t="s">
        <v>243</v>
      </c>
      <c r="U56" s="15" t="s">
        <v>244</v>
      </c>
    </row>
    <row r="57" spans="1:21">
      <c r="A57" s="15" t="s">
        <v>53</v>
      </c>
      <c r="B57" s="15" t="s">
        <v>64</v>
      </c>
      <c r="C57" s="15" t="s">
        <v>261</v>
      </c>
      <c r="D57" s="15" t="s">
        <v>262</v>
      </c>
      <c r="E57" s="15" t="s">
        <v>296</v>
      </c>
      <c r="F57" s="22"/>
      <c r="G57" s="22"/>
      <c r="H57" s="22"/>
      <c r="I57" s="22"/>
      <c r="J57" s="22"/>
      <c r="K57" s="22"/>
      <c r="L57" s="22"/>
      <c r="M57" s="22"/>
      <c r="N57" s="22"/>
      <c r="O57" s="22"/>
      <c r="P57" s="22"/>
      <c r="Q57" s="22"/>
      <c r="R57" s="15" t="s">
        <v>243</v>
      </c>
      <c r="S57" s="15" t="s">
        <v>244</v>
      </c>
      <c r="T57" s="22"/>
      <c r="U57" s="22"/>
    </row>
    <row r="58" spans="1:21">
      <c r="A58" s="15" t="s">
        <v>53</v>
      </c>
      <c r="B58" s="15" t="s">
        <v>66</v>
      </c>
      <c r="C58" s="15" t="s">
        <v>82</v>
      </c>
      <c r="D58" s="15" t="s">
        <v>83</v>
      </c>
      <c r="E58" s="15" t="s">
        <v>167</v>
      </c>
      <c r="F58" s="15" t="s">
        <v>243</v>
      </c>
      <c r="G58" s="15" t="s">
        <v>244</v>
      </c>
      <c r="H58" s="15" t="s">
        <v>243</v>
      </c>
      <c r="I58" s="15" t="s">
        <v>244</v>
      </c>
      <c r="J58" s="15" t="s">
        <v>243</v>
      </c>
      <c r="K58" s="15" t="s">
        <v>244</v>
      </c>
      <c r="L58" s="15" t="s">
        <v>243</v>
      </c>
      <c r="M58" s="15" t="s">
        <v>244</v>
      </c>
      <c r="N58" s="15" t="s">
        <v>243</v>
      </c>
      <c r="O58" s="15" t="s">
        <v>244</v>
      </c>
      <c r="P58" s="15" t="s">
        <v>243</v>
      </c>
      <c r="Q58" s="15" t="s">
        <v>244</v>
      </c>
      <c r="R58" s="22"/>
      <c r="S58" s="22"/>
      <c r="T58" s="15" t="s">
        <v>243</v>
      </c>
      <c r="U58" s="15" t="s">
        <v>244</v>
      </c>
    </row>
    <row r="59" spans="1:21">
      <c r="A59" s="15" t="s">
        <v>53</v>
      </c>
      <c r="B59" s="15" t="s">
        <v>66</v>
      </c>
      <c r="C59" s="15" t="s">
        <v>261</v>
      </c>
      <c r="D59" s="15" t="s">
        <v>262</v>
      </c>
      <c r="E59" s="15" t="s">
        <v>295</v>
      </c>
      <c r="F59" s="22"/>
      <c r="G59" s="22"/>
      <c r="H59" s="22"/>
      <c r="I59" s="22"/>
      <c r="J59" s="22"/>
      <c r="K59" s="22"/>
      <c r="L59" s="22"/>
      <c r="M59" s="22"/>
      <c r="N59" s="22"/>
      <c r="O59" s="22"/>
      <c r="P59" s="22"/>
      <c r="Q59" s="22"/>
      <c r="R59" s="15" t="s">
        <v>243</v>
      </c>
      <c r="S59" s="15" t="s">
        <v>244</v>
      </c>
      <c r="T59" s="22"/>
      <c r="U59" s="22"/>
    </row>
    <row r="60" spans="1:21">
      <c r="A60" s="15" t="s">
        <v>53</v>
      </c>
      <c r="B60" s="15" t="s">
        <v>67</v>
      </c>
      <c r="C60" s="15" t="s">
        <v>82</v>
      </c>
      <c r="D60" s="15" t="s">
        <v>83</v>
      </c>
      <c r="E60" s="15" t="s">
        <v>219</v>
      </c>
      <c r="F60" s="15" t="s">
        <v>243</v>
      </c>
      <c r="G60" s="15" t="s">
        <v>244</v>
      </c>
      <c r="H60" s="15" t="s">
        <v>243</v>
      </c>
      <c r="I60" s="15" t="s">
        <v>244</v>
      </c>
      <c r="J60" s="15" t="s">
        <v>243</v>
      </c>
      <c r="K60" s="15" t="s">
        <v>244</v>
      </c>
      <c r="L60" s="15" t="s">
        <v>243</v>
      </c>
      <c r="M60" s="15" t="s">
        <v>244</v>
      </c>
      <c r="N60" s="15" t="s">
        <v>243</v>
      </c>
      <c r="O60" s="15" t="s">
        <v>244</v>
      </c>
      <c r="P60" s="15" t="s">
        <v>243</v>
      </c>
      <c r="Q60" s="15" t="s">
        <v>244</v>
      </c>
      <c r="R60" s="22"/>
      <c r="S60" s="22"/>
      <c r="T60" s="15" t="s">
        <v>243</v>
      </c>
      <c r="U60" s="15" t="s">
        <v>244</v>
      </c>
    </row>
    <row r="61" spans="1:21">
      <c r="A61" s="15" t="s">
        <v>53</v>
      </c>
      <c r="B61" s="15" t="s">
        <v>67</v>
      </c>
      <c r="C61" s="15" t="s">
        <v>261</v>
      </c>
      <c r="D61" s="15" t="s">
        <v>262</v>
      </c>
      <c r="E61" s="15" t="s">
        <v>295</v>
      </c>
      <c r="F61" s="22"/>
      <c r="G61" s="22"/>
      <c r="H61" s="22"/>
      <c r="I61" s="22"/>
      <c r="J61" s="22"/>
      <c r="K61" s="22"/>
      <c r="L61" s="22"/>
      <c r="M61" s="22"/>
      <c r="N61" s="22"/>
      <c r="O61" s="22"/>
      <c r="P61" s="22"/>
      <c r="Q61" s="22"/>
      <c r="R61" s="15" t="s">
        <v>243</v>
      </c>
      <c r="S61" s="15" t="s">
        <v>244</v>
      </c>
      <c r="T61" s="22"/>
      <c r="U61" s="22"/>
    </row>
    <row r="62" spans="1:21">
      <c r="A62" s="15" t="s">
        <v>53</v>
      </c>
      <c r="B62" s="15" t="s">
        <v>68</v>
      </c>
      <c r="C62" s="15" t="s">
        <v>82</v>
      </c>
      <c r="D62" s="15" t="s">
        <v>83</v>
      </c>
      <c r="E62" s="15" t="s">
        <v>222</v>
      </c>
      <c r="F62" s="15" t="s">
        <v>243</v>
      </c>
      <c r="G62" s="15" t="s">
        <v>244</v>
      </c>
      <c r="H62" s="15" t="s">
        <v>243</v>
      </c>
      <c r="I62" s="15" t="s">
        <v>244</v>
      </c>
      <c r="J62" s="15" t="s">
        <v>243</v>
      </c>
      <c r="K62" s="15" t="s">
        <v>244</v>
      </c>
      <c r="L62" s="15" t="s">
        <v>243</v>
      </c>
      <c r="M62" s="15" t="s">
        <v>244</v>
      </c>
      <c r="N62" s="15" t="s">
        <v>243</v>
      </c>
      <c r="O62" s="15" t="s">
        <v>244</v>
      </c>
      <c r="P62" s="15" t="s">
        <v>243</v>
      </c>
      <c r="Q62" s="15" t="s">
        <v>244</v>
      </c>
      <c r="R62" s="22"/>
      <c r="S62" s="22"/>
      <c r="T62" s="15" t="s">
        <v>243</v>
      </c>
      <c r="U62" s="15" t="s">
        <v>244</v>
      </c>
    </row>
    <row r="63" spans="1:21">
      <c r="A63" s="15" t="s">
        <v>53</v>
      </c>
      <c r="B63" s="15" t="s">
        <v>68</v>
      </c>
      <c r="C63" s="15" t="s">
        <v>261</v>
      </c>
      <c r="D63" s="15" t="s">
        <v>262</v>
      </c>
      <c r="E63" s="15" t="s">
        <v>170</v>
      </c>
      <c r="F63" s="22"/>
      <c r="G63" s="22"/>
      <c r="H63" s="22"/>
      <c r="I63" s="22"/>
      <c r="J63" s="22"/>
      <c r="K63" s="22"/>
      <c r="L63" s="22"/>
      <c r="M63" s="22"/>
      <c r="N63" s="22"/>
      <c r="O63" s="22"/>
      <c r="P63" s="22"/>
      <c r="Q63" s="22"/>
      <c r="R63" s="45" t="s">
        <v>279</v>
      </c>
      <c r="S63" s="15" t="s">
        <v>280</v>
      </c>
      <c r="T63" s="22"/>
      <c r="U63" s="22"/>
    </row>
    <row r="64" spans="1:21">
      <c r="A64" s="38" t="s">
        <v>3437</v>
      </c>
      <c r="B64" s="192" t="s">
        <v>3397</v>
      </c>
      <c r="C64" s="192"/>
      <c r="D64" s="192"/>
      <c r="E64" s="192"/>
      <c r="F64" s="192"/>
      <c r="G64" s="192"/>
      <c r="H64" s="192"/>
      <c r="I64" s="192"/>
      <c r="J64" s="192"/>
      <c r="K64" s="192"/>
      <c r="L64" s="192"/>
      <c r="M64" s="192"/>
      <c r="N64" s="192"/>
      <c r="O64" s="192"/>
      <c r="P64" s="192"/>
      <c r="Q64" s="192"/>
      <c r="R64" s="192"/>
      <c r="S64" s="192"/>
      <c r="T64" s="192"/>
      <c r="U64" s="192"/>
    </row>
  </sheetData>
  <autoFilter ref="A2:U63"/>
  <mergeCells count="1">
    <mergeCell ref="B64:U64"/>
  </mergeCells>
  <phoneticPr fontId="4"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sheetViews>
  <sheetFormatPr defaultRowHeight="13.8"/>
  <cols>
    <col min="1" max="1" width="8.33203125" bestFit="1" customWidth="1"/>
    <col min="2" max="2" width="22.6640625" bestFit="1" customWidth="1"/>
    <col min="3" max="3" width="9.77734375" bestFit="1" customWidth="1"/>
    <col min="4" max="4" width="14.6640625" bestFit="1" customWidth="1"/>
    <col min="5" max="5" width="11" bestFit="1" customWidth="1"/>
    <col min="6" max="6" width="9.6640625" customWidth="1"/>
    <col min="7" max="7" width="10.88671875" customWidth="1"/>
    <col min="8" max="8" width="31.44140625" style="37" customWidth="1"/>
    <col min="9" max="9" width="25" bestFit="1" customWidth="1"/>
    <col min="10" max="10" width="19.77734375" bestFit="1" customWidth="1"/>
    <col min="11" max="11" width="11.6640625" bestFit="1" customWidth="1"/>
  </cols>
  <sheetData>
    <row r="1" spans="1:11">
      <c r="A1" s="14" t="s">
        <v>0</v>
      </c>
      <c r="B1" s="14" t="s">
        <v>1</v>
      </c>
      <c r="C1" s="14" t="s">
        <v>72</v>
      </c>
      <c r="D1" s="14" t="s">
        <v>73</v>
      </c>
      <c r="E1" s="14" t="s">
        <v>74</v>
      </c>
      <c r="F1" s="14" t="s">
        <v>3465</v>
      </c>
      <c r="G1" s="14" t="s">
        <v>2804</v>
      </c>
      <c r="H1" s="34" t="s">
        <v>2805</v>
      </c>
      <c r="I1" s="14" t="s">
        <v>2806</v>
      </c>
      <c r="J1" s="14" t="s">
        <v>2807</v>
      </c>
      <c r="K1" s="14" t="s">
        <v>2808</v>
      </c>
    </row>
    <row r="2" spans="1:11">
      <c r="A2" s="14" t="s">
        <v>3</v>
      </c>
      <c r="B2" s="14" t="s">
        <v>4</v>
      </c>
      <c r="C2" s="14" t="s">
        <v>77</v>
      </c>
      <c r="D2" s="14" t="s">
        <v>78</v>
      </c>
      <c r="E2" s="14" t="s">
        <v>79</v>
      </c>
      <c r="F2" s="14" t="s">
        <v>2809</v>
      </c>
      <c r="G2" s="14" t="s">
        <v>2810</v>
      </c>
      <c r="H2" s="34" t="s">
        <v>2811</v>
      </c>
      <c r="I2" s="14" t="s">
        <v>2812</v>
      </c>
      <c r="J2" s="14" t="s">
        <v>2813</v>
      </c>
      <c r="K2" s="14" t="s">
        <v>2814</v>
      </c>
    </row>
    <row r="3" spans="1:11">
      <c r="A3" s="15" t="s">
        <v>6</v>
      </c>
      <c r="B3" s="15" t="s">
        <v>7</v>
      </c>
      <c r="C3" s="15" t="s">
        <v>82</v>
      </c>
      <c r="D3" s="15" t="s">
        <v>83</v>
      </c>
      <c r="E3" s="15" t="s">
        <v>84</v>
      </c>
      <c r="F3" s="15" t="s">
        <v>279</v>
      </c>
      <c r="G3" s="15" t="s">
        <v>244</v>
      </c>
      <c r="H3" s="36" t="s">
        <v>2815</v>
      </c>
      <c r="I3" s="15" t="s">
        <v>2816</v>
      </c>
      <c r="J3" s="15" t="s">
        <v>820</v>
      </c>
      <c r="K3" s="22"/>
    </row>
    <row r="4" spans="1:11" ht="26.4">
      <c r="A4" s="15" t="s">
        <v>6</v>
      </c>
      <c r="B4" s="15" t="s">
        <v>11</v>
      </c>
      <c r="C4" s="15" t="s">
        <v>82</v>
      </c>
      <c r="D4" s="15" t="s">
        <v>83</v>
      </c>
      <c r="E4" s="15" t="s">
        <v>87</v>
      </c>
      <c r="F4" s="15" t="s">
        <v>279</v>
      </c>
      <c r="G4" s="15" t="s">
        <v>244</v>
      </c>
      <c r="H4" s="36" t="s">
        <v>2817</v>
      </c>
      <c r="I4" s="15" t="s">
        <v>2818</v>
      </c>
      <c r="J4" s="15" t="s">
        <v>280</v>
      </c>
      <c r="K4" s="22"/>
    </row>
    <row r="5" spans="1:11">
      <c r="A5" s="15" t="s">
        <v>6</v>
      </c>
      <c r="B5" s="15" t="s">
        <v>12</v>
      </c>
      <c r="C5" s="15" t="s">
        <v>82</v>
      </c>
      <c r="D5" s="15" t="s">
        <v>83</v>
      </c>
      <c r="E5" s="15" t="s">
        <v>87</v>
      </c>
      <c r="F5" s="15" t="s">
        <v>279</v>
      </c>
      <c r="G5" s="15" t="s">
        <v>244</v>
      </c>
      <c r="H5" s="36" t="s">
        <v>2819</v>
      </c>
      <c r="I5" s="15" t="s">
        <v>2818</v>
      </c>
      <c r="J5" s="15" t="s">
        <v>280</v>
      </c>
      <c r="K5" s="22"/>
    </row>
    <row r="6" spans="1:11">
      <c r="A6" s="15" t="s">
        <v>6</v>
      </c>
      <c r="B6" s="15" t="s">
        <v>13</v>
      </c>
      <c r="C6" s="15" t="s">
        <v>82</v>
      </c>
      <c r="D6" s="15" t="s">
        <v>83</v>
      </c>
      <c r="E6" s="15" t="s">
        <v>87</v>
      </c>
      <c r="F6" s="15" t="s">
        <v>279</v>
      </c>
      <c r="G6" s="15" t="s">
        <v>244</v>
      </c>
      <c r="H6" s="36" t="s">
        <v>2820</v>
      </c>
      <c r="I6" s="15" t="s">
        <v>2816</v>
      </c>
      <c r="J6" s="15" t="s">
        <v>820</v>
      </c>
      <c r="K6" s="22"/>
    </row>
    <row r="7" spans="1:11" ht="26.4">
      <c r="A7" s="15" t="s">
        <v>6</v>
      </c>
      <c r="B7" s="15" t="s">
        <v>17</v>
      </c>
      <c r="C7" s="15" t="s">
        <v>82</v>
      </c>
      <c r="D7" s="15" t="s">
        <v>83</v>
      </c>
      <c r="E7" s="15" t="s">
        <v>87</v>
      </c>
      <c r="F7" s="15" t="s">
        <v>279</v>
      </c>
      <c r="G7" s="15" t="s">
        <v>244</v>
      </c>
      <c r="H7" s="36" t="s">
        <v>2821</v>
      </c>
      <c r="I7" s="15" t="s">
        <v>2818</v>
      </c>
      <c r="J7" s="15" t="s">
        <v>280</v>
      </c>
      <c r="K7" s="22"/>
    </row>
    <row r="8" spans="1:11">
      <c r="A8" s="15" t="s">
        <v>6</v>
      </c>
      <c r="B8" s="15" t="s">
        <v>14</v>
      </c>
      <c r="C8" s="15" t="s">
        <v>82</v>
      </c>
      <c r="D8" s="15" t="s">
        <v>83</v>
      </c>
      <c r="E8" s="15" t="s">
        <v>87</v>
      </c>
      <c r="F8" s="15" t="s">
        <v>279</v>
      </c>
      <c r="G8" s="15" t="s">
        <v>244</v>
      </c>
      <c r="H8" s="36" t="s">
        <v>2820</v>
      </c>
      <c r="I8" s="15" t="s">
        <v>2816</v>
      </c>
      <c r="J8" s="15" t="s">
        <v>820</v>
      </c>
      <c r="K8" s="22"/>
    </row>
    <row r="9" spans="1:11">
      <c r="A9" s="15" t="s">
        <v>6</v>
      </c>
      <c r="B9" s="15" t="s">
        <v>15</v>
      </c>
      <c r="C9" s="15" t="s">
        <v>82</v>
      </c>
      <c r="D9" s="15" t="s">
        <v>83</v>
      </c>
      <c r="E9" s="15" t="s">
        <v>87</v>
      </c>
      <c r="F9" s="30" t="s">
        <v>243</v>
      </c>
      <c r="G9" s="30" t="s">
        <v>280</v>
      </c>
      <c r="H9" s="54"/>
      <c r="I9" s="22"/>
      <c r="J9" s="22"/>
      <c r="K9" s="22"/>
    </row>
    <row r="10" spans="1:11">
      <c r="A10" s="15" t="s">
        <v>6</v>
      </c>
      <c r="B10" s="15" t="s">
        <v>16</v>
      </c>
      <c r="C10" s="15" t="s">
        <v>82</v>
      </c>
      <c r="D10" s="15" t="s">
        <v>83</v>
      </c>
      <c r="E10" s="15" t="s">
        <v>87</v>
      </c>
      <c r="F10" s="30" t="s">
        <v>243</v>
      </c>
      <c r="G10" s="30" t="s">
        <v>280</v>
      </c>
      <c r="H10" s="54"/>
      <c r="I10" s="22"/>
      <c r="J10" s="22"/>
      <c r="K10" s="22"/>
    </row>
    <row r="11" spans="1:11">
      <c r="A11" s="15" t="s">
        <v>6</v>
      </c>
      <c r="B11" s="15" t="s">
        <v>9</v>
      </c>
      <c r="C11" s="15" t="s">
        <v>82</v>
      </c>
      <c r="D11" s="15" t="s">
        <v>83</v>
      </c>
      <c r="E11" s="15" t="s">
        <v>87</v>
      </c>
      <c r="F11" s="15" t="s">
        <v>243</v>
      </c>
      <c r="G11" s="15" t="s">
        <v>280</v>
      </c>
      <c r="H11" s="54"/>
      <c r="I11" s="22"/>
      <c r="J11" s="22"/>
      <c r="K11" s="22"/>
    </row>
    <row r="12" spans="1:11">
      <c r="A12" s="15" t="s">
        <v>6</v>
      </c>
      <c r="B12" s="15" t="s">
        <v>10</v>
      </c>
      <c r="C12" s="15" t="s">
        <v>82</v>
      </c>
      <c r="D12" s="15" t="s">
        <v>83</v>
      </c>
      <c r="E12" s="15" t="s">
        <v>104</v>
      </c>
      <c r="F12" s="15" t="s">
        <v>243</v>
      </c>
      <c r="G12" s="15" t="s">
        <v>280</v>
      </c>
      <c r="H12" s="54"/>
      <c r="I12" s="22"/>
      <c r="J12" s="22"/>
      <c r="K12" s="22"/>
    </row>
    <row r="13" spans="1:11">
      <c r="A13" s="15" t="s">
        <v>6</v>
      </c>
      <c r="B13" s="15" t="s">
        <v>18</v>
      </c>
      <c r="C13" s="15" t="s">
        <v>82</v>
      </c>
      <c r="D13" s="15" t="s">
        <v>83</v>
      </c>
      <c r="E13" s="15" t="s">
        <v>107</v>
      </c>
      <c r="F13" s="15" t="s">
        <v>243</v>
      </c>
      <c r="G13" s="15" t="s">
        <v>280</v>
      </c>
      <c r="H13" s="54"/>
      <c r="I13" s="22"/>
      <c r="J13" s="22"/>
      <c r="K13" s="22"/>
    </row>
    <row r="14" spans="1:11">
      <c r="A14" s="15" t="s">
        <v>6</v>
      </c>
      <c r="B14" s="15" t="s">
        <v>19</v>
      </c>
      <c r="C14" s="15" t="s">
        <v>82</v>
      </c>
      <c r="D14" s="15" t="s">
        <v>83</v>
      </c>
      <c r="E14" s="15" t="s">
        <v>107</v>
      </c>
      <c r="F14" s="15" t="s">
        <v>279</v>
      </c>
      <c r="G14" s="15" t="s">
        <v>244</v>
      </c>
      <c r="H14" s="36" t="s">
        <v>2819</v>
      </c>
      <c r="I14" s="15" t="s">
        <v>2818</v>
      </c>
      <c r="J14" s="15" t="s">
        <v>280</v>
      </c>
      <c r="K14" s="22"/>
    </row>
    <row r="15" spans="1:11">
      <c r="A15" s="15" t="s">
        <v>6</v>
      </c>
      <c r="B15" s="15" t="s">
        <v>20</v>
      </c>
      <c r="C15" s="15" t="s">
        <v>82</v>
      </c>
      <c r="D15" s="15" t="s">
        <v>83</v>
      </c>
      <c r="E15" s="15" t="s">
        <v>107</v>
      </c>
      <c r="F15" s="15" t="s">
        <v>243</v>
      </c>
      <c r="G15" s="15" t="s">
        <v>280</v>
      </c>
      <c r="H15" s="54"/>
      <c r="I15" s="22"/>
      <c r="J15" s="22"/>
      <c r="K15" s="22"/>
    </row>
    <row r="16" spans="1:11" ht="26.4">
      <c r="A16" s="15" t="s">
        <v>6</v>
      </c>
      <c r="B16" s="15" t="s">
        <v>21</v>
      </c>
      <c r="C16" s="15" t="s">
        <v>82</v>
      </c>
      <c r="D16" s="15" t="s">
        <v>83</v>
      </c>
      <c r="E16" s="15" t="s">
        <v>107</v>
      </c>
      <c r="F16" s="15" t="s">
        <v>279</v>
      </c>
      <c r="G16" s="15" t="s">
        <v>244</v>
      </c>
      <c r="H16" s="36" t="s">
        <v>2822</v>
      </c>
      <c r="I16" s="15" t="s">
        <v>2818</v>
      </c>
      <c r="J16" s="15" t="s">
        <v>280</v>
      </c>
      <c r="K16" s="22"/>
    </row>
    <row r="17" spans="1:11" ht="26.4">
      <c r="A17" s="15" t="s">
        <v>6</v>
      </c>
      <c r="B17" s="15" t="s">
        <v>22</v>
      </c>
      <c r="C17" s="15" t="s">
        <v>82</v>
      </c>
      <c r="D17" s="15" t="s">
        <v>83</v>
      </c>
      <c r="E17" s="15" t="s">
        <v>116</v>
      </c>
      <c r="F17" s="15" t="s">
        <v>279</v>
      </c>
      <c r="G17" s="15" t="s">
        <v>244</v>
      </c>
      <c r="H17" s="36" t="s">
        <v>2823</v>
      </c>
      <c r="I17" s="15" t="s">
        <v>2818</v>
      </c>
      <c r="J17" s="15" t="s">
        <v>280</v>
      </c>
      <c r="K17" s="22"/>
    </row>
    <row r="18" spans="1:11" ht="26.4">
      <c r="A18" s="15" t="s">
        <v>6</v>
      </c>
      <c r="B18" s="15" t="s">
        <v>23</v>
      </c>
      <c r="C18" s="15" t="s">
        <v>82</v>
      </c>
      <c r="D18" s="15" t="s">
        <v>83</v>
      </c>
      <c r="E18" s="15" t="s">
        <v>119</v>
      </c>
      <c r="F18" s="15" t="s">
        <v>279</v>
      </c>
      <c r="G18" s="15" t="s">
        <v>244</v>
      </c>
      <c r="H18" s="36" t="s">
        <v>2824</v>
      </c>
      <c r="I18" s="15" t="s">
        <v>2818</v>
      </c>
      <c r="J18" s="15" t="s">
        <v>280</v>
      </c>
      <c r="K18" s="22"/>
    </row>
    <row r="19" spans="1:11">
      <c r="A19" s="15" t="s">
        <v>6</v>
      </c>
      <c r="B19" s="15" t="s">
        <v>24</v>
      </c>
      <c r="C19" s="15" t="s">
        <v>82</v>
      </c>
      <c r="D19" s="15" t="s">
        <v>83</v>
      </c>
      <c r="E19" s="15" t="s">
        <v>119</v>
      </c>
      <c r="F19" s="30" t="s">
        <v>243</v>
      </c>
      <c r="G19" s="30" t="s">
        <v>280</v>
      </c>
      <c r="H19" s="54"/>
      <c r="I19" s="22"/>
      <c r="J19" s="22"/>
      <c r="K19" s="22"/>
    </row>
    <row r="20" spans="1:11">
      <c r="A20" s="15" t="s">
        <v>6</v>
      </c>
      <c r="B20" s="15" t="s">
        <v>25</v>
      </c>
      <c r="C20" s="15" t="s">
        <v>82</v>
      </c>
      <c r="D20" s="15" t="s">
        <v>83</v>
      </c>
      <c r="E20" s="15" t="s">
        <v>124</v>
      </c>
      <c r="F20" s="15" t="s">
        <v>243</v>
      </c>
      <c r="G20" s="15" t="s">
        <v>280</v>
      </c>
      <c r="H20" s="54"/>
      <c r="I20" s="22"/>
      <c r="J20" s="22"/>
      <c r="K20" s="22"/>
    </row>
    <row r="21" spans="1:11">
      <c r="A21" s="15" t="s">
        <v>26</v>
      </c>
      <c r="B21" s="15" t="s">
        <v>27</v>
      </c>
      <c r="C21" s="15" t="s">
        <v>82</v>
      </c>
      <c r="D21" s="15" t="s">
        <v>83</v>
      </c>
      <c r="E21" s="15" t="s">
        <v>127</v>
      </c>
      <c r="F21" s="15" t="s">
        <v>243</v>
      </c>
      <c r="G21" s="15" t="s">
        <v>280</v>
      </c>
      <c r="H21" s="54"/>
      <c r="I21" s="22"/>
      <c r="J21" s="22"/>
      <c r="K21" s="22"/>
    </row>
    <row r="22" spans="1:11" ht="26.4">
      <c r="A22" s="15" t="s">
        <v>28</v>
      </c>
      <c r="B22" s="15" t="s">
        <v>29</v>
      </c>
      <c r="C22" s="15" t="s">
        <v>82</v>
      </c>
      <c r="D22" s="15" t="s">
        <v>83</v>
      </c>
      <c r="E22" s="15" t="s">
        <v>130</v>
      </c>
      <c r="F22" s="15" t="s">
        <v>279</v>
      </c>
      <c r="G22" s="15" t="s">
        <v>244</v>
      </c>
      <c r="H22" s="36" t="s">
        <v>2825</v>
      </c>
      <c r="I22" s="15" t="s">
        <v>2826</v>
      </c>
      <c r="J22" s="15" t="s">
        <v>1113</v>
      </c>
      <c r="K22" s="22"/>
    </row>
    <row r="23" spans="1:11">
      <c r="A23" s="15" t="s">
        <v>28</v>
      </c>
      <c r="B23" s="15" t="s">
        <v>30</v>
      </c>
      <c r="C23" s="15" t="s">
        <v>82</v>
      </c>
      <c r="D23" s="15" t="s">
        <v>83</v>
      </c>
      <c r="E23" s="15" t="s">
        <v>133</v>
      </c>
      <c r="F23" s="15" t="s">
        <v>243</v>
      </c>
      <c r="G23" s="15" t="s">
        <v>280</v>
      </c>
      <c r="H23" s="54"/>
      <c r="I23" s="22"/>
      <c r="J23" s="22"/>
      <c r="K23" s="22"/>
    </row>
    <row r="24" spans="1:11">
      <c r="A24" s="15" t="s">
        <v>28</v>
      </c>
      <c r="B24" s="15" t="s">
        <v>33</v>
      </c>
      <c r="C24" s="15" t="s">
        <v>82</v>
      </c>
      <c r="D24" s="15" t="s">
        <v>83</v>
      </c>
      <c r="E24" s="15" t="s">
        <v>143</v>
      </c>
      <c r="F24" s="15" t="s">
        <v>243</v>
      </c>
      <c r="G24" s="15" t="s">
        <v>280</v>
      </c>
      <c r="H24" s="54"/>
      <c r="I24" s="22"/>
      <c r="J24" s="22"/>
      <c r="K24" s="22"/>
    </row>
    <row r="25" spans="1:11">
      <c r="A25" s="15" t="s">
        <v>36</v>
      </c>
      <c r="B25" s="15" t="s">
        <v>37</v>
      </c>
      <c r="C25" s="15" t="s">
        <v>82</v>
      </c>
      <c r="D25" s="15" t="s">
        <v>83</v>
      </c>
      <c r="E25" s="15" t="s">
        <v>148</v>
      </c>
      <c r="F25" s="15" t="s">
        <v>243</v>
      </c>
      <c r="G25" s="15" t="s">
        <v>280</v>
      </c>
      <c r="H25" s="54"/>
      <c r="I25" s="22"/>
      <c r="J25" s="22"/>
      <c r="K25" s="22"/>
    </row>
    <row r="26" spans="1:11">
      <c r="A26" s="15" t="s">
        <v>36</v>
      </c>
      <c r="B26" s="15" t="s">
        <v>38</v>
      </c>
      <c r="C26" s="15" t="s">
        <v>82</v>
      </c>
      <c r="D26" s="15" t="s">
        <v>83</v>
      </c>
      <c r="E26" s="15" t="s">
        <v>151</v>
      </c>
      <c r="F26" s="15" t="s">
        <v>243</v>
      </c>
      <c r="G26" s="15" t="s">
        <v>280</v>
      </c>
      <c r="H26" s="54"/>
      <c r="I26" s="22"/>
      <c r="J26" s="22"/>
      <c r="K26" s="22"/>
    </row>
    <row r="27" spans="1:11">
      <c r="A27" s="15" t="s">
        <v>36</v>
      </c>
      <c r="B27" s="15" t="s">
        <v>39</v>
      </c>
      <c r="C27" s="15" t="s">
        <v>82</v>
      </c>
      <c r="D27" s="15" t="s">
        <v>83</v>
      </c>
      <c r="E27" s="15" t="s">
        <v>154</v>
      </c>
      <c r="F27" s="15" t="s">
        <v>243</v>
      </c>
      <c r="G27" s="15" t="s">
        <v>280</v>
      </c>
      <c r="H27" s="54"/>
      <c r="I27" s="22"/>
      <c r="J27" s="22"/>
      <c r="K27" s="22"/>
    </row>
    <row r="28" spans="1:11">
      <c r="A28" s="15" t="s">
        <v>36</v>
      </c>
      <c r="B28" s="15" t="s">
        <v>40</v>
      </c>
      <c r="C28" s="15" t="s">
        <v>82</v>
      </c>
      <c r="D28" s="15" t="s">
        <v>83</v>
      </c>
      <c r="E28" s="15" t="s">
        <v>104</v>
      </c>
      <c r="F28" s="15" t="s">
        <v>243</v>
      </c>
      <c r="G28" s="15" t="s">
        <v>280</v>
      </c>
      <c r="H28" s="54"/>
      <c r="I28" s="22"/>
      <c r="J28" s="22"/>
      <c r="K28" s="22"/>
    </row>
    <row r="29" spans="1:11">
      <c r="A29" s="15" t="s">
        <v>36</v>
      </c>
      <c r="B29" s="15" t="s">
        <v>41</v>
      </c>
      <c r="C29" s="15" t="s">
        <v>82</v>
      </c>
      <c r="D29" s="15" t="s">
        <v>83</v>
      </c>
      <c r="E29" s="15" t="s">
        <v>159</v>
      </c>
      <c r="F29" s="15" t="s">
        <v>279</v>
      </c>
      <c r="G29" s="15" t="s">
        <v>244</v>
      </c>
      <c r="H29" s="36" t="s">
        <v>2827</v>
      </c>
      <c r="I29" s="15" t="s">
        <v>2818</v>
      </c>
      <c r="J29" s="15" t="s">
        <v>280</v>
      </c>
      <c r="K29" s="22"/>
    </row>
    <row r="30" spans="1:11">
      <c r="A30" s="15" t="s">
        <v>36</v>
      </c>
      <c r="B30" s="15" t="s">
        <v>42</v>
      </c>
      <c r="C30" s="15" t="s">
        <v>82</v>
      </c>
      <c r="D30" s="15" t="s">
        <v>83</v>
      </c>
      <c r="E30" s="15" t="s">
        <v>161</v>
      </c>
      <c r="F30" s="15" t="s">
        <v>243</v>
      </c>
      <c r="G30" s="15" t="s">
        <v>280</v>
      </c>
      <c r="H30" s="54"/>
      <c r="I30" s="22"/>
      <c r="J30" s="22"/>
      <c r="K30" s="22"/>
    </row>
    <row r="31" spans="1:11">
      <c r="A31" s="15" t="s">
        <v>36</v>
      </c>
      <c r="B31" s="15" t="s">
        <v>43</v>
      </c>
      <c r="C31" s="15" t="s">
        <v>82</v>
      </c>
      <c r="D31" s="15" t="s">
        <v>83</v>
      </c>
      <c r="E31" s="15" t="s">
        <v>164</v>
      </c>
      <c r="F31" s="15" t="s">
        <v>243</v>
      </c>
      <c r="G31" s="15" t="s">
        <v>280</v>
      </c>
      <c r="H31" s="54"/>
      <c r="I31" s="22"/>
      <c r="J31" s="22"/>
      <c r="K31" s="22"/>
    </row>
    <row r="32" spans="1:11">
      <c r="A32" s="15" t="s">
        <v>36</v>
      </c>
      <c r="B32" s="15" t="s">
        <v>44</v>
      </c>
      <c r="C32" s="15" t="s">
        <v>82</v>
      </c>
      <c r="D32" s="15" t="s">
        <v>83</v>
      </c>
      <c r="E32" s="15" t="s">
        <v>167</v>
      </c>
      <c r="F32" s="15" t="s">
        <v>279</v>
      </c>
      <c r="G32" s="15" t="s">
        <v>244</v>
      </c>
      <c r="H32" s="54"/>
      <c r="I32" s="15" t="s">
        <v>2818</v>
      </c>
      <c r="J32" s="15" t="s">
        <v>280</v>
      </c>
      <c r="K32" s="22"/>
    </row>
    <row r="33" spans="1:11">
      <c r="A33" s="15" t="s">
        <v>36</v>
      </c>
      <c r="B33" s="15" t="s">
        <v>45</v>
      </c>
      <c r="C33" s="15" t="s">
        <v>82</v>
      </c>
      <c r="D33" s="15" t="s">
        <v>83</v>
      </c>
      <c r="E33" s="15" t="s">
        <v>170</v>
      </c>
      <c r="F33" s="15" t="s">
        <v>243</v>
      </c>
      <c r="G33" s="15" t="s">
        <v>280</v>
      </c>
      <c r="H33" s="54"/>
      <c r="I33" s="22"/>
      <c r="J33" s="22"/>
      <c r="K33" s="22"/>
    </row>
    <row r="34" spans="1:11">
      <c r="A34" s="15" t="s">
        <v>47</v>
      </c>
      <c r="B34" s="15" t="s">
        <v>48</v>
      </c>
      <c r="C34" s="15" t="s">
        <v>82</v>
      </c>
      <c r="D34" s="15" t="s">
        <v>83</v>
      </c>
      <c r="E34" s="15" t="s">
        <v>175</v>
      </c>
      <c r="F34" s="15" t="s">
        <v>243</v>
      </c>
      <c r="G34" s="15" t="s">
        <v>280</v>
      </c>
      <c r="H34" s="54"/>
      <c r="I34" s="22"/>
      <c r="J34" s="22"/>
      <c r="K34" s="22"/>
    </row>
    <row r="35" spans="1:11">
      <c r="A35" s="15" t="s">
        <v>47</v>
      </c>
      <c r="B35" s="15" t="s">
        <v>50</v>
      </c>
      <c r="C35" s="15" t="s">
        <v>82</v>
      </c>
      <c r="D35" s="15" t="s">
        <v>83</v>
      </c>
      <c r="E35" s="15" t="s">
        <v>178</v>
      </c>
      <c r="F35" s="15" t="s">
        <v>243</v>
      </c>
      <c r="G35" s="15" t="s">
        <v>280</v>
      </c>
      <c r="H35" s="54"/>
      <c r="I35" s="22"/>
      <c r="J35" s="22"/>
      <c r="K35" s="22"/>
    </row>
    <row r="36" spans="1:11">
      <c r="A36" s="15" t="s">
        <v>47</v>
      </c>
      <c r="B36" s="15" t="s">
        <v>49</v>
      </c>
      <c r="C36" s="15" t="s">
        <v>82</v>
      </c>
      <c r="D36" s="15" t="s">
        <v>83</v>
      </c>
      <c r="E36" s="15" t="s">
        <v>178</v>
      </c>
      <c r="F36" s="15" t="s">
        <v>243</v>
      </c>
      <c r="G36" s="15" t="s">
        <v>280</v>
      </c>
      <c r="H36" s="54"/>
      <c r="I36" s="22"/>
      <c r="J36" s="22"/>
      <c r="K36" s="22"/>
    </row>
    <row r="37" spans="1:11">
      <c r="A37" s="15" t="s">
        <v>47</v>
      </c>
      <c r="B37" s="15" t="s">
        <v>52</v>
      </c>
      <c r="C37" s="15" t="s">
        <v>82</v>
      </c>
      <c r="D37" s="15" t="s">
        <v>83</v>
      </c>
      <c r="E37" s="15" t="s">
        <v>183</v>
      </c>
      <c r="F37" s="15" t="s">
        <v>279</v>
      </c>
      <c r="G37" s="15" t="s">
        <v>244</v>
      </c>
      <c r="H37" s="36" t="s">
        <v>2828</v>
      </c>
      <c r="I37" s="15" t="s">
        <v>2818</v>
      </c>
      <c r="J37" s="15" t="s">
        <v>280</v>
      </c>
      <c r="K37" s="22"/>
    </row>
    <row r="38" spans="1:11">
      <c r="A38" s="15" t="s">
        <v>47</v>
      </c>
      <c r="B38" s="15" t="s">
        <v>51</v>
      </c>
      <c r="C38" s="15" t="s">
        <v>82</v>
      </c>
      <c r="D38" s="15" t="s">
        <v>83</v>
      </c>
      <c r="E38" s="15" t="s">
        <v>186</v>
      </c>
      <c r="F38" s="15" t="s">
        <v>243</v>
      </c>
      <c r="G38" s="15" t="s">
        <v>280</v>
      </c>
      <c r="H38" s="54"/>
      <c r="I38" s="22"/>
      <c r="J38" s="22"/>
      <c r="K38" s="22"/>
    </row>
    <row r="39" spans="1:11" ht="26.4">
      <c r="A39" s="15" t="s">
        <v>53</v>
      </c>
      <c r="B39" s="15" t="s">
        <v>54</v>
      </c>
      <c r="C39" s="15" t="s">
        <v>82</v>
      </c>
      <c r="D39" s="15" t="s">
        <v>83</v>
      </c>
      <c r="E39" s="15" t="s">
        <v>164</v>
      </c>
      <c r="F39" s="15" t="s">
        <v>279</v>
      </c>
      <c r="G39" s="15" t="s">
        <v>244</v>
      </c>
      <c r="H39" s="36" t="s">
        <v>2829</v>
      </c>
      <c r="I39" s="15" t="s">
        <v>2818</v>
      </c>
      <c r="J39" s="15" t="s">
        <v>280</v>
      </c>
      <c r="K39" s="22"/>
    </row>
    <row r="40" spans="1:11">
      <c r="A40" s="15" t="s">
        <v>53</v>
      </c>
      <c r="B40" s="15" t="s">
        <v>55</v>
      </c>
      <c r="C40" s="15" t="s">
        <v>82</v>
      </c>
      <c r="D40" s="15" t="s">
        <v>83</v>
      </c>
      <c r="E40" s="15" t="s">
        <v>191</v>
      </c>
      <c r="F40" s="15" t="s">
        <v>243</v>
      </c>
      <c r="G40" s="15" t="s">
        <v>280</v>
      </c>
      <c r="H40" s="54"/>
      <c r="I40" s="22"/>
      <c r="J40" s="22"/>
      <c r="K40" s="22"/>
    </row>
    <row r="41" spans="1:11">
      <c r="A41" s="15" t="s">
        <v>53</v>
      </c>
      <c r="B41" s="15" t="s">
        <v>56</v>
      </c>
      <c r="C41" s="15" t="s">
        <v>82</v>
      </c>
      <c r="D41" s="15" t="s">
        <v>83</v>
      </c>
      <c r="E41" s="15" t="s">
        <v>191</v>
      </c>
      <c r="F41" s="15" t="s">
        <v>243</v>
      </c>
      <c r="G41" s="15" t="s">
        <v>280</v>
      </c>
      <c r="H41" s="54"/>
      <c r="I41" s="22"/>
      <c r="J41" s="22"/>
      <c r="K41" s="22"/>
    </row>
    <row r="42" spans="1:11" ht="52.8">
      <c r="A42" s="15" t="s">
        <v>53</v>
      </c>
      <c r="B42" s="15" t="s">
        <v>57</v>
      </c>
      <c r="C42" s="15" t="s">
        <v>82</v>
      </c>
      <c r="D42" s="15" t="s">
        <v>83</v>
      </c>
      <c r="E42" s="15" t="s">
        <v>196</v>
      </c>
      <c r="F42" s="15" t="s">
        <v>279</v>
      </c>
      <c r="G42" s="15" t="s">
        <v>244</v>
      </c>
      <c r="H42" s="36" t="s">
        <v>2830</v>
      </c>
      <c r="I42" s="15" t="s">
        <v>2818</v>
      </c>
      <c r="J42" s="15" t="s">
        <v>280</v>
      </c>
      <c r="K42" s="22"/>
    </row>
    <row r="43" spans="1:11">
      <c r="A43" s="15" t="s">
        <v>53</v>
      </c>
      <c r="B43" s="15" t="s">
        <v>58</v>
      </c>
      <c r="C43" s="15" t="s">
        <v>82</v>
      </c>
      <c r="D43" s="15" t="s">
        <v>83</v>
      </c>
      <c r="E43" s="15" t="s">
        <v>196</v>
      </c>
      <c r="F43" s="15" t="s">
        <v>243</v>
      </c>
      <c r="G43" s="15" t="s">
        <v>280</v>
      </c>
      <c r="H43" s="54"/>
      <c r="I43" s="22"/>
      <c r="J43" s="22"/>
      <c r="K43" s="22"/>
    </row>
    <row r="44" spans="1:11">
      <c r="A44" s="15" t="s">
        <v>53</v>
      </c>
      <c r="B44" s="15" t="s">
        <v>59</v>
      </c>
      <c r="C44" s="15" t="s">
        <v>82</v>
      </c>
      <c r="D44" s="15" t="s">
        <v>83</v>
      </c>
      <c r="E44" s="15" t="s">
        <v>201</v>
      </c>
      <c r="F44" s="15" t="s">
        <v>243</v>
      </c>
      <c r="G44" s="15" t="s">
        <v>280</v>
      </c>
      <c r="H44" s="54"/>
      <c r="I44" s="22"/>
      <c r="J44" s="22"/>
      <c r="K44" s="22"/>
    </row>
    <row r="45" spans="1:11" ht="26.4">
      <c r="A45" s="15" t="s">
        <v>53</v>
      </c>
      <c r="B45" s="15" t="s">
        <v>60</v>
      </c>
      <c r="C45" s="15" t="s">
        <v>82</v>
      </c>
      <c r="D45" s="15" t="s">
        <v>83</v>
      </c>
      <c r="E45" s="15" t="s">
        <v>201</v>
      </c>
      <c r="F45" s="15" t="s">
        <v>279</v>
      </c>
      <c r="G45" s="15" t="s">
        <v>244</v>
      </c>
      <c r="H45" s="36" t="s">
        <v>2831</v>
      </c>
      <c r="I45" s="15" t="s">
        <v>2818</v>
      </c>
      <c r="J45" s="15" t="s">
        <v>280</v>
      </c>
      <c r="K45" s="22"/>
    </row>
    <row r="46" spans="1:11">
      <c r="A46" s="15" t="s">
        <v>53</v>
      </c>
      <c r="B46" s="15" t="s">
        <v>61</v>
      </c>
      <c r="C46" s="15" t="s">
        <v>82</v>
      </c>
      <c r="D46" s="15" t="s">
        <v>83</v>
      </c>
      <c r="E46" s="15" t="s">
        <v>205</v>
      </c>
      <c r="F46" s="15" t="s">
        <v>243</v>
      </c>
      <c r="G46" s="15" t="s">
        <v>280</v>
      </c>
      <c r="H46" s="54"/>
      <c r="I46" s="22"/>
      <c r="J46" s="22"/>
      <c r="K46" s="22"/>
    </row>
    <row r="47" spans="1:11">
      <c r="A47" s="15" t="s">
        <v>53</v>
      </c>
      <c r="B47" s="15" t="s">
        <v>62</v>
      </c>
      <c r="C47" s="15" t="s">
        <v>82</v>
      </c>
      <c r="D47" s="15" t="s">
        <v>83</v>
      </c>
      <c r="E47" s="15" t="s">
        <v>205</v>
      </c>
      <c r="F47" s="15" t="s">
        <v>243</v>
      </c>
      <c r="G47" s="15" t="s">
        <v>280</v>
      </c>
      <c r="H47" s="54"/>
      <c r="I47" s="22"/>
      <c r="J47" s="22"/>
      <c r="K47" s="22"/>
    </row>
    <row r="48" spans="1:11">
      <c r="A48" s="15" t="s">
        <v>53</v>
      </c>
      <c r="B48" s="15" t="s">
        <v>63</v>
      </c>
      <c r="C48" s="15" t="s">
        <v>82</v>
      </c>
      <c r="D48" s="15" t="s">
        <v>83</v>
      </c>
      <c r="E48" s="15" t="s">
        <v>205</v>
      </c>
      <c r="F48" s="15" t="s">
        <v>243</v>
      </c>
      <c r="G48" s="15" t="s">
        <v>280</v>
      </c>
      <c r="H48" s="54"/>
      <c r="I48" s="22"/>
      <c r="J48" s="22"/>
      <c r="K48" s="22"/>
    </row>
    <row r="49" spans="1:11">
      <c r="A49" s="15" t="s">
        <v>53</v>
      </c>
      <c r="B49" s="15" t="s">
        <v>64</v>
      </c>
      <c r="C49" s="15" t="s">
        <v>82</v>
      </c>
      <c r="D49" s="15" t="s">
        <v>83</v>
      </c>
      <c r="E49" s="15" t="s">
        <v>212</v>
      </c>
      <c r="F49" s="15" t="s">
        <v>243</v>
      </c>
      <c r="G49" s="15" t="s">
        <v>280</v>
      </c>
      <c r="H49" s="54"/>
      <c r="I49" s="22"/>
      <c r="J49" s="22"/>
      <c r="K49" s="22"/>
    </row>
    <row r="50" spans="1:11" ht="26.4">
      <c r="A50" s="15" t="s">
        <v>53</v>
      </c>
      <c r="B50" s="15" t="s">
        <v>65</v>
      </c>
      <c r="C50" s="15" t="s">
        <v>82</v>
      </c>
      <c r="D50" s="15" t="s">
        <v>83</v>
      </c>
      <c r="E50" s="15" t="s">
        <v>212</v>
      </c>
      <c r="F50" s="15" t="s">
        <v>279</v>
      </c>
      <c r="G50" s="15" t="s">
        <v>244</v>
      </c>
      <c r="H50" s="36" t="s">
        <v>2832</v>
      </c>
      <c r="I50" s="15" t="s">
        <v>2818</v>
      </c>
      <c r="J50" s="15" t="s">
        <v>280</v>
      </c>
      <c r="K50" s="22"/>
    </row>
    <row r="51" spans="1:11">
      <c r="A51" s="15" t="s">
        <v>53</v>
      </c>
      <c r="B51" s="15" t="s">
        <v>66</v>
      </c>
      <c r="C51" s="15" t="s">
        <v>82</v>
      </c>
      <c r="D51" s="15" t="s">
        <v>83</v>
      </c>
      <c r="E51" s="15" t="s">
        <v>167</v>
      </c>
      <c r="F51" s="15" t="s">
        <v>243</v>
      </c>
      <c r="G51" s="15" t="s">
        <v>280</v>
      </c>
      <c r="H51" s="54"/>
      <c r="I51" s="22"/>
      <c r="J51" s="22"/>
      <c r="K51" s="22"/>
    </row>
    <row r="52" spans="1:11">
      <c r="A52" s="15" t="s">
        <v>53</v>
      </c>
      <c r="B52" s="15" t="s">
        <v>67</v>
      </c>
      <c r="C52" s="15" t="s">
        <v>82</v>
      </c>
      <c r="D52" s="15" t="s">
        <v>83</v>
      </c>
      <c r="E52" s="15" t="s">
        <v>219</v>
      </c>
      <c r="F52" s="15" t="s">
        <v>243</v>
      </c>
      <c r="G52" s="15" t="s">
        <v>280</v>
      </c>
      <c r="H52" s="54"/>
      <c r="I52" s="22"/>
      <c r="J52" s="22"/>
      <c r="K52" s="22"/>
    </row>
    <row r="53" spans="1:11">
      <c r="A53" s="15" t="s">
        <v>53</v>
      </c>
      <c r="B53" s="15" t="s">
        <v>68</v>
      </c>
      <c r="C53" s="15" t="s">
        <v>82</v>
      </c>
      <c r="D53" s="15" t="s">
        <v>83</v>
      </c>
      <c r="E53" s="15" t="s">
        <v>222</v>
      </c>
      <c r="F53" s="15" t="s">
        <v>243</v>
      </c>
      <c r="G53" s="15" t="s">
        <v>280</v>
      </c>
      <c r="H53" s="54"/>
      <c r="I53" s="22"/>
      <c r="J53" s="22"/>
      <c r="K53" s="22"/>
    </row>
    <row r="54" spans="1:11" ht="26.4">
      <c r="A54" s="15" t="s">
        <v>53</v>
      </c>
      <c r="B54" s="15" t="s">
        <v>69</v>
      </c>
      <c r="C54" s="15" t="s">
        <v>82</v>
      </c>
      <c r="D54" s="15" t="s">
        <v>83</v>
      </c>
      <c r="E54" s="15" t="s">
        <v>225</v>
      </c>
      <c r="F54" s="15" t="s">
        <v>279</v>
      </c>
      <c r="G54" s="15" t="s">
        <v>244</v>
      </c>
      <c r="H54" s="36" t="s">
        <v>2833</v>
      </c>
      <c r="I54" s="15" t="s">
        <v>2818</v>
      </c>
      <c r="J54" s="15" t="s">
        <v>280</v>
      </c>
      <c r="K54" s="22"/>
    </row>
    <row r="55" spans="1:11" ht="26.4">
      <c r="A55" s="15" t="s">
        <v>53</v>
      </c>
      <c r="B55" s="15" t="s">
        <v>70</v>
      </c>
      <c r="C55" s="15" t="s">
        <v>82</v>
      </c>
      <c r="D55" s="15" t="s">
        <v>83</v>
      </c>
      <c r="E55" s="15" t="s">
        <v>228</v>
      </c>
      <c r="F55" s="15" t="s">
        <v>279</v>
      </c>
      <c r="G55" s="15" t="s">
        <v>244</v>
      </c>
      <c r="H55" s="36" t="s">
        <v>2834</v>
      </c>
      <c r="I55" s="15" t="s">
        <v>2818</v>
      </c>
      <c r="J55" s="15" t="s">
        <v>280</v>
      </c>
      <c r="K55" s="22"/>
    </row>
    <row r="56" spans="1:11">
      <c r="A56" s="38" t="s">
        <v>3464</v>
      </c>
      <c r="B56" s="193" t="s">
        <v>3469</v>
      </c>
      <c r="C56" s="188"/>
      <c r="D56" s="188"/>
      <c r="E56" s="188"/>
      <c r="F56" s="188"/>
      <c r="G56" s="188"/>
      <c r="H56" s="188"/>
      <c r="I56" s="188"/>
      <c r="J56" s="188"/>
      <c r="K56" s="189"/>
    </row>
  </sheetData>
  <autoFilter ref="A2:K56"/>
  <mergeCells count="1">
    <mergeCell ref="B56:K56"/>
  </mergeCells>
  <phoneticPr fontId="4"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4"/>
  <sheetViews>
    <sheetView topLeftCell="A12" workbookViewId="0">
      <selection activeCell="L53" sqref="L53"/>
    </sheetView>
  </sheetViews>
  <sheetFormatPr defaultRowHeight="13.8"/>
  <cols>
    <col min="1" max="1" width="6.44140625" bestFit="1" customWidth="1"/>
    <col min="2" max="2" width="22.6640625" bestFit="1" customWidth="1"/>
    <col min="3" max="3" width="9.77734375" bestFit="1" customWidth="1"/>
    <col min="4" max="4" width="29.109375" bestFit="1" customWidth="1"/>
    <col min="5" max="5" width="11" bestFit="1" customWidth="1"/>
    <col min="6" max="6" width="22.6640625" bestFit="1" customWidth="1"/>
    <col min="7" max="7" width="27.109375" bestFit="1" customWidth="1"/>
    <col min="8" max="8" width="10.21875" bestFit="1" customWidth="1"/>
    <col min="9" max="9" width="11" bestFit="1" customWidth="1"/>
    <col min="10" max="10" width="36.6640625" bestFit="1" customWidth="1"/>
  </cols>
  <sheetData>
    <row r="1" spans="1:10">
      <c r="A1" s="14" t="s">
        <v>0</v>
      </c>
      <c r="B1" s="14" t="s">
        <v>1</v>
      </c>
      <c r="C1" s="14" t="s">
        <v>72</v>
      </c>
      <c r="D1" s="14" t="s">
        <v>73</v>
      </c>
      <c r="E1" s="14" t="s">
        <v>74</v>
      </c>
      <c r="F1" s="14" t="s">
        <v>2864</v>
      </c>
      <c r="G1" s="14" t="s">
        <v>2865</v>
      </c>
      <c r="H1" s="14" t="s">
        <v>2866</v>
      </c>
      <c r="I1" s="14" t="s">
        <v>2867</v>
      </c>
      <c r="J1" s="14" t="s">
        <v>2868</v>
      </c>
    </row>
    <row r="2" spans="1:10">
      <c r="A2" s="14" t="s">
        <v>3</v>
      </c>
      <c r="B2" s="14" t="s">
        <v>4</v>
      </c>
      <c r="C2" s="14" t="s">
        <v>77</v>
      </c>
      <c r="D2" s="14" t="s">
        <v>78</v>
      </c>
      <c r="E2" s="14" t="s">
        <v>79</v>
      </c>
      <c r="F2" s="14" t="s">
        <v>2869</v>
      </c>
      <c r="G2" s="14" t="s">
        <v>2870</v>
      </c>
      <c r="H2" s="14" t="s">
        <v>2871</v>
      </c>
      <c r="I2" s="14" t="s">
        <v>2872</v>
      </c>
      <c r="J2" s="14" t="s">
        <v>2873</v>
      </c>
    </row>
    <row r="3" spans="1:10" hidden="1">
      <c r="A3" s="15" t="s">
        <v>6</v>
      </c>
      <c r="B3" s="15" t="s">
        <v>15</v>
      </c>
      <c r="C3" s="15" t="s">
        <v>82</v>
      </c>
      <c r="D3" s="15" t="s">
        <v>83</v>
      </c>
      <c r="E3" s="15" t="s">
        <v>87</v>
      </c>
      <c r="F3" s="22"/>
      <c r="G3" s="22"/>
      <c r="H3" s="22"/>
      <c r="I3" s="15" t="s">
        <v>2874</v>
      </c>
      <c r="J3" s="22"/>
    </row>
    <row r="4" spans="1:10" hidden="1">
      <c r="A4" s="15" t="s">
        <v>6</v>
      </c>
      <c r="B4" s="15" t="s">
        <v>16</v>
      </c>
      <c r="C4" s="15" t="s">
        <v>82</v>
      </c>
      <c r="D4" s="15" t="s">
        <v>83</v>
      </c>
      <c r="E4" s="15" t="s">
        <v>87</v>
      </c>
      <c r="F4" s="22"/>
      <c r="G4" s="22"/>
      <c r="H4" s="22"/>
      <c r="I4" s="15" t="s">
        <v>119</v>
      </c>
      <c r="J4" s="22"/>
    </row>
    <row r="5" spans="1:10" hidden="1">
      <c r="A5" s="15" t="s">
        <v>6</v>
      </c>
      <c r="B5" s="15" t="s">
        <v>9</v>
      </c>
      <c r="C5" s="15" t="s">
        <v>82</v>
      </c>
      <c r="D5" s="15" t="s">
        <v>83</v>
      </c>
      <c r="E5" s="15" t="s">
        <v>87</v>
      </c>
      <c r="F5" s="22"/>
      <c r="G5" s="22"/>
      <c r="H5" s="22"/>
      <c r="I5" s="15" t="s">
        <v>2875</v>
      </c>
      <c r="J5" s="22"/>
    </row>
    <row r="6" spans="1:10">
      <c r="A6" s="15" t="s">
        <v>6</v>
      </c>
      <c r="B6" s="15" t="s">
        <v>9</v>
      </c>
      <c r="C6" s="15" t="s">
        <v>261</v>
      </c>
      <c r="D6" s="15" t="s">
        <v>262</v>
      </c>
      <c r="E6" s="15" t="s">
        <v>265</v>
      </c>
      <c r="F6" s="15" t="s">
        <v>243</v>
      </c>
      <c r="G6" s="15" t="s">
        <v>244</v>
      </c>
      <c r="H6" s="15" t="s">
        <v>2876</v>
      </c>
      <c r="I6" s="15" t="s">
        <v>265</v>
      </c>
      <c r="J6" s="22"/>
    </row>
    <row r="7" spans="1:10">
      <c r="A7" s="15" t="s">
        <v>6</v>
      </c>
      <c r="B7" s="15" t="s">
        <v>9</v>
      </c>
      <c r="C7" s="15" t="s">
        <v>266</v>
      </c>
      <c r="D7" s="15" t="s">
        <v>267</v>
      </c>
      <c r="E7" s="15" t="s">
        <v>268</v>
      </c>
      <c r="F7" s="15" t="s">
        <v>243</v>
      </c>
      <c r="G7" s="15" t="s">
        <v>244</v>
      </c>
      <c r="H7" s="15" t="s">
        <v>2877</v>
      </c>
      <c r="I7" s="15" t="s">
        <v>268</v>
      </c>
      <c r="J7" s="22"/>
    </row>
    <row r="8" spans="1:10">
      <c r="A8" s="15" t="s">
        <v>6</v>
      </c>
      <c r="B8" s="15" t="s">
        <v>9</v>
      </c>
      <c r="C8" s="15" t="s">
        <v>269</v>
      </c>
      <c r="D8" s="15" t="s">
        <v>270</v>
      </c>
      <c r="E8" s="15" t="s">
        <v>271</v>
      </c>
      <c r="F8" s="15" t="s">
        <v>243</v>
      </c>
      <c r="G8" s="15" t="s">
        <v>244</v>
      </c>
      <c r="H8" s="15" t="s">
        <v>2878</v>
      </c>
      <c r="I8" s="15" t="s">
        <v>271</v>
      </c>
      <c r="J8" s="22"/>
    </row>
    <row r="9" spans="1:10" hidden="1">
      <c r="A9" s="15" t="s">
        <v>6</v>
      </c>
      <c r="B9" s="15" t="s">
        <v>10</v>
      </c>
      <c r="C9" s="15" t="s">
        <v>82</v>
      </c>
      <c r="D9" s="15" t="s">
        <v>83</v>
      </c>
      <c r="E9" s="15" t="s">
        <v>104</v>
      </c>
      <c r="F9" s="22"/>
      <c r="G9" s="22"/>
      <c r="H9" s="22"/>
      <c r="I9" s="15" t="s">
        <v>330</v>
      </c>
      <c r="J9" s="22"/>
    </row>
    <row r="10" spans="1:10">
      <c r="A10" s="15" t="s">
        <v>6</v>
      </c>
      <c r="B10" s="15" t="s">
        <v>10</v>
      </c>
      <c r="C10" s="15" t="s">
        <v>261</v>
      </c>
      <c r="D10" s="15" t="s">
        <v>262</v>
      </c>
      <c r="E10" s="15" t="s">
        <v>281</v>
      </c>
      <c r="F10" s="15" t="s">
        <v>243</v>
      </c>
      <c r="G10" s="15" t="s">
        <v>244</v>
      </c>
      <c r="H10" s="15" t="s">
        <v>2879</v>
      </c>
      <c r="I10" s="15" t="s">
        <v>159</v>
      </c>
      <c r="J10" s="22"/>
    </row>
    <row r="11" spans="1:10">
      <c r="A11" s="15" t="s">
        <v>6</v>
      </c>
      <c r="B11" s="15" t="s">
        <v>10</v>
      </c>
      <c r="C11" s="15" t="s">
        <v>266</v>
      </c>
      <c r="D11" s="15" t="s">
        <v>267</v>
      </c>
      <c r="E11" s="15" t="s">
        <v>282</v>
      </c>
      <c r="F11" s="15" t="s">
        <v>243</v>
      </c>
      <c r="G11" s="15" t="s">
        <v>244</v>
      </c>
      <c r="H11" s="15" t="s">
        <v>2880</v>
      </c>
      <c r="I11" s="15" t="s">
        <v>282</v>
      </c>
      <c r="J11" s="22"/>
    </row>
    <row r="12" spans="1:10">
      <c r="A12" s="15" t="s">
        <v>6</v>
      </c>
      <c r="B12" s="15" t="s">
        <v>10</v>
      </c>
      <c r="C12" s="15" t="s">
        <v>269</v>
      </c>
      <c r="D12" s="15" t="s">
        <v>270</v>
      </c>
      <c r="E12" s="15" t="s">
        <v>268</v>
      </c>
      <c r="F12" s="15" t="s">
        <v>243</v>
      </c>
      <c r="G12" s="15" t="s">
        <v>244</v>
      </c>
      <c r="H12" s="15" t="s">
        <v>2881</v>
      </c>
      <c r="I12" s="15" t="s">
        <v>268</v>
      </c>
      <c r="J12" s="22"/>
    </row>
    <row r="13" spans="1:10" hidden="1">
      <c r="A13" s="15" t="s">
        <v>6</v>
      </c>
      <c r="B13" s="15" t="s">
        <v>18</v>
      </c>
      <c r="C13" s="15" t="s">
        <v>82</v>
      </c>
      <c r="D13" s="15" t="s">
        <v>83</v>
      </c>
      <c r="E13" s="15" t="s">
        <v>107</v>
      </c>
      <c r="F13" s="22"/>
      <c r="G13" s="22"/>
      <c r="H13" s="22"/>
      <c r="I13" s="15" t="s">
        <v>263</v>
      </c>
      <c r="J13" s="22"/>
    </row>
    <row r="14" spans="1:10" hidden="1">
      <c r="A14" s="15" t="s">
        <v>6</v>
      </c>
      <c r="B14" s="15" t="s">
        <v>20</v>
      </c>
      <c r="C14" s="15" t="s">
        <v>82</v>
      </c>
      <c r="D14" s="15" t="s">
        <v>83</v>
      </c>
      <c r="E14" s="15" t="s">
        <v>107</v>
      </c>
      <c r="F14" s="22"/>
      <c r="G14" s="22"/>
      <c r="H14" s="22"/>
      <c r="I14" s="15" t="s">
        <v>335</v>
      </c>
      <c r="J14" s="22"/>
    </row>
    <row r="15" spans="1:10" hidden="1">
      <c r="A15" s="15" t="s">
        <v>6</v>
      </c>
      <c r="B15" s="15" t="s">
        <v>24</v>
      </c>
      <c r="C15" s="15" t="s">
        <v>82</v>
      </c>
      <c r="D15" s="15" t="s">
        <v>83</v>
      </c>
      <c r="E15" s="15" t="s">
        <v>119</v>
      </c>
      <c r="F15" s="22"/>
      <c r="G15" s="22"/>
      <c r="H15" s="22"/>
      <c r="I15" s="15" t="s">
        <v>124</v>
      </c>
      <c r="J15" s="22"/>
    </row>
    <row r="16" spans="1:10" hidden="1">
      <c r="A16" s="15" t="s">
        <v>6</v>
      </c>
      <c r="B16" s="15" t="s">
        <v>25</v>
      </c>
      <c r="C16" s="15" t="s">
        <v>82</v>
      </c>
      <c r="D16" s="15" t="s">
        <v>83</v>
      </c>
      <c r="E16" s="15" t="s">
        <v>124</v>
      </c>
      <c r="F16" s="22"/>
      <c r="G16" s="22"/>
      <c r="H16" s="22"/>
      <c r="I16" s="15" t="s">
        <v>124</v>
      </c>
      <c r="J16" s="22"/>
    </row>
    <row r="17" spans="1:10" hidden="1">
      <c r="A17" s="15" t="s">
        <v>26</v>
      </c>
      <c r="B17" s="15" t="s">
        <v>27</v>
      </c>
      <c r="C17" s="15" t="s">
        <v>82</v>
      </c>
      <c r="D17" s="15" t="s">
        <v>83</v>
      </c>
      <c r="E17" s="15" t="s">
        <v>127</v>
      </c>
      <c r="F17" s="22"/>
      <c r="G17" s="22"/>
      <c r="H17" s="22"/>
      <c r="I17" s="15" t="s">
        <v>127</v>
      </c>
      <c r="J17" s="22"/>
    </row>
    <row r="18" spans="1:10" hidden="1">
      <c r="A18" s="15" t="s">
        <v>28</v>
      </c>
      <c r="B18" s="15" t="s">
        <v>30</v>
      </c>
      <c r="C18" s="15" t="s">
        <v>82</v>
      </c>
      <c r="D18" s="15" t="s">
        <v>83</v>
      </c>
      <c r="E18" s="15" t="s">
        <v>133</v>
      </c>
      <c r="F18" s="22"/>
      <c r="G18" s="22"/>
      <c r="H18" s="22"/>
      <c r="I18" s="15" t="s">
        <v>291</v>
      </c>
      <c r="J18" s="22"/>
    </row>
    <row r="19" spans="1:10" hidden="1">
      <c r="A19" s="15" t="s">
        <v>36</v>
      </c>
      <c r="B19" s="15" t="s">
        <v>37</v>
      </c>
      <c r="C19" s="15" t="s">
        <v>82</v>
      </c>
      <c r="D19" s="15" t="s">
        <v>83</v>
      </c>
      <c r="E19" s="15" t="s">
        <v>148</v>
      </c>
      <c r="F19" s="22"/>
      <c r="G19" s="22"/>
      <c r="H19" s="22"/>
      <c r="I19" s="15" t="s">
        <v>335</v>
      </c>
      <c r="J19" s="22"/>
    </row>
    <row r="20" spans="1:10">
      <c r="A20" s="15" t="s">
        <v>36</v>
      </c>
      <c r="B20" s="15" t="s">
        <v>37</v>
      </c>
      <c r="C20" s="15" t="s">
        <v>261</v>
      </c>
      <c r="D20" s="15" t="s">
        <v>262</v>
      </c>
      <c r="E20" s="15" t="s">
        <v>264</v>
      </c>
      <c r="F20" s="15" t="s">
        <v>279</v>
      </c>
      <c r="G20" s="15" t="s">
        <v>280</v>
      </c>
      <c r="H20" s="22"/>
      <c r="I20" s="22"/>
      <c r="J20" s="15" t="s">
        <v>2882</v>
      </c>
    </row>
    <row r="21" spans="1:10" hidden="1">
      <c r="A21" s="15" t="s">
        <v>36</v>
      </c>
      <c r="B21" s="15" t="s">
        <v>38</v>
      </c>
      <c r="C21" s="15" t="s">
        <v>82</v>
      </c>
      <c r="D21" s="15" t="s">
        <v>83</v>
      </c>
      <c r="E21" s="15" t="s">
        <v>151</v>
      </c>
      <c r="F21" s="22"/>
      <c r="G21" s="22"/>
      <c r="H21" s="22"/>
      <c r="I21" s="15" t="s">
        <v>325</v>
      </c>
      <c r="J21" s="22"/>
    </row>
    <row r="22" spans="1:10">
      <c r="A22" s="15" t="s">
        <v>36</v>
      </c>
      <c r="B22" s="15" t="s">
        <v>38</v>
      </c>
      <c r="C22" s="15" t="s">
        <v>261</v>
      </c>
      <c r="D22" s="15" t="s">
        <v>262</v>
      </c>
      <c r="E22" s="15" t="s">
        <v>256</v>
      </c>
      <c r="F22" s="15" t="s">
        <v>243</v>
      </c>
      <c r="G22" s="15" t="s">
        <v>244</v>
      </c>
      <c r="H22" s="15" t="s">
        <v>2883</v>
      </c>
      <c r="I22" s="15" t="s">
        <v>256</v>
      </c>
      <c r="J22" s="22"/>
    </row>
    <row r="23" spans="1:10">
      <c r="A23" s="15" t="s">
        <v>36</v>
      </c>
      <c r="B23" s="15" t="s">
        <v>38</v>
      </c>
      <c r="C23" s="15" t="s">
        <v>266</v>
      </c>
      <c r="D23" s="15" t="s">
        <v>267</v>
      </c>
      <c r="E23" s="15" t="s">
        <v>286</v>
      </c>
      <c r="F23" s="15" t="s">
        <v>243</v>
      </c>
      <c r="G23" s="15" t="s">
        <v>244</v>
      </c>
      <c r="H23" s="15" t="s">
        <v>2884</v>
      </c>
      <c r="I23" s="15" t="s">
        <v>286</v>
      </c>
      <c r="J23" s="22"/>
    </row>
    <row r="24" spans="1:10">
      <c r="A24" s="15" t="s">
        <v>36</v>
      </c>
      <c r="B24" s="15" t="s">
        <v>38</v>
      </c>
      <c r="C24" s="15" t="s">
        <v>269</v>
      </c>
      <c r="D24" s="15" t="s">
        <v>270</v>
      </c>
      <c r="E24" s="15" t="s">
        <v>287</v>
      </c>
      <c r="F24" s="15" t="s">
        <v>243</v>
      </c>
      <c r="G24" s="15" t="s">
        <v>244</v>
      </c>
      <c r="H24" s="15" t="s">
        <v>2885</v>
      </c>
      <c r="I24" s="15" t="s">
        <v>287</v>
      </c>
      <c r="J24" s="22"/>
    </row>
    <row r="25" spans="1:10" hidden="1">
      <c r="A25" s="15" t="s">
        <v>36</v>
      </c>
      <c r="B25" s="15" t="s">
        <v>39</v>
      </c>
      <c r="C25" s="15" t="s">
        <v>82</v>
      </c>
      <c r="D25" s="15" t="s">
        <v>83</v>
      </c>
      <c r="E25" s="15" t="s">
        <v>154</v>
      </c>
      <c r="F25" s="22"/>
      <c r="G25" s="22"/>
      <c r="H25" s="22"/>
      <c r="I25" s="15" t="s">
        <v>2886</v>
      </c>
      <c r="J25" s="22"/>
    </row>
    <row r="26" spans="1:10">
      <c r="A26" s="15" t="s">
        <v>36</v>
      </c>
      <c r="B26" s="15" t="s">
        <v>39</v>
      </c>
      <c r="C26" s="15" t="s">
        <v>261</v>
      </c>
      <c r="D26" s="15" t="s">
        <v>262</v>
      </c>
      <c r="E26" s="15" t="s">
        <v>285</v>
      </c>
      <c r="F26" s="15" t="s">
        <v>279</v>
      </c>
      <c r="G26" s="15" t="s">
        <v>280</v>
      </c>
      <c r="H26" s="22"/>
      <c r="I26" s="22"/>
      <c r="J26" s="15" t="s">
        <v>2882</v>
      </c>
    </row>
    <row r="27" spans="1:10" hidden="1">
      <c r="A27" s="15" t="s">
        <v>36</v>
      </c>
      <c r="B27" s="15" t="s">
        <v>40</v>
      </c>
      <c r="C27" s="15" t="s">
        <v>82</v>
      </c>
      <c r="D27" s="15" t="s">
        <v>83</v>
      </c>
      <c r="E27" s="15" t="s">
        <v>104</v>
      </c>
      <c r="F27" s="22"/>
      <c r="G27" s="22"/>
      <c r="H27" s="22"/>
      <c r="I27" s="15" t="s">
        <v>124</v>
      </c>
      <c r="J27" s="22"/>
    </row>
    <row r="28" spans="1:10">
      <c r="A28" s="15" t="s">
        <v>36</v>
      </c>
      <c r="B28" s="15" t="s">
        <v>40</v>
      </c>
      <c r="C28" s="15" t="s">
        <v>261</v>
      </c>
      <c r="D28" s="15" t="s">
        <v>262</v>
      </c>
      <c r="E28" s="53" t="s">
        <v>288</v>
      </c>
      <c r="F28" s="15" t="s">
        <v>243</v>
      </c>
      <c r="G28" s="15" t="s">
        <v>244</v>
      </c>
      <c r="H28" s="15" t="s">
        <v>2887</v>
      </c>
      <c r="I28" s="53" t="s">
        <v>553</v>
      </c>
      <c r="J28" s="22"/>
    </row>
    <row r="29" spans="1:10">
      <c r="A29" s="15" t="s">
        <v>36</v>
      </c>
      <c r="B29" s="15" t="s">
        <v>40</v>
      </c>
      <c r="C29" s="15" t="s">
        <v>266</v>
      </c>
      <c r="D29" s="15" t="s">
        <v>267</v>
      </c>
      <c r="E29" s="15" t="s">
        <v>286</v>
      </c>
      <c r="F29" s="15" t="s">
        <v>243</v>
      </c>
      <c r="G29" s="15" t="s">
        <v>244</v>
      </c>
      <c r="H29" s="15" t="s">
        <v>2888</v>
      </c>
      <c r="I29" s="15" t="s">
        <v>286</v>
      </c>
      <c r="J29" s="22"/>
    </row>
    <row r="30" spans="1:10">
      <c r="A30" s="15" t="s">
        <v>36</v>
      </c>
      <c r="B30" s="15" t="s">
        <v>40</v>
      </c>
      <c r="C30" s="56" t="s">
        <v>269</v>
      </c>
      <c r="D30" s="56" t="s">
        <v>270</v>
      </c>
      <c r="E30" s="56" t="s">
        <v>289</v>
      </c>
      <c r="F30" s="15" t="s">
        <v>243</v>
      </c>
      <c r="G30" s="15" t="s">
        <v>244</v>
      </c>
      <c r="H30" s="15" t="s">
        <v>2889</v>
      </c>
      <c r="I30" s="56" t="s">
        <v>271</v>
      </c>
      <c r="J30" s="22"/>
    </row>
    <row r="31" spans="1:10" hidden="1">
      <c r="A31" s="15" t="s">
        <v>36</v>
      </c>
      <c r="B31" s="15" t="s">
        <v>42</v>
      </c>
      <c r="C31" s="15" t="s">
        <v>82</v>
      </c>
      <c r="D31" s="15" t="s">
        <v>83</v>
      </c>
      <c r="E31" s="15" t="s">
        <v>161</v>
      </c>
      <c r="F31" s="22"/>
      <c r="G31" s="22"/>
      <c r="H31" s="22"/>
      <c r="I31" s="15" t="s">
        <v>201</v>
      </c>
      <c r="J31" s="22"/>
    </row>
    <row r="32" spans="1:10" hidden="1">
      <c r="A32" s="15" t="s">
        <v>36</v>
      </c>
      <c r="B32" s="15" t="s">
        <v>43</v>
      </c>
      <c r="C32" s="15" t="s">
        <v>82</v>
      </c>
      <c r="D32" s="15" t="s">
        <v>83</v>
      </c>
      <c r="E32" s="15" t="s">
        <v>164</v>
      </c>
      <c r="F32" s="22"/>
      <c r="G32" s="22"/>
      <c r="H32" s="22"/>
      <c r="I32" s="15" t="s">
        <v>164</v>
      </c>
      <c r="J32" s="22"/>
    </row>
    <row r="33" spans="1:10">
      <c r="A33" s="15" t="s">
        <v>36</v>
      </c>
      <c r="B33" s="15" t="s">
        <v>43</v>
      </c>
      <c r="C33" s="15" t="s">
        <v>261</v>
      </c>
      <c r="D33" s="15" t="s">
        <v>262</v>
      </c>
      <c r="E33" s="15" t="s">
        <v>219</v>
      </c>
      <c r="F33" s="15" t="s">
        <v>243</v>
      </c>
      <c r="G33" s="15" t="s">
        <v>244</v>
      </c>
      <c r="H33" s="15" t="s">
        <v>2890</v>
      </c>
      <c r="I33" s="15" t="s">
        <v>219</v>
      </c>
      <c r="J33" s="22"/>
    </row>
    <row r="34" spans="1:10">
      <c r="A34" s="15" t="s">
        <v>36</v>
      </c>
      <c r="B34" s="15" t="s">
        <v>43</v>
      </c>
      <c r="C34" s="15" t="s">
        <v>266</v>
      </c>
      <c r="D34" s="15" t="s">
        <v>267</v>
      </c>
      <c r="E34" s="15" t="s">
        <v>291</v>
      </c>
      <c r="F34" s="15" t="s">
        <v>243</v>
      </c>
      <c r="G34" s="15" t="s">
        <v>244</v>
      </c>
      <c r="H34" s="15" t="s">
        <v>2891</v>
      </c>
      <c r="I34" s="15" t="s">
        <v>291</v>
      </c>
      <c r="J34" s="22"/>
    </row>
    <row r="35" spans="1:10" hidden="1">
      <c r="A35" s="15" t="s">
        <v>36</v>
      </c>
      <c r="B35" s="15" t="s">
        <v>45</v>
      </c>
      <c r="C35" s="15" t="s">
        <v>82</v>
      </c>
      <c r="D35" s="15" t="s">
        <v>83</v>
      </c>
      <c r="E35" s="15" t="s">
        <v>170</v>
      </c>
      <c r="F35" s="22"/>
      <c r="G35" s="22"/>
      <c r="H35" s="22"/>
      <c r="I35" s="15" t="s">
        <v>291</v>
      </c>
      <c r="J35" s="22"/>
    </row>
    <row r="36" spans="1:10" hidden="1">
      <c r="A36" s="15" t="s">
        <v>47</v>
      </c>
      <c r="B36" s="15" t="s">
        <v>48</v>
      </c>
      <c r="C36" s="15" t="s">
        <v>82</v>
      </c>
      <c r="D36" s="15" t="s">
        <v>83</v>
      </c>
      <c r="E36" s="15" t="s">
        <v>175</v>
      </c>
      <c r="F36" s="22"/>
      <c r="G36" s="22"/>
      <c r="H36" s="22"/>
      <c r="I36" s="15" t="s">
        <v>205</v>
      </c>
      <c r="J36" s="22"/>
    </row>
    <row r="37" spans="1:10">
      <c r="A37" s="15" t="s">
        <v>47</v>
      </c>
      <c r="B37" s="15" t="s">
        <v>48</v>
      </c>
      <c r="C37" s="15" t="s">
        <v>261</v>
      </c>
      <c r="D37" s="15" t="s">
        <v>262</v>
      </c>
      <c r="E37" s="15" t="s">
        <v>292</v>
      </c>
      <c r="F37" s="15" t="s">
        <v>279</v>
      </c>
      <c r="G37" s="15" t="s">
        <v>280</v>
      </c>
      <c r="H37" s="22"/>
      <c r="I37" s="22"/>
      <c r="J37" s="15" t="s">
        <v>2892</v>
      </c>
    </row>
    <row r="38" spans="1:10" hidden="1">
      <c r="A38" s="15" t="s">
        <v>47</v>
      </c>
      <c r="B38" s="15" t="s">
        <v>50</v>
      </c>
      <c r="C38" s="15" t="s">
        <v>82</v>
      </c>
      <c r="D38" s="15" t="s">
        <v>83</v>
      </c>
      <c r="E38" s="15" t="s">
        <v>178</v>
      </c>
      <c r="F38" s="22"/>
      <c r="G38" s="22"/>
      <c r="H38" s="22"/>
      <c r="I38" s="15" t="s">
        <v>880</v>
      </c>
      <c r="J38" s="22"/>
    </row>
    <row r="39" spans="1:10">
      <c r="A39" s="15" t="s">
        <v>47</v>
      </c>
      <c r="B39" s="15" t="s">
        <v>50</v>
      </c>
      <c r="C39" s="15" t="s">
        <v>261</v>
      </c>
      <c r="D39" s="15" t="s">
        <v>262</v>
      </c>
      <c r="E39" s="15" t="s">
        <v>186</v>
      </c>
      <c r="F39" s="15" t="s">
        <v>279</v>
      </c>
      <c r="G39" s="15" t="s">
        <v>280</v>
      </c>
      <c r="H39" s="22"/>
      <c r="I39" s="22"/>
      <c r="J39" s="15" t="s">
        <v>2893</v>
      </c>
    </row>
    <row r="40" spans="1:10" hidden="1">
      <c r="A40" s="15" t="s">
        <v>47</v>
      </c>
      <c r="B40" s="15" t="s">
        <v>49</v>
      </c>
      <c r="C40" s="15" t="s">
        <v>82</v>
      </c>
      <c r="D40" s="15" t="s">
        <v>83</v>
      </c>
      <c r="E40" s="15" t="s">
        <v>178</v>
      </c>
      <c r="F40" s="22"/>
      <c r="G40" s="22"/>
      <c r="H40" s="22"/>
      <c r="I40" s="15" t="s">
        <v>898</v>
      </c>
      <c r="J40" s="22"/>
    </row>
    <row r="41" spans="1:10">
      <c r="A41" s="15" t="s">
        <v>47</v>
      </c>
      <c r="B41" s="15" t="s">
        <v>49</v>
      </c>
      <c r="C41" s="15" t="s">
        <v>261</v>
      </c>
      <c r="D41" s="15" t="s">
        <v>262</v>
      </c>
      <c r="E41" s="15" t="s">
        <v>293</v>
      </c>
      <c r="F41" s="15" t="s">
        <v>243</v>
      </c>
      <c r="G41" s="15" t="s">
        <v>244</v>
      </c>
      <c r="H41" s="15" t="s">
        <v>2894</v>
      </c>
      <c r="I41" s="15" t="s">
        <v>293</v>
      </c>
      <c r="J41" s="22"/>
    </row>
    <row r="42" spans="1:10">
      <c r="A42" s="15" t="s">
        <v>47</v>
      </c>
      <c r="B42" s="15" t="s">
        <v>49</v>
      </c>
      <c r="C42" s="15" t="s">
        <v>266</v>
      </c>
      <c r="D42" s="15" t="s">
        <v>267</v>
      </c>
      <c r="E42" s="15" t="s">
        <v>231</v>
      </c>
      <c r="F42" s="15" t="s">
        <v>243</v>
      </c>
      <c r="G42" s="15" t="s">
        <v>244</v>
      </c>
      <c r="H42" s="15" t="s">
        <v>2895</v>
      </c>
      <c r="I42" s="15" t="s">
        <v>231</v>
      </c>
      <c r="J42" s="22"/>
    </row>
    <row r="43" spans="1:10" hidden="1">
      <c r="A43" s="15" t="s">
        <v>47</v>
      </c>
      <c r="B43" s="15" t="s">
        <v>51</v>
      </c>
      <c r="C43" s="15" t="s">
        <v>82</v>
      </c>
      <c r="D43" s="15" t="s">
        <v>83</v>
      </c>
      <c r="E43" s="15" t="s">
        <v>186</v>
      </c>
      <c r="F43" s="22"/>
      <c r="G43" s="22"/>
      <c r="H43" s="22"/>
      <c r="I43" s="15" t="s">
        <v>167</v>
      </c>
      <c r="J43" s="22"/>
    </row>
    <row r="44" spans="1:10">
      <c r="A44" s="15" t="s">
        <v>47</v>
      </c>
      <c r="B44" s="15" t="s">
        <v>51</v>
      </c>
      <c r="C44" s="15" t="s">
        <v>261</v>
      </c>
      <c r="D44" s="15" t="s">
        <v>262</v>
      </c>
      <c r="E44" s="15" t="s">
        <v>294</v>
      </c>
      <c r="F44" s="15" t="s">
        <v>243</v>
      </c>
      <c r="G44" s="15" t="s">
        <v>244</v>
      </c>
      <c r="H44" s="15" t="s">
        <v>2896</v>
      </c>
      <c r="I44" s="15" t="s">
        <v>294</v>
      </c>
      <c r="J44" s="22"/>
    </row>
    <row r="45" spans="1:10" hidden="1">
      <c r="A45" s="15" t="s">
        <v>53</v>
      </c>
      <c r="B45" s="15" t="s">
        <v>55</v>
      </c>
      <c r="C45" s="15" t="s">
        <v>82</v>
      </c>
      <c r="D45" s="15" t="s">
        <v>83</v>
      </c>
      <c r="E45" s="15" t="s">
        <v>191</v>
      </c>
      <c r="F45" s="22"/>
      <c r="G45" s="22"/>
      <c r="H45" s="22"/>
      <c r="I45" s="15" t="s">
        <v>167</v>
      </c>
      <c r="J45" s="22"/>
    </row>
    <row r="46" spans="1:10">
      <c r="A46" s="15" t="s">
        <v>53</v>
      </c>
      <c r="B46" s="15" t="s">
        <v>55</v>
      </c>
      <c r="C46" s="15" t="s">
        <v>261</v>
      </c>
      <c r="D46" s="15" t="s">
        <v>262</v>
      </c>
      <c r="E46" s="53" t="s">
        <v>295</v>
      </c>
      <c r="F46" s="15" t="s">
        <v>243</v>
      </c>
      <c r="G46" s="15" t="s">
        <v>244</v>
      </c>
      <c r="H46" s="15" t="s">
        <v>2897</v>
      </c>
      <c r="I46" s="53" t="s">
        <v>360</v>
      </c>
      <c r="J46" s="22"/>
    </row>
    <row r="47" spans="1:10" hidden="1">
      <c r="A47" s="15" t="s">
        <v>53</v>
      </c>
      <c r="B47" s="15" t="s">
        <v>56</v>
      </c>
      <c r="C47" s="15" t="s">
        <v>82</v>
      </c>
      <c r="D47" s="15" t="s">
        <v>83</v>
      </c>
      <c r="E47" s="15" t="s">
        <v>191</v>
      </c>
      <c r="F47" s="22"/>
      <c r="G47" s="22"/>
      <c r="H47" s="22"/>
      <c r="I47" s="15" t="s">
        <v>167</v>
      </c>
      <c r="J47" s="22"/>
    </row>
    <row r="48" spans="1:10">
      <c r="A48" s="15" t="s">
        <v>53</v>
      </c>
      <c r="B48" s="15" t="s">
        <v>56</v>
      </c>
      <c r="C48" s="15" t="s">
        <v>261</v>
      </c>
      <c r="D48" s="15" t="s">
        <v>262</v>
      </c>
      <c r="E48" s="15" t="s">
        <v>296</v>
      </c>
      <c r="F48" s="15" t="s">
        <v>243</v>
      </c>
      <c r="G48" s="15" t="s">
        <v>244</v>
      </c>
      <c r="H48" s="15" t="s">
        <v>2898</v>
      </c>
      <c r="I48" s="15" t="s">
        <v>296</v>
      </c>
      <c r="J48" s="22"/>
    </row>
    <row r="49" spans="1:10" hidden="1">
      <c r="A49" s="15" t="s">
        <v>53</v>
      </c>
      <c r="B49" s="15" t="s">
        <v>58</v>
      </c>
      <c r="C49" s="15" t="s">
        <v>82</v>
      </c>
      <c r="D49" s="15" t="s">
        <v>83</v>
      </c>
      <c r="E49" s="15" t="s">
        <v>196</v>
      </c>
      <c r="F49" s="22"/>
      <c r="G49" s="22"/>
      <c r="H49" s="22"/>
      <c r="I49" s="15" t="s">
        <v>901</v>
      </c>
      <c r="J49" s="22"/>
    </row>
    <row r="50" spans="1:10">
      <c r="A50" s="15" t="s">
        <v>53</v>
      </c>
      <c r="B50" s="15" t="s">
        <v>58</v>
      </c>
      <c r="C50" s="15" t="s">
        <v>261</v>
      </c>
      <c r="D50" s="15" t="s">
        <v>262</v>
      </c>
      <c r="E50" s="53" t="s">
        <v>252</v>
      </c>
      <c r="F50" s="15" t="s">
        <v>243</v>
      </c>
      <c r="G50" s="15" t="s">
        <v>244</v>
      </c>
      <c r="H50" s="15" t="s">
        <v>2899</v>
      </c>
      <c r="I50" s="53" t="s">
        <v>361</v>
      </c>
      <c r="J50" s="22"/>
    </row>
    <row r="51" spans="1:10" hidden="1">
      <c r="A51" s="15" t="s">
        <v>53</v>
      </c>
      <c r="B51" s="15" t="s">
        <v>59</v>
      </c>
      <c r="C51" s="15" t="s">
        <v>82</v>
      </c>
      <c r="D51" s="15" t="s">
        <v>83</v>
      </c>
      <c r="E51" s="15" t="s">
        <v>201</v>
      </c>
      <c r="F51" s="22"/>
      <c r="G51" s="22"/>
      <c r="H51" s="22"/>
      <c r="I51" s="15" t="s">
        <v>364</v>
      </c>
      <c r="J51" s="22"/>
    </row>
    <row r="52" spans="1:10" hidden="1">
      <c r="A52" s="15" t="s">
        <v>53</v>
      </c>
      <c r="B52" s="15" t="s">
        <v>61</v>
      </c>
      <c r="C52" s="15" t="s">
        <v>82</v>
      </c>
      <c r="D52" s="15" t="s">
        <v>83</v>
      </c>
      <c r="E52" s="15" t="s">
        <v>205</v>
      </c>
      <c r="F52" s="22"/>
      <c r="G52" s="22"/>
      <c r="H52" s="22"/>
      <c r="I52" s="15" t="s">
        <v>212</v>
      </c>
      <c r="J52" s="22"/>
    </row>
    <row r="53" spans="1:10">
      <c r="A53" s="15" t="s">
        <v>53</v>
      </c>
      <c r="B53" s="15" t="s">
        <v>61</v>
      </c>
      <c r="C53" s="15" t="s">
        <v>261</v>
      </c>
      <c r="D53" s="15" t="s">
        <v>262</v>
      </c>
      <c r="E53" s="53" t="s">
        <v>133</v>
      </c>
      <c r="F53" s="15" t="s">
        <v>243</v>
      </c>
      <c r="G53" s="15" t="s">
        <v>244</v>
      </c>
      <c r="H53" s="15" t="s">
        <v>2900</v>
      </c>
      <c r="I53" s="53" t="s">
        <v>292</v>
      </c>
      <c r="J53" s="22"/>
    </row>
    <row r="54" spans="1:10">
      <c r="A54" s="15" t="s">
        <v>53</v>
      </c>
      <c r="B54" s="15" t="s">
        <v>61</v>
      </c>
      <c r="C54" s="15" t="s">
        <v>266</v>
      </c>
      <c r="D54" s="15" t="s">
        <v>267</v>
      </c>
      <c r="E54" s="15" t="s">
        <v>295</v>
      </c>
      <c r="F54" s="15" t="s">
        <v>243</v>
      </c>
      <c r="G54" s="15" t="s">
        <v>244</v>
      </c>
      <c r="H54" s="15" t="s">
        <v>2901</v>
      </c>
      <c r="I54" s="15" t="s">
        <v>295</v>
      </c>
      <c r="J54" s="22"/>
    </row>
    <row r="55" spans="1:10" hidden="1">
      <c r="A55" s="15" t="s">
        <v>53</v>
      </c>
      <c r="B55" s="15" t="s">
        <v>62</v>
      </c>
      <c r="C55" s="15" t="s">
        <v>82</v>
      </c>
      <c r="D55" s="15" t="s">
        <v>83</v>
      </c>
      <c r="E55" s="15" t="s">
        <v>205</v>
      </c>
      <c r="F55" s="22"/>
      <c r="G55" s="22"/>
      <c r="H55" s="22"/>
      <c r="I55" s="15" t="s">
        <v>225</v>
      </c>
      <c r="J55" s="22"/>
    </row>
    <row r="56" spans="1:10" hidden="1">
      <c r="A56" s="15" t="s">
        <v>53</v>
      </c>
      <c r="B56" s="15" t="s">
        <v>63</v>
      </c>
      <c r="C56" s="15" t="s">
        <v>82</v>
      </c>
      <c r="D56" s="15" t="s">
        <v>83</v>
      </c>
      <c r="E56" s="15" t="s">
        <v>205</v>
      </c>
      <c r="F56" s="22"/>
      <c r="G56" s="22"/>
      <c r="H56" s="22"/>
      <c r="I56" s="15" t="s">
        <v>167</v>
      </c>
      <c r="J56" s="22"/>
    </row>
    <row r="57" spans="1:10" hidden="1">
      <c r="A57" s="15" t="s">
        <v>53</v>
      </c>
      <c r="B57" s="15" t="s">
        <v>64</v>
      </c>
      <c r="C57" s="15" t="s">
        <v>82</v>
      </c>
      <c r="D57" s="15" t="s">
        <v>83</v>
      </c>
      <c r="E57" s="15" t="s">
        <v>212</v>
      </c>
      <c r="F57" s="22"/>
      <c r="G57" s="22"/>
      <c r="H57" s="22"/>
      <c r="I57" s="15" t="s">
        <v>130</v>
      </c>
      <c r="J57" s="22"/>
    </row>
    <row r="58" spans="1:10">
      <c r="A58" s="15" t="s">
        <v>53</v>
      </c>
      <c r="B58" s="15" t="s">
        <v>64</v>
      </c>
      <c r="C58" s="15" t="s">
        <v>261</v>
      </c>
      <c r="D58" s="15" t="s">
        <v>262</v>
      </c>
      <c r="E58" s="15" t="s">
        <v>296</v>
      </c>
      <c r="F58" s="15" t="s">
        <v>243</v>
      </c>
      <c r="G58" s="15" t="s">
        <v>244</v>
      </c>
      <c r="H58" s="15" t="s">
        <v>2902</v>
      </c>
      <c r="I58" s="15" t="s">
        <v>296</v>
      </c>
      <c r="J58" s="22"/>
    </row>
    <row r="59" spans="1:10" hidden="1">
      <c r="A59" s="15" t="s">
        <v>53</v>
      </c>
      <c r="B59" s="15" t="s">
        <v>66</v>
      </c>
      <c r="C59" s="15" t="s">
        <v>82</v>
      </c>
      <c r="D59" s="15" t="s">
        <v>83</v>
      </c>
      <c r="E59" s="15" t="s">
        <v>167</v>
      </c>
      <c r="F59" s="22"/>
      <c r="G59" s="22"/>
      <c r="H59" s="22"/>
      <c r="I59" s="15" t="s">
        <v>133</v>
      </c>
      <c r="J59" s="22"/>
    </row>
    <row r="60" spans="1:10">
      <c r="A60" s="15" t="s">
        <v>53</v>
      </c>
      <c r="B60" s="15" t="s">
        <v>66</v>
      </c>
      <c r="C60" s="15" t="s">
        <v>261</v>
      </c>
      <c r="D60" s="15" t="s">
        <v>262</v>
      </c>
      <c r="E60" s="15" t="s">
        <v>295</v>
      </c>
      <c r="F60" s="15" t="s">
        <v>243</v>
      </c>
      <c r="G60" s="15" t="s">
        <v>244</v>
      </c>
      <c r="H60" s="15" t="s">
        <v>2903</v>
      </c>
      <c r="I60" s="15" t="s">
        <v>295</v>
      </c>
      <c r="J60" s="22"/>
    </row>
    <row r="61" spans="1:10" hidden="1">
      <c r="A61" s="15" t="s">
        <v>53</v>
      </c>
      <c r="B61" s="15" t="s">
        <v>67</v>
      </c>
      <c r="C61" s="15" t="s">
        <v>82</v>
      </c>
      <c r="D61" s="15" t="s">
        <v>83</v>
      </c>
      <c r="E61" s="15" t="s">
        <v>219</v>
      </c>
      <c r="F61" s="22"/>
      <c r="G61" s="22"/>
      <c r="H61" s="22"/>
      <c r="I61" s="15" t="s">
        <v>222</v>
      </c>
      <c r="J61" s="22"/>
    </row>
    <row r="62" spans="1:10">
      <c r="A62" s="15" t="s">
        <v>53</v>
      </c>
      <c r="B62" s="15" t="s">
        <v>67</v>
      </c>
      <c r="C62" s="15" t="s">
        <v>261</v>
      </c>
      <c r="D62" s="15" t="s">
        <v>262</v>
      </c>
      <c r="E62" s="15" t="s">
        <v>295</v>
      </c>
      <c r="F62" s="15" t="s">
        <v>243</v>
      </c>
      <c r="G62" s="15" t="s">
        <v>244</v>
      </c>
      <c r="H62" s="15" t="s">
        <v>2904</v>
      </c>
      <c r="I62" s="15" t="s">
        <v>295</v>
      </c>
      <c r="J62" s="22"/>
    </row>
    <row r="63" spans="1:10" hidden="1">
      <c r="A63" s="15" t="s">
        <v>53</v>
      </c>
      <c r="B63" s="15" t="s">
        <v>68</v>
      </c>
      <c r="C63" s="15" t="s">
        <v>82</v>
      </c>
      <c r="D63" s="15" t="s">
        <v>83</v>
      </c>
      <c r="E63" s="15" t="s">
        <v>222</v>
      </c>
      <c r="F63" s="22"/>
      <c r="G63" s="22"/>
      <c r="H63" s="22"/>
      <c r="I63" s="15" t="s">
        <v>222</v>
      </c>
      <c r="J63" s="22"/>
    </row>
    <row r="64" spans="1:10" ht="34.200000000000003" customHeight="1">
      <c r="A64" s="39" t="s">
        <v>3470</v>
      </c>
      <c r="B64" s="190" t="s">
        <v>3541</v>
      </c>
      <c r="C64" s="190"/>
      <c r="D64" s="190"/>
      <c r="E64" s="190"/>
      <c r="F64" s="190"/>
      <c r="G64" s="190"/>
      <c r="H64" s="190"/>
      <c r="I64" s="190"/>
      <c r="J64" s="190"/>
    </row>
  </sheetData>
  <autoFilter ref="A2:J63">
    <filterColumn colId="3">
      <filters>
        <filter val="访视2（第-1次月经结束后3±2天）"/>
        <filter val="访视3（第1次月经结束后3±2天）"/>
        <filter val="访视4（第2次月经结束后3±2天）"/>
      </filters>
    </filterColumn>
  </autoFilter>
  <mergeCells count="1">
    <mergeCell ref="B64:J64"/>
  </mergeCells>
  <phoneticPr fontId="4"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3" workbookViewId="0">
      <selection activeCell="B25" sqref="B25"/>
    </sheetView>
  </sheetViews>
  <sheetFormatPr defaultRowHeight="13.8"/>
  <cols>
    <col min="1" max="1" width="8.21875" bestFit="1" customWidth="1"/>
    <col min="2" max="2" width="22.6640625" bestFit="1" customWidth="1"/>
    <col min="3" max="3" width="9.77734375" bestFit="1" customWidth="1"/>
    <col min="4" max="4" width="14.6640625" bestFit="1" customWidth="1"/>
    <col min="5" max="5" width="11" bestFit="1" customWidth="1"/>
    <col min="6" max="6" width="17.21875" bestFit="1" customWidth="1"/>
    <col min="7" max="7" width="21.44140625" bestFit="1" customWidth="1"/>
    <col min="8" max="8" width="11" bestFit="1" customWidth="1"/>
    <col min="9" max="9" width="9.88671875" bestFit="1" customWidth="1"/>
    <col min="10" max="10" width="13.44140625" bestFit="1" customWidth="1"/>
    <col min="11" max="11" width="17.88671875" bestFit="1" customWidth="1"/>
    <col min="12" max="12" width="10.33203125" bestFit="1" customWidth="1"/>
    <col min="13" max="13" width="20.33203125" bestFit="1" customWidth="1"/>
  </cols>
  <sheetData>
    <row r="1" spans="1:13">
      <c r="A1" s="14" t="s">
        <v>0</v>
      </c>
      <c r="B1" s="14" t="s">
        <v>1</v>
      </c>
      <c r="C1" s="14" t="s">
        <v>72</v>
      </c>
      <c r="D1" s="14" t="s">
        <v>73</v>
      </c>
      <c r="E1" s="14" t="s">
        <v>74</v>
      </c>
      <c r="F1" s="14" t="s">
        <v>2905</v>
      </c>
      <c r="G1" s="14" t="s">
        <v>2906</v>
      </c>
      <c r="H1" s="14" t="s">
        <v>2907</v>
      </c>
      <c r="I1" s="14" t="s">
        <v>2908</v>
      </c>
      <c r="J1" s="14" t="s">
        <v>2909</v>
      </c>
      <c r="K1" s="14" t="s">
        <v>2910</v>
      </c>
      <c r="L1" s="14" t="s">
        <v>2911</v>
      </c>
      <c r="M1" s="14" t="s">
        <v>2912</v>
      </c>
    </row>
    <row r="2" spans="1:13">
      <c r="A2" s="14" t="s">
        <v>3</v>
      </c>
      <c r="B2" s="14" t="s">
        <v>4</v>
      </c>
      <c r="C2" s="14" t="s">
        <v>77</v>
      </c>
      <c r="D2" s="14" t="s">
        <v>78</v>
      </c>
      <c r="E2" s="14" t="s">
        <v>79</v>
      </c>
      <c r="F2" s="14" t="s">
        <v>2913</v>
      </c>
      <c r="G2" s="14" t="s">
        <v>2914</v>
      </c>
      <c r="H2" s="14" t="s">
        <v>2915</v>
      </c>
      <c r="I2" s="14" t="s">
        <v>2916</v>
      </c>
      <c r="J2" s="14" t="s">
        <v>2917</v>
      </c>
      <c r="K2" s="14" t="s">
        <v>2918</v>
      </c>
      <c r="L2" s="14" t="s">
        <v>2919</v>
      </c>
      <c r="M2" s="14" t="s">
        <v>2920</v>
      </c>
    </row>
    <row r="3" spans="1:13">
      <c r="A3" s="15" t="s">
        <v>6</v>
      </c>
      <c r="B3" s="15" t="s">
        <v>15</v>
      </c>
      <c r="C3" s="15" t="s">
        <v>82</v>
      </c>
      <c r="D3" s="15" t="s">
        <v>83</v>
      </c>
      <c r="E3" s="15" t="s">
        <v>87</v>
      </c>
      <c r="F3" s="15" t="s">
        <v>243</v>
      </c>
      <c r="G3" s="15" t="s">
        <v>244</v>
      </c>
      <c r="H3" s="15" t="s">
        <v>2874</v>
      </c>
      <c r="I3" s="22"/>
      <c r="J3" s="22"/>
      <c r="K3" s="22"/>
      <c r="L3" s="22"/>
      <c r="M3" s="22"/>
    </row>
    <row r="4" spans="1:13">
      <c r="A4" s="15" t="s">
        <v>6</v>
      </c>
      <c r="B4" s="15" t="s">
        <v>16</v>
      </c>
      <c r="C4" s="15" t="s">
        <v>82</v>
      </c>
      <c r="D4" s="15" t="s">
        <v>83</v>
      </c>
      <c r="E4" s="15" t="s">
        <v>87</v>
      </c>
      <c r="F4" s="15" t="s">
        <v>243</v>
      </c>
      <c r="G4" s="15" t="s">
        <v>244</v>
      </c>
      <c r="H4" s="15" t="s">
        <v>119</v>
      </c>
      <c r="I4" s="22"/>
      <c r="J4" s="22"/>
      <c r="K4" s="22"/>
      <c r="L4" s="22"/>
      <c r="M4" s="22"/>
    </row>
    <row r="5" spans="1:13">
      <c r="A5" s="15" t="s">
        <v>6</v>
      </c>
      <c r="B5" s="15" t="s">
        <v>9</v>
      </c>
      <c r="C5" s="15" t="s">
        <v>82</v>
      </c>
      <c r="D5" s="15" t="s">
        <v>83</v>
      </c>
      <c r="E5" s="15" t="s">
        <v>87</v>
      </c>
      <c r="F5" s="15" t="s">
        <v>243</v>
      </c>
      <c r="G5" s="15" t="s">
        <v>244</v>
      </c>
      <c r="H5" s="15" t="s">
        <v>2875</v>
      </c>
      <c r="I5" s="22"/>
      <c r="J5" s="22"/>
      <c r="K5" s="22"/>
      <c r="L5" s="22"/>
      <c r="M5" s="22"/>
    </row>
    <row r="6" spans="1:13">
      <c r="A6" s="15" t="s">
        <v>6</v>
      </c>
      <c r="B6" s="15" t="s">
        <v>10</v>
      </c>
      <c r="C6" s="15" t="s">
        <v>82</v>
      </c>
      <c r="D6" s="15" t="s">
        <v>83</v>
      </c>
      <c r="E6" s="15" t="s">
        <v>104</v>
      </c>
      <c r="F6" s="15" t="s">
        <v>243</v>
      </c>
      <c r="G6" s="15" t="s">
        <v>244</v>
      </c>
      <c r="H6" s="15" t="s">
        <v>330</v>
      </c>
      <c r="I6" s="22"/>
      <c r="J6" s="22"/>
      <c r="K6" s="22"/>
      <c r="L6" s="22"/>
      <c r="M6" s="22"/>
    </row>
    <row r="7" spans="1:13">
      <c r="A7" s="15" t="s">
        <v>6</v>
      </c>
      <c r="B7" s="15" t="s">
        <v>18</v>
      </c>
      <c r="C7" s="15" t="s">
        <v>82</v>
      </c>
      <c r="D7" s="15" t="s">
        <v>83</v>
      </c>
      <c r="E7" s="15" t="s">
        <v>107</v>
      </c>
      <c r="F7" s="15" t="s">
        <v>243</v>
      </c>
      <c r="G7" s="15" t="s">
        <v>244</v>
      </c>
      <c r="H7" s="15" t="s">
        <v>263</v>
      </c>
      <c r="I7" s="22"/>
      <c r="J7" s="22"/>
      <c r="K7" s="22"/>
      <c r="L7" s="22"/>
      <c r="M7" s="22"/>
    </row>
    <row r="8" spans="1:13">
      <c r="A8" s="15" t="s">
        <v>6</v>
      </c>
      <c r="B8" s="15" t="s">
        <v>20</v>
      </c>
      <c r="C8" s="15" t="s">
        <v>82</v>
      </c>
      <c r="D8" s="15" t="s">
        <v>83</v>
      </c>
      <c r="E8" s="15" t="s">
        <v>107</v>
      </c>
      <c r="F8" s="15" t="s">
        <v>243</v>
      </c>
      <c r="G8" s="15" t="s">
        <v>244</v>
      </c>
      <c r="H8" s="15" t="s">
        <v>335</v>
      </c>
      <c r="I8" s="22"/>
      <c r="J8" s="22"/>
      <c r="K8" s="22"/>
      <c r="L8" s="22"/>
      <c r="M8" s="22"/>
    </row>
    <row r="9" spans="1:13">
      <c r="A9" s="15" t="s">
        <v>6</v>
      </c>
      <c r="B9" s="15" t="s">
        <v>24</v>
      </c>
      <c r="C9" s="15" t="s">
        <v>82</v>
      </c>
      <c r="D9" s="15" t="s">
        <v>83</v>
      </c>
      <c r="E9" s="15" t="s">
        <v>119</v>
      </c>
      <c r="F9" s="15" t="s">
        <v>243</v>
      </c>
      <c r="G9" s="15" t="s">
        <v>244</v>
      </c>
      <c r="H9" s="15" t="s">
        <v>124</v>
      </c>
      <c r="I9" s="22"/>
      <c r="J9" s="22"/>
      <c r="K9" s="22"/>
      <c r="L9" s="22"/>
      <c r="M9" s="22"/>
    </row>
    <row r="10" spans="1:13">
      <c r="A10" s="15" t="s">
        <v>6</v>
      </c>
      <c r="B10" s="15" t="s">
        <v>25</v>
      </c>
      <c r="C10" s="15" t="s">
        <v>82</v>
      </c>
      <c r="D10" s="15" t="s">
        <v>83</v>
      </c>
      <c r="E10" s="15" t="s">
        <v>124</v>
      </c>
      <c r="F10" s="15" t="s">
        <v>243</v>
      </c>
      <c r="G10" s="15" t="s">
        <v>244</v>
      </c>
      <c r="H10" s="15" t="s">
        <v>124</v>
      </c>
      <c r="I10" s="22"/>
      <c r="J10" s="22"/>
      <c r="K10" s="22"/>
      <c r="L10" s="22"/>
      <c r="M10" s="22"/>
    </row>
    <row r="11" spans="1:13">
      <c r="A11" s="15" t="s">
        <v>26</v>
      </c>
      <c r="B11" s="15" t="s">
        <v>27</v>
      </c>
      <c r="C11" s="15" t="s">
        <v>82</v>
      </c>
      <c r="D11" s="15" t="s">
        <v>83</v>
      </c>
      <c r="E11" s="15" t="s">
        <v>127</v>
      </c>
      <c r="F11" s="15" t="s">
        <v>243</v>
      </c>
      <c r="G11" s="15" t="s">
        <v>244</v>
      </c>
      <c r="H11" s="15" t="s">
        <v>127</v>
      </c>
      <c r="I11" s="22"/>
      <c r="J11" s="22"/>
      <c r="K11" s="22"/>
      <c r="L11" s="22"/>
      <c r="M11" s="22"/>
    </row>
    <row r="12" spans="1:13">
      <c r="A12" s="15" t="s">
        <v>28</v>
      </c>
      <c r="B12" s="15" t="s">
        <v>29</v>
      </c>
      <c r="C12" s="15" t="s">
        <v>82</v>
      </c>
      <c r="D12" s="15" t="s">
        <v>83</v>
      </c>
      <c r="E12" s="15" t="s">
        <v>130</v>
      </c>
      <c r="F12" s="15" t="s">
        <v>279</v>
      </c>
      <c r="G12" s="15" t="s">
        <v>280</v>
      </c>
      <c r="H12" s="22"/>
      <c r="I12" s="15" t="s">
        <v>2921</v>
      </c>
      <c r="J12" s="15" t="s">
        <v>279</v>
      </c>
      <c r="K12" s="15" t="s">
        <v>280</v>
      </c>
      <c r="L12" s="22"/>
      <c r="M12" s="15" t="s">
        <v>2803</v>
      </c>
    </row>
    <row r="13" spans="1:13">
      <c r="A13" s="15" t="s">
        <v>28</v>
      </c>
      <c r="B13" s="15" t="s">
        <v>30</v>
      </c>
      <c r="C13" s="15" t="s">
        <v>82</v>
      </c>
      <c r="D13" s="15" t="s">
        <v>83</v>
      </c>
      <c r="E13" s="15" t="s">
        <v>133</v>
      </c>
      <c r="F13" s="15" t="s">
        <v>243</v>
      </c>
      <c r="G13" s="15" t="s">
        <v>244</v>
      </c>
      <c r="H13" s="15" t="s">
        <v>291</v>
      </c>
      <c r="I13" s="22"/>
      <c r="J13" s="22"/>
      <c r="K13" s="22"/>
      <c r="L13" s="22"/>
      <c r="M13" s="22"/>
    </row>
    <row r="14" spans="1:13">
      <c r="A14" s="15" t="s">
        <v>36</v>
      </c>
      <c r="B14" s="15" t="s">
        <v>37</v>
      </c>
      <c r="C14" s="15" t="s">
        <v>82</v>
      </c>
      <c r="D14" s="15" t="s">
        <v>83</v>
      </c>
      <c r="E14" s="15" t="s">
        <v>148</v>
      </c>
      <c r="F14" s="15" t="s">
        <v>243</v>
      </c>
      <c r="G14" s="15" t="s">
        <v>244</v>
      </c>
      <c r="H14" s="15" t="s">
        <v>335</v>
      </c>
      <c r="I14" s="22"/>
      <c r="J14" s="22"/>
      <c r="K14" s="22"/>
      <c r="L14" s="22"/>
      <c r="M14" s="22"/>
    </row>
    <row r="15" spans="1:13">
      <c r="A15" s="15" t="s">
        <v>36</v>
      </c>
      <c r="B15" s="15" t="s">
        <v>38</v>
      </c>
      <c r="C15" s="15" t="s">
        <v>82</v>
      </c>
      <c r="D15" s="15" t="s">
        <v>83</v>
      </c>
      <c r="E15" s="15" t="s">
        <v>151</v>
      </c>
      <c r="F15" s="15" t="s">
        <v>243</v>
      </c>
      <c r="G15" s="15" t="s">
        <v>244</v>
      </c>
      <c r="H15" s="15" t="s">
        <v>325</v>
      </c>
      <c r="I15" s="22"/>
      <c r="J15" s="22"/>
      <c r="K15" s="22"/>
      <c r="L15" s="22"/>
      <c r="M15" s="22"/>
    </row>
    <row r="16" spans="1:13">
      <c r="A16" s="15" t="s">
        <v>36</v>
      </c>
      <c r="B16" s="15" t="s">
        <v>39</v>
      </c>
      <c r="C16" s="15" t="s">
        <v>82</v>
      </c>
      <c r="D16" s="15" t="s">
        <v>83</v>
      </c>
      <c r="E16" s="15" t="s">
        <v>154</v>
      </c>
      <c r="F16" s="15" t="s">
        <v>243</v>
      </c>
      <c r="G16" s="15" t="s">
        <v>244</v>
      </c>
      <c r="H16" s="15" t="s">
        <v>2886</v>
      </c>
      <c r="I16" s="22"/>
      <c r="J16" s="22"/>
      <c r="K16" s="22"/>
      <c r="L16" s="22"/>
      <c r="M16" s="22"/>
    </row>
    <row r="17" spans="1:13">
      <c r="A17" s="15" t="s">
        <v>36</v>
      </c>
      <c r="B17" s="15" t="s">
        <v>40</v>
      </c>
      <c r="C17" s="15" t="s">
        <v>82</v>
      </c>
      <c r="D17" s="15" t="s">
        <v>83</v>
      </c>
      <c r="E17" s="15" t="s">
        <v>104</v>
      </c>
      <c r="F17" s="15" t="s">
        <v>243</v>
      </c>
      <c r="G17" s="15" t="s">
        <v>244</v>
      </c>
      <c r="H17" s="15" t="s">
        <v>124</v>
      </c>
      <c r="I17" s="22"/>
      <c r="J17" s="22"/>
      <c r="K17" s="22"/>
      <c r="L17" s="22"/>
      <c r="M17" s="22"/>
    </row>
    <row r="18" spans="1:13">
      <c r="A18" s="15" t="s">
        <v>36</v>
      </c>
      <c r="B18" s="15" t="s">
        <v>42</v>
      </c>
      <c r="C18" s="15" t="s">
        <v>82</v>
      </c>
      <c r="D18" s="15" t="s">
        <v>83</v>
      </c>
      <c r="E18" s="15" t="s">
        <v>161</v>
      </c>
      <c r="F18" s="15" t="s">
        <v>243</v>
      </c>
      <c r="G18" s="15" t="s">
        <v>244</v>
      </c>
      <c r="H18" s="15" t="s">
        <v>201</v>
      </c>
      <c r="I18" s="22"/>
      <c r="J18" s="22"/>
      <c r="K18" s="22"/>
      <c r="L18" s="22"/>
      <c r="M18" s="22"/>
    </row>
    <row r="19" spans="1:13">
      <c r="A19" s="15" t="s">
        <v>36</v>
      </c>
      <c r="B19" s="15" t="s">
        <v>43</v>
      </c>
      <c r="C19" s="15" t="s">
        <v>82</v>
      </c>
      <c r="D19" s="15" t="s">
        <v>83</v>
      </c>
      <c r="E19" s="15" t="s">
        <v>164</v>
      </c>
      <c r="F19" s="15" t="s">
        <v>243</v>
      </c>
      <c r="G19" s="15" t="s">
        <v>244</v>
      </c>
      <c r="H19" s="15" t="s">
        <v>164</v>
      </c>
      <c r="I19" s="22"/>
      <c r="J19" s="22"/>
      <c r="K19" s="22"/>
      <c r="L19" s="22"/>
      <c r="M19" s="22"/>
    </row>
    <row r="20" spans="1:13">
      <c r="A20" s="15" t="s">
        <v>36</v>
      </c>
      <c r="B20" s="15" t="s">
        <v>45</v>
      </c>
      <c r="C20" s="15" t="s">
        <v>82</v>
      </c>
      <c r="D20" s="15" t="s">
        <v>83</v>
      </c>
      <c r="E20" s="15" t="s">
        <v>170</v>
      </c>
      <c r="F20" s="15" t="s">
        <v>243</v>
      </c>
      <c r="G20" s="15" t="s">
        <v>244</v>
      </c>
      <c r="H20" s="15" t="s">
        <v>291</v>
      </c>
      <c r="I20" s="22"/>
      <c r="J20" s="22"/>
      <c r="K20" s="22"/>
      <c r="L20" s="22"/>
      <c r="M20" s="22"/>
    </row>
    <row r="21" spans="1:13">
      <c r="A21" s="15" t="s">
        <v>47</v>
      </c>
      <c r="B21" s="15" t="s">
        <v>48</v>
      </c>
      <c r="C21" s="15" t="s">
        <v>82</v>
      </c>
      <c r="D21" s="15" t="s">
        <v>83</v>
      </c>
      <c r="E21" s="15" t="s">
        <v>175</v>
      </c>
      <c r="F21" s="15" t="s">
        <v>243</v>
      </c>
      <c r="G21" s="15" t="s">
        <v>244</v>
      </c>
      <c r="H21" s="15" t="s">
        <v>205</v>
      </c>
      <c r="I21" s="22"/>
      <c r="J21" s="22"/>
      <c r="K21" s="22"/>
      <c r="L21" s="22"/>
      <c r="M21" s="22"/>
    </row>
    <row r="22" spans="1:13">
      <c r="A22" s="15" t="s">
        <v>47</v>
      </c>
      <c r="B22" s="15" t="s">
        <v>50</v>
      </c>
      <c r="C22" s="15" t="s">
        <v>82</v>
      </c>
      <c r="D22" s="15" t="s">
        <v>83</v>
      </c>
      <c r="E22" s="15" t="s">
        <v>178</v>
      </c>
      <c r="F22" s="15" t="s">
        <v>243</v>
      </c>
      <c r="G22" s="15" t="s">
        <v>244</v>
      </c>
      <c r="H22" s="15" t="s">
        <v>880</v>
      </c>
      <c r="I22" s="22"/>
      <c r="J22" s="22"/>
      <c r="K22" s="22"/>
      <c r="L22" s="22"/>
      <c r="M22" s="22"/>
    </row>
    <row r="23" spans="1:13">
      <c r="A23" s="15" t="s">
        <v>47</v>
      </c>
      <c r="B23" s="15" t="s">
        <v>49</v>
      </c>
      <c r="C23" s="15" t="s">
        <v>82</v>
      </c>
      <c r="D23" s="15" t="s">
        <v>83</v>
      </c>
      <c r="E23" s="15" t="s">
        <v>178</v>
      </c>
      <c r="F23" s="15" t="s">
        <v>243</v>
      </c>
      <c r="G23" s="15" t="s">
        <v>244</v>
      </c>
      <c r="H23" s="15" t="s">
        <v>898</v>
      </c>
      <c r="I23" s="22"/>
      <c r="J23" s="22"/>
      <c r="K23" s="22"/>
      <c r="L23" s="22"/>
      <c r="M23" s="22"/>
    </row>
    <row r="24" spans="1:13">
      <c r="A24" s="15" t="s">
        <v>47</v>
      </c>
      <c r="B24" s="15" t="s">
        <v>51</v>
      </c>
      <c r="C24" s="15" t="s">
        <v>82</v>
      </c>
      <c r="D24" s="15" t="s">
        <v>83</v>
      </c>
      <c r="E24" s="15" t="s">
        <v>186</v>
      </c>
      <c r="F24" s="15" t="s">
        <v>243</v>
      </c>
      <c r="G24" s="15" t="s">
        <v>244</v>
      </c>
      <c r="H24" s="15" t="s">
        <v>167</v>
      </c>
      <c r="I24" s="22"/>
      <c r="J24" s="22"/>
      <c r="K24" s="22"/>
      <c r="L24" s="22"/>
      <c r="M24" s="22"/>
    </row>
    <row r="25" spans="1:13">
      <c r="A25" s="15" t="s">
        <v>53</v>
      </c>
      <c r="B25" s="15" t="s">
        <v>55</v>
      </c>
      <c r="C25" s="15" t="s">
        <v>82</v>
      </c>
      <c r="D25" s="15" t="s">
        <v>83</v>
      </c>
      <c r="E25" s="15" t="s">
        <v>191</v>
      </c>
      <c r="F25" s="15" t="s">
        <v>243</v>
      </c>
      <c r="G25" s="15" t="s">
        <v>244</v>
      </c>
      <c r="H25" s="15" t="s">
        <v>167</v>
      </c>
      <c r="I25" s="22"/>
      <c r="J25" s="22"/>
      <c r="K25" s="22"/>
      <c r="L25" s="22"/>
      <c r="M25" s="22"/>
    </row>
    <row r="26" spans="1:13">
      <c r="A26" s="15" t="s">
        <v>53</v>
      </c>
      <c r="B26" s="15" t="s">
        <v>56</v>
      </c>
      <c r="C26" s="15" t="s">
        <v>82</v>
      </c>
      <c r="D26" s="15" t="s">
        <v>83</v>
      </c>
      <c r="E26" s="15" t="s">
        <v>191</v>
      </c>
      <c r="F26" s="15" t="s">
        <v>243</v>
      </c>
      <c r="G26" s="15" t="s">
        <v>244</v>
      </c>
      <c r="H26" s="15" t="s">
        <v>167</v>
      </c>
      <c r="I26" s="22"/>
      <c r="J26" s="22"/>
      <c r="K26" s="22"/>
      <c r="L26" s="22"/>
      <c r="M26" s="22"/>
    </row>
    <row r="27" spans="1:13">
      <c r="A27" s="15" t="s">
        <v>53</v>
      </c>
      <c r="B27" s="15" t="s">
        <v>58</v>
      </c>
      <c r="C27" s="15" t="s">
        <v>82</v>
      </c>
      <c r="D27" s="15" t="s">
        <v>83</v>
      </c>
      <c r="E27" s="15" t="s">
        <v>196</v>
      </c>
      <c r="F27" s="15" t="s">
        <v>243</v>
      </c>
      <c r="G27" s="15" t="s">
        <v>244</v>
      </c>
      <c r="H27" s="15" t="s">
        <v>901</v>
      </c>
      <c r="I27" s="22"/>
      <c r="J27" s="22"/>
      <c r="K27" s="22"/>
      <c r="L27" s="22"/>
      <c r="M27" s="22"/>
    </row>
    <row r="28" spans="1:13">
      <c r="A28" s="15" t="s">
        <v>53</v>
      </c>
      <c r="B28" s="15" t="s">
        <v>59</v>
      </c>
      <c r="C28" s="15" t="s">
        <v>82</v>
      </c>
      <c r="D28" s="15" t="s">
        <v>83</v>
      </c>
      <c r="E28" s="15" t="s">
        <v>201</v>
      </c>
      <c r="F28" s="15" t="s">
        <v>243</v>
      </c>
      <c r="G28" s="15" t="s">
        <v>244</v>
      </c>
      <c r="H28" s="15" t="s">
        <v>364</v>
      </c>
      <c r="I28" s="22"/>
      <c r="J28" s="22"/>
      <c r="K28" s="22"/>
      <c r="L28" s="22"/>
      <c r="M28" s="22"/>
    </row>
    <row r="29" spans="1:13">
      <c r="A29" s="15" t="s">
        <v>53</v>
      </c>
      <c r="B29" s="15" t="s">
        <v>61</v>
      </c>
      <c r="C29" s="15" t="s">
        <v>82</v>
      </c>
      <c r="D29" s="15" t="s">
        <v>83</v>
      </c>
      <c r="E29" s="15" t="s">
        <v>205</v>
      </c>
      <c r="F29" s="15" t="s">
        <v>243</v>
      </c>
      <c r="G29" s="15" t="s">
        <v>244</v>
      </c>
      <c r="H29" s="15" t="s">
        <v>212</v>
      </c>
      <c r="I29" s="22"/>
      <c r="J29" s="22"/>
      <c r="K29" s="22"/>
      <c r="L29" s="22"/>
      <c r="M29" s="22"/>
    </row>
    <row r="30" spans="1:13">
      <c r="A30" s="15" t="s">
        <v>53</v>
      </c>
      <c r="B30" s="15" t="s">
        <v>62</v>
      </c>
      <c r="C30" s="15" t="s">
        <v>82</v>
      </c>
      <c r="D30" s="15" t="s">
        <v>83</v>
      </c>
      <c r="E30" s="15" t="s">
        <v>205</v>
      </c>
      <c r="F30" s="15" t="s">
        <v>243</v>
      </c>
      <c r="G30" s="15" t="s">
        <v>244</v>
      </c>
      <c r="H30" s="15" t="s">
        <v>225</v>
      </c>
      <c r="I30" s="22"/>
      <c r="J30" s="22"/>
      <c r="K30" s="22"/>
      <c r="L30" s="22"/>
      <c r="M30" s="22"/>
    </row>
    <row r="31" spans="1:13">
      <c r="A31" s="15" t="s">
        <v>53</v>
      </c>
      <c r="B31" s="15" t="s">
        <v>63</v>
      </c>
      <c r="C31" s="15" t="s">
        <v>82</v>
      </c>
      <c r="D31" s="15" t="s">
        <v>83</v>
      </c>
      <c r="E31" s="15" t="s">
        <v>205</v>
      </c>
      <c r="F31" s="15" t="s">
        <v>243</v>
      </c>
      <c r="G31" s="15" t="s">
        <v>244</v>
      </c>
      <c r="H31" s="15" t="s">
        <v>167</v>
      </c>
      <c r="I31" s="22"/>
      <c r="J31" s="22"/>
      <c r="K31" s="22"/>
      <c r="L31" s="22"/>
      <c r="M31" s="22"/>
    </row>
    <row r="32" spans="1:13">
      <c r="A32" s="15" t="s">
        <v>53</v>
      </c>
      <c r="B32" s="15" t="s">
        <v>64</v>
      </c>
      <c r="C32" s="15" t="s">
        <v>82</v>
      </c>
      <c r="D32" s="15" t="s">
        <v>83</v>
      </c>
      <c r="E32" s="15" t="s">
        <v>212</v>
      </c>
      <c r="F32" s="15" t="s">
        <v>243</v>
      </c>
      <c r="G32" s="15" t="s">
        <v>244</v>
      </c>
      <c r="H32" s="15" t="s">
        <v>130</v>
      </c>
      <c r="I32" s="22"/>
      <c r="J32" s="22"/>
      <c r="K32" s="22"/>
      <c r="L32" s="22"/>
      <c r="M32" s="22"/>
    </row>
    <row r="33" spans="1:13">
      <c r="A33" s="15" t="s">
        <v>53</v>
      </c>
      <c r="B33" s="15" t="s">
        <v>66</v>
      </c>
      <c r="C33" s="15" t="s">
        <v>82</v>
      </c>
      <c r="D33" s="15" t="s">
        <v>83</v>
      </c>
      <c r="E33" s="15" t="s">
        <v>167</v>
      </c>
      <c r="F33" s="15" t="s">
        <v>243</v>
      </c>
      <c r="G33" s="15" t="s">
        <v>244</v>
      </c>
      <c r="H33" s="15" t="s">
        <v>133</v>
      </c>
      <c r="I33" s="22"/>
      <c r="J33" s="22"/>
      <c r="K33" s="22"/>
      <c r="L33" s="22"/>
      <c r="M33" s="22"/>
    </row>
    <row r="34" spans="1:13">
      <c r="A34" s="15" t="s">
        <v>53</v>
      </c>
      <c r="B34" s="15" t="s">
        <v>67</v>
      </c>
      <c r="C34" s="15" t="s">
        <v>82</v>
      </c>
      <c r="D34" s="15" t="s">
        <v>83</v>
      </c>
      <c r="E34" s="15" t="s">
        <v>219</v>
      </c>
      <c r="F34" s="15" t="s">
        <v>243</v>
      </c>
      <c r="G34" s="15" t="s">
        <v>244</v>
      </c>
      <c r="H34" s="15" t="s">
        <v>222</v>
      </c>
      <c r="I34" s="22"/>
      <c r="J34" s="22"/>
      <c r="K34" s="22"/>
      <c r="L34" s="22"/>
      <c r="M34" s="22"/>
    </row>
    <row r="35" spans="1:13">
      <c r="A35" s="15" t="s">
        <v>53</v>
      </c>
      <c r="B35" s="15" t="s">
        <v>68</v>
      </c>
      <c r="C35" s="15" t="s">
        <v>82</v>
      </c>
      <c r="D35" s="15" t="s">
        <v>83</v>
      </c>
      <c r="E35" s="15" t="s">
        <v>222</v>
      </c>
      <c r="F35" s="15" t="s">
        <v>243</v>
      </c>
      <c r="G35" s="15" t="s">
        <v>244</v>
      </c>
      <c r="H35" s="15" t="s">
        <v>222</v>
      </c>
      <c r="I35" s="22"/>
      <c r="J35" s="22"/>
      <c r="K35" s="22"/>
      <c r="L35" s="22"/>
      <c r="M35" s="22"/>
    </row>
    <row r="36" spans="1:13">
      <c r="A36" s="38" t="s">
        <v>3464</v>
      </c>
      <c r="B36" s="182" t="s">
        <v>3469</v>
      </c>
      <c r="C36" s="182"/>
      <c r="D36" s="182"/>
      <c r="E36" s="182"/>
      <c r="F36" s="182"/>
      <c r="G36" s="182"/>
      <c r="H36" s="182"/>
      <c r="I36" s="182"/>
      <c r="J36" s="182"/>
      <c r="K36" s="182"/>
      <c r="L36" s="182"/>
      <c r="M36" s="182"/>
    </row>
  </sheetData>
  <mergeCells count="1">
    <mergeCell ref="B36:M36"/>
  </mergeCells>
  <phoneticPr fontId="4"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E15" sqref="E15"/>
    </sheetView>
  </sheetViews>
  <sheetFormatPr defaultRowHeight="13.8"/>
  <cols>
    <col min="2" max="2" width="15.77734375" customWidth="1"/>
    <col min="5" max="5" width="14.6640625" customWidth="1"/>
    <col min="7" max="13" width="14.6640625" customWidth="1"/>
  </cols>
  <sheetData>
    <row r="1" spans="1:13">
      <c r="A1" s="1" t="s">
        <v>0</v>
      </c>
      <c r="B1" s="1" t="s">
        <v>1</v>
      </c>
      <c r="C1" s="1" t="s">
        <v>72</v>
      </c>
      <c r="D1" s="1" t="s">
        <v>73</v>
      </c>
      <c r="E1" s="1" t="s">
        <v>924</v>
      </c>
      <c r="F1" s="1" t="s">
        <v>2957</v>
      </c>
      <c r="G1" s="1" t="s">
        <v>2926</v>
      </c>
      <c r="H1" s="1" t="s">
        <v>2958</v>
      </c>
      <c r="I1" s="1" t="s">
        <v>2959</v>
      </c>
      <c r="J1" s="1" t="s">
        <v>2929</v>
      </c>
      <c r="K1" s="1" t="s">
        <v>2960</v>
      </c>
      <c r="L1" s="1" t="s">
        <v>2961</v>
      </c>
      <c r="M1" s="1" t="s">
        <v>2962</v>
      </c>
    </row>
    <row r="2" spans="1:13">
      <c r="A2" s="1" t="s">
        <v>3</v>
      </c>
      <c r="B2" s="1" t="s">
        <v>4</v>
      </c>
      <c r="C2" s="1" t="s">
        <v>77</v>
      </c>
      <c r="D2" s="1" t="s">
        <v>78</v>
      </c>
      <c r="E2" s="1" t="s">
        <v>1057</v>
      </c>
      <c r="F2" s="1" t="s">
        <v>2963</v>
      </c>
      <c r="G2" s="1" t="s">
        <v>1063</v>
      </c>
      <c r="H2" s="1" t="s">
        <v>1064</v>
      </c>
      <c r="I2" s="1" t="s">
        <v>1065</v>
      </c>
      <c r="J2" s="1" t="s">
        <v>1066</v>
      </c>
      <c r="K2" s="1" t="s">
        <v>1062</v>
      </c>
      <c r="L2" s="1" t="s">
        <v>2933</v>
      </c>
      <c r="M2" s="1" t="s">
        <v>2934</v>
      </c>
    </row>
    <row r="3" spans="1:13">
      <c r="A3" s="2" t="s">
        <v>6</v>
      </c>
      <c r="B3" s="2" t="s">
        <v>24</v>
      </c>
      <c r="C3" s="2" t="s">
        <v>1941</v>
      </c>
      <c r="D3" s="2" t="s">
        <v>2939</v>
      </c>
      <c r="L3" s="2" t="s">
        <v>683</v>
      </c>
      <c r="M3" s="2" t="s">
        <v>244</v>
      </c>
    </row>
    <row r="4" spans="1:13">
      <c r="A4" s="2" t="s">
        <v>6</v>
      </c>
      <c r="B4" s="2" t="s">
        <v>25</v>
      </c>
      <c r="C4" s="2" t="s">
        <v>1941</v>
      </c>
      <c r="D4" s="2" t="s">
        <v>2939</v>
      </c>
      <c r="L4" s="2" t="s">
        <v>683</v>
      </c>
      <c r="M4" s="2" t="s">
        <v>244</v>
      </c>
    </row>
    <row r="5" spans="1:13">
      <c r="A5" s="2" t="s">
        <v>36</v>
      </c>
      <c r="B5" s="2" t="s">
        <v>40</v>
      </c>
      <c r="C5" s="2" t="s">
        <v>1941</v>
      </c>
      <c r="D5" s="2" t="s">
        <v>2939</v>
      </c>
      <c r="L5" s="2" t="s">
        <v>683</v>
      </c>
      <c r="M5" s="2" t="s">
        <v>244</v>
      </c>
    </row>
    <row r="6" spans="1:13">
      <c r="A6" s="2" t="s">
        <v>53</v>
      </c>
      <c r="B6" s="2" t="s">
        <v>68</v>
      </c>
      <c r="C6" s="2" t="s">
        <v>1941</v>
      </c>
      <c r="D6" s="2" t="s">
        <v>2939</v>
      </c>
      <c r="L6" s="2" t="s">
        <v>683</v>
      </c>
      <c r="M6" s="2" t="s">
        <v>244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71"/>
  <sheetViews>
    <sheetView zoomScale="85" zoomScaleNormal="85" workbookViewId="0">
      <selection activeCell="G14" sqref="G14"/>
    </sheetView>
  </sheetViews>
  <sheetFormatPr defaultRowHeight="13.8"/>
  <cols>
    <col min="1" max="1" width="4.88671875" customWidth="1"/>
    <col min="2" max="2" width="22.88671875" customWidth="1"/>
    <col min="4" max="4" width="16" customWidth="1"/>
    <col min="6" max="9" width="14.6640625" customWidth="1"/>
    <col min="10" max="10" width="5.44140625" customWidth="1"/>
    <col min="11" max="11" width="7" customWidth="1"/>
    <col min="12" max="14" width="14.6640625" hidden="1" customWidth="1"/>
    <col min="15" max="15" width="5.21875" customWidth="1"/>
    <col min="16" max="16" width="14.6640625" hidden="1" customWidth="1"/>
    <col min="17" max="17" width="6.21875" customWidth="1"/>
    <col min="18" max="18" width="14.6640625" hidden="1" customWidth="1"/>
    <col min="19" max="19" width="5" customWidth="1"/>
    <col min="20" max="22" width="14.6640625" hidden="1" customWidth="1"/>
    <col min="23" max="23" width="5.77734375" customWidth="1"/>
    <col min="24" max="26" width="14.6640625" hidden="1" customWidth="1"/>
    <col min="27" max="27" width="5.33203125" customWidth="1"/>
    <col min="28" max="30" width="14.6640625" hidden="1" customWidth="1"/>
    <col min="31" max="31" width="3" customWidth="1"/>
    <col min="32" max="32" width="14.6640625" hidden="1" customWidth="1"/>
    <col min="33" max="33" width="4.44140625" customWidth="1"/>
    <col min="34" max="34" width="14.6640625" hidden="1" customWidth="1"/>
    <col min="35" max="35" width="5.77734375" customWidth="1"/>
    <col min="36" max="36" width="4.77734375" customWidth="1"/>
    <col min="37" max="38" width="14.6640625" hidden="1" customWidth="1"/>
    <col min="39" max="39" width="4.109375" customWidth="1"/>
    <col min="40" max="42" width="14.6640625" hidden="1" customWidth="1"/>
    <col min="43" max="43" width="5.6640625" customWidth="1"/>
    <col min="44" max="44" width="14.6640625" hidden="1" customWidth="1"/>
    <col min="45" max="45" width="6.33203125" customWidth="1"/>
    <col min="46" max="48" width="14.6640625" hidden="1" customWidth="1"/>
    <col min="49" max="49" width="4.109375" customWidth="1"/>
    <col min="50" max="50" width="14.6640625" hidden="1" customWidth="1"/>
    <col min="51" max="51" width="7.44140625" customWidth="1"/>
    <col min="52" max="52" width="14.6640625" hidden="1" customWidth="1"/>
    <col min="53" max="53" width="3.77734375" customWidth="1"/>
    <col min="54" max="56" width="14.6640625" hidden="1" customWidth="1"/>
    <col min="57" max="57" width="4.77734375" customWidth="1"/>
    <col min="58" max="60" width="14.6640625" hidden="1" customWidth="1"/>
    <col min="61" max="61" width="5.33203125" customWidth="1"/>
    <col min="62" max="64" width="14.6640625" hidden="1" customWidth="1"/>
    <col min="65" max="65" width="5.77734375" customWidth="1"/>
    <col min="66" max="66" width="14.6640625" hidden="1" customWidth="1"/>
    <col min="67" max="67" width="5.44140625" customWidth="1"/>
    <col min="68" max="68" width="14.6640625" hidden="1" customWidth="1"/>
    <col min="69" max="69" width="6.21875" customWidth="1"/>
    <col min="70" max="72" width="14.6640625" hidden="1" customWidth="1"/>
    <col min="73" max="73" width="5.44140625" customWidth="1"/>
    <col min="74" max="76" width="14.6640625" hidden="1" customWidth="1"/>
    <col min="77" max="78" width="6.77734375" customWidth="1"/>
    <col min="81" max="81" width="22.6640625" style="37" bestFit="1" customWidth="1"/>
    <col min="82" max="82" width="5.33203125" style="37" customWidth="1"/>
    <col min="83" max="83" width="7.44140625" style="37" customWidth="1"/>
    <col min="84" max="84" width="22.88671875" customWidth="1"/>
    <col min="85" max="85" width="14.6640625" customWidth="1"/>
  </cols>
  <sheetData>
    <row r="1" spans="1:85" s="37" customFormat="1" ht="91.95" customHeight="1">
      <c r="A1" s="34" t="s">
        <v>0</v>
      </c>
      <c r="B1" s="34" t="s">
        <v>1</v>
      </c>
      <c r="C1" s="34" t="s">
        <v>72</v>
      </c>
      <c r="D1" s="34" t="s">
        <v>73</v>
      </c>
      <c r="E1" s="34" t="s">
        <v>74</v>
      </c>
      <c r="F1" s="34" t="s">
        <v>1314</v>
      </c>
      <c r="G1" s="34" t="s">
        <v>1315</v>
      </c>
      <c r="H1" s="34" t="s">
        <v>505</v>
      </c>
      <c r="I1" s="34" t="s">
        <v>1592</v>
      </c>
      <c r="J1" s="34" t="s">
        <v>1593</v>
      </c>
      <c r="K1" s="34" t="s">
        <v>1594</v>
      </c>
      <c r="L1" s="34" t="s">
        <v>1595</v>
      </c>
      <c r="M1" s="34" t="s">
        <v>1596</v>
      </c>
      <c r="N1" s="34" t="s">
        <v>1597</v>
      </c>
      <c r="O1" s="34" t="s">
        <v>1598</v>
      </c>
      <c r="P1" s="34" t="s">
        <v>1599</v>
      </c>
      <c r="Q1" s="34" t="s">
        <v>1600</v>
      </c>
      <c r="R1" s="34" t="s">
        <v>1601</v>
      </c>
      <c r="S1" s="34" t="s">
        <v>1602</v>
      </c>
      <c r="T1" s="34" t="s">
        <v>1603</v>
      </c>
      <c r="U1" s="34" t="s">
        <v>1604</v>
      </c>
      <c r="V1" s="34" t="s">
        <v>1605</v>
      </c>
      <c r="W1" s="34" t="s">
        <v>1606</v>
      </c>
      <c r="X1" s="34" t="s">
        <v>1607</v>
      </c>
      <c r="Y1" s="34" t="s">
        <v>1608</v>
      </c>
      <c r="Z1" s="34" t="s">
        <v>1609</v>
      </c>
      <c r="AA1" s="34" t="s">
        <v>1610</v>
      </c>
      <c r="AB1" s="34" t="s">
        <v>1611</v>
      </c>
      <c r="AC1" s="34" t="s">
        <v>1612</v>
      </c>
      <c r="AD1" s="34" t="s">
        <v>1613</v>
      </c>
      <c r="AE1" s="34" t="s">
        <v>1614</v>
      </c>
      <c r="AF1" s="34" t="s">
        <v>1615</v>
      </c>
      <c r="AG1" s="34" t="s">
        <v>1616</v>
      </c>
      <c r="AH1" s="34" t="s">
        <v>1617</v>
      </c>
      <c r="AI1" s="34" t="s">
        <v>1618</v>
      </c>
      <c r="AJ1" s="34" t="s">
        <v>1619</v>
      </c>
      <c r="AK1" s="34" t="s">
        <v>1620</v>
      </c>
      <c r="AL1" s="34" t="s">
        <v>1621</v>
      </c>
      <c r="AM1" s="34" t="s">
        <v>1622</v>
      </c>
      <c r="AN1" s="34" t="s">
        <v>1623</v>
      </c>
      <c r="AO1" s="34" t="s">
        <v>1624</v>
      </c>
      <c r="AP1" s="34" t="s">
        <v>1625</v>
      </c>
      <c r="AQ1" s="34" t="s">
        <v>1626</v>
      </c>
      <c r="AR1" s="34" t="s">
        <v>1627</v>
      </c>
      <c r="AS1" s="34" t="s">
        <v>1628</v>
      </c>
      <c r="AT1" s="34" t="s">
        <v>1629</v>
      </c>
      <c r="AU1" s="34" t="s">
        <v>1630</v>
      </c>
      <c r="AV1" s="34" t="s">
        <v>1631</v>
      </c>
      <c r="AW1" s="34" t="s">
        <v>1632</v>
      </c>
      <c r="AX1" s="34" t="s">
        <v>1633</v>
      </c>
      <c r="AY1" s="34" t="s">
        <v>1634</v>
      </c>
      <c r="AZ1" s="34" t="s">
        <v>1635</v>
      </c>
      <c r="BA1" s="34" t="s">
        <v>1636</v>
      </c>
      <c r="BB1" s="34" t="s">
        <v>1637</v>
      </c>
      <c r="BC1" s="34" t="s">
        <v>1638</v>
      </c>
      <c r="BD1" s="34" t="s">
        <v>1639</v>
      </c>
      <c r="BE1" s="34" t="s">
        <v>1640</v>
      </c>
      <c r="BF1" s="34" t="s">
        <v>1641</v>
      </c>
      <c r="BG1" s="34" t="s">
        <v>1642</v>
      </c>
      <c r="BH1" s="34" t="s">
        <v>1643</v>
      </c>
      <c r="BI1" s="34" t="s">
        <v>1644</v>
      </c>
      <c r="BJ1" s="34" t="s">
        <v>1645</v>
      </c>
      <c r="BK1" s="34" t="s">
        <v>1646</v>
      </c>
      <c r="BL1" s="34" t="s">
        <v>1647</v>
      </c>
      <c r="BM1" s="34" t="s">
        <v>1648</v>
      </c>
      <c r="BN1" s="34" t="s">
        <v>1649</v>
      </c>
      <c r="BO1" s="34" t="s">
        <v>1650</v>
      </c>
      <c r="BP1" s="34" t="s">
        <v>1651</v>
      </c>
      <c r="BQ1" s="34" t="s">
        <v>1652</v>
      </c>
      <c r="BR1" s="34" t="s">
        <v>1653</v>
      </c>
      <c r="BS1" s="34" t="s">
        <v>1654</v>
      </c>
      <c r="BT1" s="34" t="s">
        <v>1655</v>
      </c>
      <c r="BU1" s="34" t="s">
        <v>1656</v>
      </c>
      <c r="BV1" s="34" t="s">
        <v>1657</v>
      </c>
      <c r="BW1" s="34" t="s">
        <v>1658</v>
      </c>
      <c r="BX1" s="34" t="s">
        <v>1659</v>
      </c>
      <c r="BY1" s="34" t="s">
        <v>1660</v>
      </c>
      <c r="BZ1" s="34" t="s">
        <v>1661</v>
      </c>
      <c r="CC1" s="34" t="s">
        <v>1</v>
      </c>
      <c r="CD1" s="34" t="s">
        <v>1318</v>
      </c>
      <c r="CE1" s="34" t="s">
        <v>1343</v>
      </c>
      <c r="CF1" s="34" t="s">
        <v>1</v>
      </c>
      <c r="CG1" s="34" t="s">
        <v>1592</v>
      </c>
    </row>
    <row r="2" spans="1:85" ht="26.4">
      <c r="A2" s="14" t="s">
        <v>3</v>
      </c>
      <c r="B2" s="14" t="s">
        <v>4</v>
      </c>
      <c r="C2" s="14" t="s">
        <v>77</v>
      </c>
      <c r="D2" s="14" t="s">
        <v>78</v>
      </c>
      <c r="E2" s="14" t="s">
        <v>79</v>
      </c>
      <c r="F2" s="14" t="s">
        <v>1662</v>
      </c>
      <c r="G2" s="14" t="s">
        <v>1663</v>
      </c>
      <c r="H2" s="14" t="s">
        <v>1664</v>
      </c>
      <c r="I2" s="14" t="s">
        <v>1665</v>
      </c>
      <c r="J2" s="14" t="s">
        <v>1666</v>
      </c>
      <c r="K2" s="14" t="s">
        <v>1667</v>
      </c>
      <c r="L2" s="14" t="s">
        <v>1668</v>
      </c>
      <c r="M2" s="14" t="s">
        <v>1669</v>
      </c>
      <c r="N2" s="14" t="s">
        <v>1670</v>
      </c>
      <c r="O2" s="14" t="s">
        <v>1671</v>
      </c>
      <c r="P2" s="14" t="s">
        <v>1672</v>
      </c>
      <c r="Q2" s="14" t="s">
        <v>1673</v>
      </c>
      <c r="R2" s="14" t="s">
        <v>1674</v>
      </c>
      <c r="S2" s="14" t="s">
        <v>1675</v>
      </c>
      <c r="T2" s="14" t="s">
        <v>1676</v>
      </c>
      <c r="U2" s="14" t="s">
        <v>1677</v>
      </c>
      <c r="V2" s="14" t="s">
        <v>1678</v>
      </c>
      <c r="W2" s="14" t="s">
        <v>1679</v>
      </c>
      <c r="X2" s="14" t="s">
        <v>1680</v>
      </c>
      <c r="Y2" s="14" t="s">
        <v>1681</v>
      </c>
      <c r="Z2" s="14" t="s">
        <v>1682</v>
      </c>
      <c r="AA2" s="14" t="s">
        <v>1683</v>
      </c>
      <c r="AB2" s="14" t="s">
        <v>1684</v>
      </c>
      <c r="AC2" s="14" t="s">
        <v>1685</v>
      </c>
      <c r="AD2" s="14" t="s">
        <v>1686</v>
      </c>
      <c r="AE2" s="14" t="s">
        <v>1687</v>
      </c>
      <c r="AF2" s="14" t="s">
        <v>1688</v>
      </c>
      <c r="AG2" s="14" t="s">
        <v>1689</v>
      </c>
      <c r="AH2" s="14" t="s">
        <v>1690</v>
      </c>
      <c r="AI2" s="14" t="s">
        <v>1691</v>
      </c>
      <c r="AJ2" s="14" t="s">
        <v>1692</v>
      </c>
      <c r="AK2" s="14" t="s">
        <v>1693</v>
      </c>
      <c r="AL2" s="14" t="s">
        <v>1694</v>
      </c>
      <c r="AM2" s="14" t="s">
        <v>1695</v>
      </c>
      <c r="AN2" s="14" t="s">
        <v>1696</v>
      </c>
      <c r="AO2" s="14" t="s">
        <v>1697</v>
      </c>
      <c r="AP2" s="14" t="s">
        <v>1698</v>
      </c>
      <c r="AQ2" s="14" t="s">
        <v>1699</v>
      </c>
      <c r="AR2" s="14" t="s">
        <v>1700</v>
      </c>
      <c r="AS2" s="14" t="s">
        <v>1701</v>
      </c>
      <c r="AT2" s="14" t="s">
        <v>1702</v>
      </c>
      <c r="AU2" s="14" t="s">
        <v>1703</v>
      </c>
      <c r="AV2" s="14" t="s">
        <v>1704</v>
      </c>
      <c r="AW2" s="14" t="s">
        <v>1705</v>
      </c>
      <c r="AX2" s="14" t="s">
        <v>1706</v>
      </c>
      <c r="AY2" s="14" t="s">
        <v>1707</v>
      </c>
      <c r="AZ2" s="14" t="s">
        <v>1708</v>
      </c>
      <c r="BA2" s="14" t="s">
        <v>1709</v>
      </c>
      <c r="BB2" s="14" t="s">
        <v>1710</v>
      </c>
      <c r="BC2" s="14" t="s">
        <v>1711</v>
      </c>
      <c r="BD2" s="14" t="s">
        <v>1712</v>
      </c>
      <c r="BE2" s="14" t="s">
        <v>1713</v>
      </c>
      <c r="BF2" s="14" t="s">
        <v>1714</v>
      </c>
      <c r="BG2" s="14" t="s">
        <v>1715</v>
      </c>
      <c r="BH2" s="14" t="s">
        <v>1716</v>
      </c>
      <c r="BI2" s="14" t="s">
        <v>1717</v>
      </c>
      <c r="BJ2" s="14" t="s">
        <v>1718</v>
      </c>
      <c r="BK2" s="14" t="s">
        <v>1719</v>
      </c>
      <c r="BL2" s="14" t="s">
        <v>1720</v>
      </c>
      <c r="BM2" s="14" t="s">
        <v>1721</v>
      </c>
      <c r="BN2" s="14" t="s">
        <v>1722</v>
      </c>
      <c r="BO2" s="14" t="s">
        <v>1723</v>
      </c>
      <c r="BP2" s="14" t="s">
        <v>1724</v>
      </c>
      <c r="BQ2" s="14" t="s">
        <v>1725</v>
      </c>
      <c r="BR2" s="14" t="s">
        <v>1726</v>
      </c>
      <c r="BS2" s="14" t="s">
        <v>1727</v>
      </c>
      <c r="BT2" s="14" t="s">
        <v>1728</v>
      </c>
      <c r="BU2" s="14" t="s">
        <v>1729</v>
      </c>
      <c r="BV2" s="14" t="s">
        <v>1730</v>
      </c>
      <c r="BW2" s="14" t="s">
        <v>1731</v>
      </c>
      <c r="BX2" s="14" t="s">
        <v>1732</v>
      </c>
      <c r="BY2" s="14" t="s">
        <v>1733</v>
      </c>
      <c r="BZ2" s="14" t="s">
        <v>1734</v>
      </c>
      <c r="CC2" s="34" t="s">
        <v>4</v>
      </c>
      <c r="CD2" s="34" t="s">
        <v>1374</v>
      </c>
      <c r="CE2" s="34" t="s">
        <v>1399</v>
      </c>
      <c r="CF2" s="14" t="s">
        <v>4</v>
      </c>
      <c r="CG2" s="14" t="s">
        <v>1665</v>
      </c>
    </row>
    <row r="3" spans="1:85">
      <c r="A3" s="15" t="s">
        <v>6</v>
      </c>
      <c r="B3" s="16" t="s">
        <v>15</v>
      </c>
      <c r="C3" s="15" t="s">
        <v>82</v>
      </c>
      <c r="D3" s="15" t="s">
        <v>83</v>
      </c>
      <c r="E3" s="15" t="s">
        <v>87</v>
      </c>
      <c r="F3" s="15" t="s">
        <v>243</v>
      </c>
      <c r="G3" s="15" t="s">
        <v>244</v>
      </c>
      <c r="H3" s="15" t="s">
        <v>87</v>
      </c>
      <c r="I3" s="15" t="s">
        <v>1735</v>
      </c>
      <c r="J3" s="15" t="s">
        <v>1113</v>
      </c>
      <c r="K3" s="15" t="s">
        <v>1736</v>
      </c>
      <c r="L3" s="15">
        <v>11.2</v>
      </c>
      <c r="M3" s="15" t="s">
        <v>1737</v>
      </c>
      <c r="N3" s="15" t="s">
        <v>244</v>
      </c>
      <c r="O3" s="15" t="s">
        <v>683</v>
      </c>
      <c r="P3" s="15" t="s">
        <v>244</v>
      </c>
      <c r="Q3" s="22"/>
      <c r="R3" s="22"/>
      <c r="S3" s="22"/>
      <c r="T3" s="22"/>
      <c r="U3" s="22"/>
      <c r="V3" s="22"/>
      <c r="W3" s="22"/>
      <c r="X3" s="22"/>
      <c r="Y3" s="22"/>
      <c r="Z3" s="22"/>
      <c r="AA3" s="22"/>
      <c r="AB3" s="22"/>
      <c r="AC3" s="22"/>
      <c r="AD3" s="22"/>
      <c r="AE3" s="15" t="s">
        <v>960</v>
      </c>
      <c r="AF3" s="15" t="s">
        <v>280</v>
      </c>
      <c r="AG3" s="15" t="s">
        <v>683</v>
      </c>
      <c r="AH3" s="15" t="s">
        <v>244</v>
      </c>
      <c r="AI3" s="22"/>
      <c r="AJ3" s="22"/>
      <c r="AK3" s="22"/>
      <c r="AL3" s="22"/>
      <c r="AM3" s="22"/>
      <c r="AN3" s="22"/>
      <c r="AO3" s="22"/>
      <c r="AP3" s="22"/>
      <c r="AQ3" s="15" t="s">
        <v>1738</v>
      </c>
      <c r="AR3" s="15" t="s">
        <v>280</v>
      </c>
      <c r="AS3" s="15" t="s">
        <v>1739</v>
      </c>
      <c r="AT3" s="15">
        <v>11.7</v>
      </c>
      <c r="AU3" s="15" t="s">
        <v>1737</v>
      </c>
      <c r="AV3" s="15" t="s">
        <v>244</v>
      </c>
      <c r="AW3" s="15" t="s">
        <v>960</v>
      </c>
      <c r="AX3" s="15" t="s">
        <v>280</v>
      </c>
      <c r="AY3" s="15" t="s">
        <v>1740</v>
      </c>
      <c r="AZ3" s="15" t="s">
        <v>244</v>
      </c>
      <c r="BA3" s="15" t="s">
        <v>1741</v>
      </c>
      <c r="BB3" s="15">
        <v>3.1</v>
      </c>
      <c r="BC3" s="15" t="s">
        <v>1737</v>
      </c>
      <c r="BD3" s="15" t="s">
        <v>244</v>
      </c>
      <c r="BE3" s="15" t="s">
        <v>245</v>
      </c>
      <c r="BF3" s="15">
        <v>2.2000000000000002</v>
      </c>
      <c r="BG3" s="15" t="s">
        <v>1737</v>
      </c>
      <c r="BH3" s="15" t="s">
        <v>244</v>
      </c>
      <c r="BI3" s="15" t="s">
        <v>1742</v>
      </c>
      <c r="BJ3" s="15">
        <v>2.6</v>
      </c>
      <c r="BK3" s="15" t="s">
        <v>1737</v>
      </c>
      <c r="BL3" s="15" t="s">
        <v>244</v>
      </c>
      <c r="BM3" s="15" t="s">
        <v>683</v>
      </c>
      <c r="BN3" s="15" t="s">
        <v>244</v>
      </c>
      <c r="BO3" s="15" t="s">
        <v>683</v>
      </c>
      <c r="BP3" s="15" t="s">
        <v>244</v>
      </c>
      <c r="BQ3" s="22"/>
      <c r="BR3" s="22"/>
      <c r="BS3" s="22"/>
      <c r="BT3" s="22"/>
      <c r="BU3" s="22"/>
      <c r="BV3" s="22"/>
      <c r="BW3" s="22"/>
      <c r="BX3" s="22"/>
      <c r="BY3" s="15" t="s">
        <v>1743</v>
      </c>
      <c r="BZ3" s="15" t="s">
        <v>820</v>
      </c>
      <c r="CC3" s="95" t="s">
        <v>15</v>
      </c>
      <c r="CD3" s="36" t="s">
        <v>960</v>
      </c>
      <c r="CE3" s="36" t="s">
        <v>960</v>
      </c>
      <c r="CF3" s="16" t="s">
        <v>15</v>
      </c>
      <c r="CG3" s="15" t="s">
        <v>1735</v>
      </c>
    </row>
    <row r="4" spans="1:85">
      <c r="A4" s="15" t="s">
        <v>6</v>
      </c>
      <c r="B4" s="16" t="s">
        <v>16</v>
      </c>
      <c r="C4" s="15" t="s">
        <v>82</v>
      </c>
      <c r="D4" s="15" t="s">
        <v>83</v>
      </c>
      <c r="E4" s="15" t="s">
        <v>87</v>
      </c>
      <c r="F4" s="15" t="s">
        <v>243</v>
      </c>
      <c r="G4" s="15" t="s">
        <v>244</v>
      </c>
      <c r="H4" s="15" t="s">
        <v>87</v>
      </c>
      <c r="I4" s="15" t="s">
        <v>1735</v>
      </c>
      <c r="J4" s="15" t="s">
        <v>1113</v>
      </c>
      <c r="K4" s="15" t="s">
        <v>1744</v>
      </c>
      <c r="L4" s="15">
        <v>16.100000000000001</v>
      </c>
      <c r="M4" s="15" t="s">
        <v>1737</v>
      </c>
      <c r="N4" s="15" t="s">
        <v>244</v>
      </c>
      <c r="O4" s="15" t="s">
        <v>683</v>
      </c>
      <c r="P4" s="15" t="s">
        <v>244</v>
      </c>
      <c r="Q4" s="22"/>
      <c r="R4" s="22"/>
      <c r="S4" s="22"/>
      <c r="T4" s="22"/>
      <c r="U4" s="22"/>
      <c r="V4" s="22"/>
      <c r="W4" s="22"/>
      <c r="X4" s="22"/>
      <c r="Y4" s="22"/>
      <c r="Z4" s="22"/>
      <c r="AA4" s="22"/>
      <c r="AB4" s="22"/>
      <c r="AC4" s="22"/>
      <c r="AD4" s="22"/>
      <c r="AE4" s="15" t="s">
        <v>960</v>
      </c>
      <c r="AF4" s="15" t="s">
        <v>280</v>
      </c>
      <c r="AG4" s="15" t="s">
        <v>683</v>
      </c>
      <c r="AH4" s="15" t="s">
        <v>244</v>
      </c>
      <c r="AI4" s="22"/>
      <c r="AJ4" s="22"/>
      <c r="AK4" s="22"/>
      <c r="AL4" s="22"/>
      <c r="AM4" s="22"/>
      <c r="AN4" s="22"/>
      <c r="AO4" s="22"/>
      <c r="AP4" s="22"/>
      <c r="AQ4" s="15" t="s">
        <v>1738</v>
      </c>
      <c r="AR4" s="15" t="s">
        <v>280</v>
      </c>
      <c r="AS4" s="15" t="s">
        <v>1745</v>
      </c>
      <c r="AT4" s="15">
        <v>10.4</v>
      </c>
      <c r="AU4" s="15" t="s">
        <v>1737</v>
      </c>
      <c r="AV4" s="15" t="s">
        <v>244</v>
      </c>
      <c r="AW4" s="15" t="s">
        <v>683</v>
      </c>
      <c r="AX4" s="15" t="s">
        <v>244</v>
      </c>
      <c r="AY4" s="22"/>
      <c r="AZ4" s="22"/>
      <c r="BA4" s="22"/>
      <c r="BB4" s="22"/>
      <c r="BC4" s="22"/>
      <c r="BD4" s="22"/>
      <c r="BE4" s="22"/>
      <c r="BF4" s="22"/>
      <c r="BG4" s="22"/>
      <c r="BH4" s="22"/>
      <c r="BI4" s="22"/>
      <c r="BJ4" s="22"/>
      <c r="BK4" s="22"/>
      <c r="BL4" s="22"/>
      <c r="BM4" s="15" t="s">
        <v>960</v>
      </c>
      <c r="BN4" s="15" t="s">
        <v>280</v>
      </c>
      <c r="BO4" s="15" t="s">
        <v>683</v>
      </c>
      <c r="BP4" s="15" t="s">
        <v>244</v>
      </c>
      <c r="BQ4" s="22"/>
      <c r="BR4" s="22"/>
      <c r="BS4" s="22"/>
      <c r="BT4" s="22"/>
      <c r="BU4" s="22"/>
      <c r="BV4" s="22"/>
      <c r="BW4" s="22"/>
      <c r="BX4" s="22"/>
      <c r="BY4" s="15" t="s">
        <v>1738</v>
      </c>
      <c r="BZ4" s="15" t="s">
        <v>280</v>
      </c>
      <c r="CC4" s="95" t="s">
        <v>16</v>
      </c>
      <c r="CD4" s="36" t="s">
        <v>960</v>
      </c>
      <c r="CE4" s="36" t="s">
        <v>960</v>
      </c>
      <c r="CF4" s="16" t="s">
        <v>16</v>
      </c>
      <c r="CG4" s="15" t="s">
        <v>1735</v>
      </c>
    </row>
    <row r="5" spans="1:85">
      <c r="A5" s="15" t="s">
        <v>6</v>
      </c>
      <c r="B5" s="16" t="s">
        <v>9</v>
      </c>
      <c r="C5" s="15" t="s">
        <v>82</v>
      </c>
      <c r="D5" s="15" t="s">
        <v>83</v>
      </c>
      <c r="E5" s="15" t="s">
        <v>87</v>
      </c>
      <c r="F5" s="15" t="s">
        <v>243</v>
      </c>
      <c r="G5" s="15" t="s">
        <v>244</v>
      </c>
      <c r="H5" s="15" t="s">
        <v>87</v>
      </c>
      <c r="I5" s="15" t="s">
        <v>1735</v>
      </c>
      <c r="J5" s="15" t="s">
        <v>1113</v>
      </c>
      <c r="K5" s="15" t="s">
        <v>1746</v>
      </c>
      <c r="L5" s="15">
        <v>9.6</v>
      </c>
      <c r="M5" s="15" t="s">
        <v>1737</v>
      </c>
      <c r="N5" s="15" t="s">
        <v>244</v>
      </c>
      <c r="O5" s="15" t="s">
        <v>683</v>
      </c>
      <c r="P5" s="15" t="s">
        <v>244</v>
      </c>
      <c r="Q5" s="22"/>
      <c r="R5" s="22"/>
      <c r="S5" s="22"/>
      <c r="T5" s="22"/>
      <c r="U5" s="22"/>
      <c r="V5" s="22"/>
      <c r="W5" s="22"/>
      <c r="X5" s="22"/>
      <c r="Y5" s="22"/>
      <c r="Z5" s="22"/>
      <c r="AA5" s="22"/>
      <c r="AB5" s="22"/>
      <c r="AC5" s="22"/>
      <c r="AD5" s="22"/>
      <c r="AE5" s="15" t="s">
        <v>960</v>
      </c>
      <c r="AF5" s="15" t="s">
        <v>280</v>
      </c>
      <c r="AG5" s="15" t="s">
        <v>683</v>
      </c>
      <c r="AH5" s="15" t="s">
        <v>244</v>
      </c>
      <c r="AI5" s="22"/>
      <c r="AJ5" s="22"/>
      <c r="AK5" s="22"/>
      <c r="AL5" s="22"/>
      <c r="AM5" s="22"/>
      <c r="AN5" s="22"/>
      <c r="AO5" s="22"/>
      <c r="AP5" s="22"/>
      <c r="AQ5" s="15" t="s">
        <v>1738</v>
      </c>
      <c r="AR5" s="15" t="s">
        <v>280</v>
      </c>
      <c r="AS5" s="15" t="s">
        <v>1747</v>
      </c>
      <c r="AT5" s="15">
        <v>9.4</v>
      </c>
      <c r="AU5" s="15" t="s">
        <v>1737</v>
      </c>
      <c r="AV5" s="15" t="s">
        <v>244</v>
      </c>
      <c r="AW5" s="15" t="s">
        <v>683</v>
      </c>
      <c r="AX5" s="15" t="s">
        <v>244</v>
      </c>
      <c r="AY5" s="22"/>
      <c r="AZ5" s="22"/>
      <c r="BA5" s="22"/>
      <c r="BB5" s="22"/>
      <c r="BC5" s="22"/>
      <c r="BD5" s="22"/>
      <c r="BE5" s="22"/>
      <c r="BF5" s="22"/>
      <c r="BG5" s="22"/>
      <c r="BH5" s="22"/>
      <c r="BI5" s="22"/>
      <c r="BJ5" s="22"/>
      <c r="BK5" s="22"/>
      <c r="BL5" s="22"/>
      <c r="BM5" s="15" t="s">
        <v>960</v>
      </c>
      <c r="BN5" s="15" t="s">
        <v>280</v>
      </c>
      <c r="BO5" s="15" t="s">
        <v>683</v>
      </c>
      <c r="BP5" s="15" t="s">
        <v>244</v>
      </c>
      <c r="BQ5" s="22"/>
      <c r="BR5" s="22"/>
      <c r="BS5" s="22"/>
      <c r="BT5" s="22"/>
      <c r="BU5" s="22"/>
      <c r="BV5" s="22"/>
      <c r="BW5" s="22"/>
      <c r="BX5" s="22"/>
      <c r="BY5" s="15" t="s">
        <v>1738</v>
      </c>
      <c r="BZ5" s="15" t="s">
        <v>280</v>
      </c>
      <c r="CC5" s="95" t="s">
        <v>9</v>
      </c>
      <c r="CD5" s="36" t="s">
        <v>960</v>
      </c>
      <c r="CE5" s="36" t="s">
        <v>960</v>
      </c>
      <c r="CF5" s="16" t="s">
        <v>9</v>
      </c>
      <c r="CG5" s="15" t="s">
        <v>1735</v>
      </c>
    </row>
    <row r="6" spans="1:85">
      <c r="A6" s="15" t="s">
        <v>6</v>
      </c>
      <c r="B6" s="16" t="s">
        <v>9</v>
      </c>
      <c r="C6" s="15" t="s">
        <v>261</v>
      </c>
      <c r="D6" s="15" t="s">
        <v>262</v>
      </c>
      <c r="E6" s="15" t="s">
        <v>265</v>
      </c>
      <c r="F6" s="15" t="s">
        <v>243</v>
      </c>
      <c r="G6" s="15" t="s">
        <v>244</v>
      </c>
      <c r="H6" s="15" t="s">
        <v>265</v>
      </c>
      <c r="I6" s="15" t="s">
        <v>1735</v>
      </c>
      <c r="J6" s="15" t="s">
        <v>1113</v>
      </c>
      <c r="K6" s="15" t="s">
        <v>1748</v>
      </c>
      <c r="L6" s="15">
        <v>9</v>
      </c>
      <c r="M6" s="15" t="s">
        <v>1737</v>
      </c>
      <c r="N6" s="15" t="s">
        <v>244</v>
      </c>
      <c r="O6" s="15" t="s">
        <v>683</v>
      </c>
      <c r="P6" s="15" t="s">
        <v>244</v>
      </c>
      <c r="Q6" s="22"/>
      <c r="R6" s="22"/>
      <c r="S6" s="22"/>
      <c r="T6" s="22"/>
      <c r="U6" s="22"/>
      <c r="V6" s="22"/>
      <c r="W6" s="22"/>
      <c r="X6" s="22"/>
      <c r="Y6" s="22"/>
      <c r="Z6" s="22"/>
      <c r="AA6" s="22"/>
      <c r="AB6" s="22"/>
      <c r="AC6" s="22"/>
      <c r="AD6" s="22"/>
      <c r="AE6" s="15" t="s">
        <v>960</v>
      </c>
      <c r="AF6" s="15" t="s">
        <v>280</v>
      </c>
      <c r="AG6" s="15" t="s">
        <v>683</v>
      </c>
      <c r="AH6" s="15" t="s">
        <v>244</v>
      </c>
      <c r="AI6" s="22"/>
      <c r="AJ6" s="22"/>
      <c r="AK6" s="22"/>
      <c r="AL6" s="22"/>
      <c r="AM6" s="22"/>
      <c r="AN6" s="22"/>
      <c r="AO6" s="22"/>
      <c r="AP6" s="22"/>
      <c r="AQ6" s="22"/>
      <c r="AR6" s="22"/>
      <c r="AS6" s="15" t="s">
        <v>1749</v>
      </c>
      <c r="AT6" s="15">
        <v>8.1999999999999993</v>
      </c>
      <c r="AU6" s="15" t="s">
        <v>1737</v>
      </c>
      <c r="AV6" s="15" t="s">
        <v>244</v>
      </c>
      <c r="AW6" s="15" t="s">
        <v>683</v>
      </c>
      <c r="AX6" s="15" t="s">
        <v>244</v>
      </c>
      <c r="AY6" s="22"/>
      <c r="AZ6" s="22"/>
      <c r="BA6" s="22"/>
      <c r="BB6" s="22"/>
      <c r="BC6" s="22"/>
      <c r="BD6" s="22"/>
      <c r="BE6" s="22"/>
      <c r="BF6" s="22"/>
      <c r="BG6" s="22"/>
      <c r="BH6" s="22"/>
      <c r="BI6" s="22"/>
      <c r="BJ6" s="22"/>
      <c r="BK6" s="22"/>
      <c r="BL6" s="22"/>
      <c r="BM6" s="15" t="s">
        <v>960</v>
      </c>
      <c r="BN6" s="15" t="s">
        <v>280</v>
      </c>
      <c r="BO6" s="15" t="s">
        <v>683</v>
      </c>
      <c r="BP6" s="15" t="s">
        <v>244</v>
      </c>
      <c r="BQ6" s="22"/>
      <c r="BR6" s="22"/>
      <c r="BS6" s="22"/>
      <c r="BT6" s="22"/>
      <c r="BU6" s="22"/>
      <c r="BV6" s="22"/>
      <c r="BW6" s="22"/>
      <c r="BX6" s="22"/>
      <c r="BY6" s="22"/>
      <c r="BZ6" s="22"/>
      <c r="CC6" s="95" t="s">
        <v>9</v>
      </c>
      <c r="CD6" s="36" t="s">
        <v>960</v>
      </c>
      <c r="CE6" s="36" t="s">
        <v>960</v>
      </c>
      <c r="CF6" s="16" t="s">
        <v>9</v>
      </c>
      <c r="CG6" s="15" t="s">
        <v>1735</v>
      </c>
    </row>
    <row r="7" spans="1:85">
      <c r="A7" s="15" t="s">
        <v>6</v>
      </c>
      <c r="B7" s="16" t="s">
        <v>9</v>
      </c>
      <c r="C7" s="15" t="s">
        <v>272</v>
      </c>
      <c r="D7" s="15" t="s">
        <v>273</v>
      </c>
      <c r="E7" s="15" t="s">
        <v>191</v>
      </c>
      <c r="F7" s="45" t="s">
        <v>279</v>
      </c>
      <c r="G7" s="15" t="s">
        <v>280</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C7" s="95" t="s">
        <v>9</v>
      </c>
      <c r="CD7" s="54"/>
      <c r="CE7" s="54"/>
      <c r="CF7" s="16" t="s">
        <v>9</v>
      </c>
      <c r="CG7" s="22"/>
    </row>
    <row r="8" spans="1:85">
      <c r="A8" s="15" t="s">
        <v>6</v>
      </c>
      <c r="B8" s="16" t="s">
        <v>10</v>
      </c>
      <c r="C8" s="15" t="s">
        <v>82</v>
      </c>
      <c r="D8" s="15" t="s">
        <v>83</v>
      </c>
      <c r="E8" s="15" t="s">
        <v>104</v>
      </c>
      <c r="F8" s="15" t="s">
        <v>243</v>
      </c>
      <c r="G8" s="15" t="s">
        <v>244</v>
      </c>
      <c r="H8" s="15" t="s">
        <v>104</v>
      </c>
      <c r="I8" s="15" t="s">
        <v>1735</v>
      </c>
      <c r="J8" s="15" t="s">
        <v>1113</v>
      </c>
      <c r="K8" s="15" t="s">
        <v>821</v>
      </c>
      <c r="L8" s="15">
        <v>11</v>
      </c>
      <c r="M8" s="15" t="s">
        <v>1737</v>
      </c>
      <c r="N8" s="15" t="s">
        <v>244</v>
      </c>
      <c r="O8" s="15" t="s">
        <v>960</v>
      </c>
      <c r="P8" s="15" t="s">
        <v>280</v>
      </c>
      <c r="Q8" s="15" t="s">
        <v>1740</v>
      </c>
      <c r="R8" s="15" t="s">
        <v>244</v>
      </c>
      <c r="S8" s="15" t="s">
        <v>483</v>
      </c>
      <c r="T8" s="15">
        <v>22</v>
      </c>
      <c r="U8" s="15" t="s">
        <v>1737</v>
      </c>
      <c r="V8" s="15" t="s">
        <v>244</v>
      </c>
      <c r="W8" s="15" t="s">
        <v>1085</v>
      </c>
      <c r="X8" s="15">
        <v>10</v>
      </c>
      <c r="Y8" s="15" t="s">
        <v>1737</v>
      </c>
      <c r="Z8" s="15" t="s">
        <v>244</v>
      </c>
      <c r="AA8" s="15" t="s">
        <v>1750</v>
      </c>
      <c r="AB8" s="15">
        <v>17</v>
      </c>
      <c r="AC8" s="15" t="s">
        <v>1737</v>
      </c>
      <c r="AD8" s="15" t="s">
        <v>244</v>
      </c>
      <c r="AE8" s="15" t="s">
        <v>960</v>
      </c>
      <c r="AF8" s="15" t="s">
        <v>280</v>
      </c>
      <c r="AG8" s="15" t="s">
        <v>683</v>
      </c>
      <c r="AH8" s="15" t="s">
        <v>244</v>
      </c>
      <c r="AI8" s="22"/>
      <c r="AJ8" s="22"/>
      <c r="AK8" s="22"/>
      <c r="AL8" s="22"/>
      <c r="AM8" s="22"/>
      <c r="AN8" s="22"/>
      <c r="AO8" s="22"/>
      <c r="AP8" s="22"/>
      <c r="AQ8" s="15" t="s">
        <v>1743</v>
      </c>
      <c r="AR8" s="15" t="s">
        <v>820</v>
      </c>
      <c r="AS8" s="15" t="s">
        <v>331</v>
      </c>
      <c r="AT8" s="15">
        <v>8</v>
      </c>
      <c r="AU8" s="15" t="s">
        <v>1737</v>
      </c>
      <c r="AV8" s="15" t="s">
        <v>244</v>
      </c>
      <c r="AW8" s="15" t="s">
        <v>683</v>
      </c>
      <c r="AX8" s="15" t="s">
        <v>244</v>
      </c>
      <c r="AY8" s="22"/>
      <c r="AZ8" s="22"/>
      <c r="BA8" s="22"/>
      <c r="BB8" s="22"/>
      <c r="BC8" s="22"/>
      <c r="BD8" s="22"/>
      <c r="BE8" s="22"/>
      <c r="BF8" s="22"/>
      <c r="BG8" s="22"/>
      <c r="BH8" s="22"/>
      <c r="BI8" s="22"/>
      <c r="BJ8" s="22"/>
      <c r="BK8" s="22"/>
      <c r="BL8" s="22"/>
      <c r="BM8" s="15" t="s">
        <v>683</v>
      </c>
      <c r="BN8" s="15" t="s">
        <v>244</v>
      </c>
      <c r="BO8" s="15" t="s">
        <v>683</v>
      </c>
      <c r="BP8" s="15" t="s">
        <v>244</v>
      </c>
      <c r="BQ8" s="22"/>
      <c r="BR8" s="22"/>
      <c r="BS8" s="22"/>
      <c r="BT8" s="22"/>
      <c r="BU8" s="22"/>
      <c r="BV8" s="22"/>
      <c r="BW8" s="22"/>
      <c r="BX8" s="22"/>
      <c r="BY8" s="15" t="s">
        <v>1738</v>
      </c>
      <c r="BZ8" s="15" t="s">
        <v>280</v>
      </c>
      <c r="CC8" s="95" t="s">
        <v>9</v>
      </c>
      <c r="CD8" s="54"/>
      <c r="CE8" s="54"/>
      <c r="CF8" s="16" t="s">
        <v>10</v>
      </c>
      <c r="CG8" s="15" t="s">
        <v>1735</v>
      </c>
    </row>
    <row r="9" spans="1:85">
      <c r="A9" s="15" t="s">
        <v>6</v>
      </c>
      <c r="B9" s="16" t="s">
        <v>10</v>
      </c>
      <c r="C9" s="15" t="s">
        <v>261</v>
      </c>
      <c r="D9" s="15" t="s">
        <v>262</v>
      </c>
      <c r="E9" s="15" t="s">
        <v>281</v>
      </c>
      <c r="F9" s="15" t="s">
        <v>243</v>
      </c>
      <c r="G9" s="15" t="s">
        <v>244</v>
      </c>
      <c r="H9" s="15" t="s">
        <v>281</v>
      </c>
      <c r="I9" s="15" t="s">
        <v>1735</v>
      </c>
      <c r="J9" s="15" t="s">
        <v>1113</v>
      </c>
      <c r="K9" s="15" t="s">
        <v>821</v>
      </c>
      <c r="L9" s="15">
        <v>11</v>
      </c>
      <c r="M9" s="15" t="s">
        <v>1737</v>
      </c>
      <c r="N9" s="15" t="s">
        <v>244</v>
      </c>
      <c r="O9" s="15" t="s">
        <v>960</v>
      </c>
      <c r="P9" s="15" t="s">
        <v>280</v>
      </c>
      <c r="Q9" s="15" t="s">
        <v>1740</v>
      </c>
      <c r="R9" s="15" t="s">
        <v>244</v>
      </c>
      <c r="S9" s="15" t="s">
        <v>422</v>
      </c>
      <c r="T9" s="15">
        <v>20</v>
      </c>
      <c r="U9" s="15" t="s">
        <v>1737</v>
      </c>
      <c r="V9" s="15" t="s">
        <v>244</v>
      </c>
      <c r="W9" s="15" t="s">
        <v>331</v>
      </c>
      <c r="X9" s="15">
        <v>8</v>
      </c>
      <c r="Y9" s="15" t="s">
        <v>1737</v>
      </c>
      <c r="Z9" s="15" t="s">
        <v>244</v>
      </c>
      <c r="AA9" s="15" t="s">
        <v>812</v>
      </c>
      <c r="AB9" s="15">
        <v>16</v>
      </c>
      <c r="AC9" s="15" t="s">
        <v>1737</v>
      </c>
      <c r="AD9" s="15" t="s">
        <v>244</v>
      </c>
      <c r="AE9" s="15" t="s">
        <v>683</v>
      </c>
      <c r="AF9" s="15" t="s">
        <v>244</v>
      </c>
      <c r="AG9" s="15" t="s">
        <v>683</v>
      </c>
      <c r="AH9" s="15" t="s">
        <v>244</v>
      </c>
      <c r="AI9" s="22"/>
      <c r="AJ9" s="22"/>
      <c r="AK9" s="22"/>
      <c r="AL9" s="22"/>
      <c r="AM9" s="22"/>
      <c r="AN9" s="22"/>
      <c r="AO9" s="22"/>
      <c r="AP9" s="22"/>
      <c r="AQ9" s="22"/>
      <c r="AR9" s="22"/>
      <c r="AS9" s="15" t="s">
        <v>1439</v>
      </c>
      <c r="AT9" s="15">
        <v>9</v>
      </c>
      <c r="AU9" s="15" t="s">
        <v>1737</v>
      </c>
      <c r="AV9" s="15" t="s">
        <v>244</v>
      </c>
      <c r="AW9" s="15" t="s">
        <v>683</v>
      </c>
      <c r="AX9" s="15" t="s">
        <v>244</v>
      </c>
      <c r="AY9" s="22"/>
      <c r="AZ9" s="22"/>
      <c r="BA9" s="22"/>
      <c r="BB9" s="22"/>
      <c r="BC9" s="22"/>
      <c r="BD9" s="22"/>
      <c r="BE9" s="22"/>
      <c r="BF9" s="22"/>
      <c r="BG9" s="22"/>
      <c r="BH9" s="22"/>
      <c r="BI9" s="22"/>
      <c r="BJ9" s="22"/>
      <c r="BK9" s="22"/>
      <c r="BL9" s="22"/>
      <c r="BM9" s="15" t="s">
        <v>960</v>
      </c>
      <c r="BN9" s="15" t="s">
        <v>280</v>
      </c>
      <c r="BO9" s="15" t="s">
        <v>683</v>
      </c>
      <c r="BP9" s="15" t="s">
        <v>244</v>
      </c>
      <c r="BQ9" s="22"/>
      <c r="BR9" s="22"/>
      <c r="BS9" s="22"/>
      <c r="BT9" s="22"/>
      <c r="BU9" s="22"/>
      <c r="BV9" s="22"/>
      <c r="BW9" s="22"/>
      <c r="BX9" s="22"/>
      <c r="BY9" s="22"/>
      <c r="BZ9" s="22"/>
      <c r="CC9" s="95" t="s">
        <v>9</v>
      </c>
      <c r="CD9" s="54"/>
      <c r="CE9" s="54"/>
      <c r="CF9" s="16" t="s">
        <v>10</v>
      </c>
      <c r="CG9" s="15" t="s">
        <v>1735</v>
      </c>
    </row>
    <row r="10" spans="1:85">
      <c r="A10" s="15" t="s">
        <v>6</v>
      </c>
      <c r="B10" s="16" t="s">
        <v>10</v>
      </c>
      <c r="C10" s="15" t="s">
        <v>272</v>
      </c>
      <c r="D10" s="15" t="s">
        <v>273</v>
      </c>
      <c r="E10" s="15" t="s">
        <v>271</v>
      </c>
      <c r="F10" s="15" t="s">
        <v>243</v>
      </c>
      <c r="G10" s="15" t="s">
        <v>244</v>
      </c>
      <c r="H10" s="15" t="s">
        <v>271</v>
      </c>
      <c r="I10" s="15" t="s">
        <v>1735</v>
      </c>
      <c r="J10" s="15" t="s">
        <v>1113</v>
      </c>
      <c r="K10" s="15" t="s">
        <v>1751</v>
      </c>
      <c r="L10" s="15">
        <v>8.5</v>
      </c>
      <c r="M10" s="15" t="s">
        <v>1737</v>
      </c>
      <c r="N10" s="15" t="s">
        <v>244</v>
      </c>
      <c r="O10" s="15" t="s">
        <v>960</v>
      </c>
      <c r="P10" s="15" t="s">
        <v>280</v>
      </c>
      <c r="Q10" s="15" t="s">
        <v>1740</v>
      </c>
      <c r="R10" s="15" t="s">
        <v>244</v>
      </c>
      <c r="S10" s="15" t="s">
        <v>334</v>
      </c>
      <c r="T10" s="15">
        <v>19</v>
      </c>
      <c r="U10" s="15" t="s">
        <v>1737</v>
      </c>
      <c r="V10" s="15" t="s">
        <v>244</v>
      </c>
      <c r="W10" s="15" t="s">
        <v>1439</v>
      </c>
      <c r="X10" s="15">
        <v>9</v>
      </c>
      <c r="Y10" s="15" t="s">
        <v>1737</v>
      </c>
      <c r="Z10" s="15" t="s">
        <v>244</v>
      </c>
      <c r="AA10" s="15" t="s">
        <v>812</v>
      </c>
      <c r="AB10" s="15">
        <v>16</v>
      </c>
      <c r="AC10" s="15" t="s">
        <v>1737</v>
      </c>
      <c r="AD10" s="15" t="s">
        <v>244</v>
      </c>
      <c r="AE10" s="15" t="s">
        <v>683</v>
      </c>
      <c r="AF10" s="15" t="s">
        <v>244</v>
      </c>
      <c r="AG10" s="15" t="s">
        <v>683</v>
      </c>
      <c r="AH10" s="15" t="s">
        <v>244</v>
      </c>
      <c r="AI10" s="22"/>
      <c r="AJ10" s="22"/>
      <c r="AK10" s="22"/>
      <c r="AL10" s="22"/>
      <c r="AM10" s="22"/>
      <c r="AN10" s="22"/>
      <c r="AO10" s="22"/>
      <c r="AP10" s="22"/>
      <c r="AQ10" s="15" t="s">
        <v>1743</v>
      </c>
      <c r="AR10" s="15" t="s">
        <v>820</v>
      </c>
      <c r="AS10" s="15" t="s">
        <v>1752</v>
      </c>
      <c r="AT10" s="15">
        <v>7.7</v>
      </c>
      <c r="AU10" s="15" t="s">
        <v>1737</v>
      </c>
      <c r="AV10" s="15" t="s">
        <v>244</v>
      </c>
      <c r="AW10" s="15" t="s">
        <v>683</v>
      </c>
      <c r="AX10" s="15" t="s">
        <v>244</v>
      </c>
      <c r="AY10" s="22"/>
      <c r="AZ10" s="22"/>
      <c r="BA10" s="22"/>
      <c r="BB10" s="22"/>
      <c r="BC10" s="22"/>
      <c r="BD10" s="22"/>
      <c r="BE10" s="22"/>
      <c r="BF10" s="22"/>
      <c r="BG10" s="22"/>
      <c r="BH10" s="22"/>
      <c r="BI10" s="22"/>
      <c r="BJ10" s="22"/>
      <c r="BK10" s="22"/>
      <c r="BL10" s="22"/>
      <c r="BM10" s="15" t="s">
        <v>960</v>
      </c>
      <c r="BN10" s="15" t="s">
        <v>280</v>
      </c>
      <c r="BO10" s="15" t="s">
        <v>683</v>
      </c>
      <c r="BP10" s="15" t="s">
        <v>244</v>
      </c>
      <c r="BQ10" s="22"/>
      <c r="BR10" s="22"/>
      <c r="BS10" s="22"/>
      <c r="BT10" s="22"/>
      <c r="BU10" s="22"/>
      <c r="BV10" s="22"/>
      <c r="BW10" s="22"/>
      <c r="BX10" s="22"/>
      <c r="BY10" s="15" t="s">
        <v>1738</v>
      </c>
      <c r="BZ10" s="15" t="s">
        <v>280</v>
      </c>
      <c r="CC10" s="95" t="s">
        <v>10</v>
      </c>
      <c r="CD10" s="36" t="s">
        <v>960</v>
      </c>
      <c r="CE10" s="36" t="s">
        <v>960</v>
      </c>
      <c r="CF10" s="16" t="s">
        <v>10</v>
      </c>
      <c r="CG10" s="15" t="s">
        <v>1735</v>
      </c>
    </row>
    <row r="11" spans="1:85">
      <c r="A11" s="15" t="s">
        <v>6</v>
      </c>
      <c r="B11" s="16" t="s">
        <v>18</v>
      </c>
      <c r="C11" s="15" t="s">
        <v>82</v>
      </c>
      <c r="D11" s="15" t="s">
        <v>83</v>
      </c>
      <c r="E11" s="15" t="s">
        <v>107</v>
      </c>
      <c r="F11" s="15" t="s">
        <v>243</v>
      </c>
      <c r="G11" s="15" t="s">
        <v>244</v>
      </c>
      <c r="H11" s="15" t="s">
        <v>119</v>
      </c>
      <c r="I11" s="15" t="s">
        <v>1735</v>
      </c>
      <c r="J11" s="15" t="s">
        <v>1113</v>
      </c>
      <c r="K11" s="15" t="s">
        <v>1753</v>
      </c>
      <c r="L11" s="15">
        <v>9.3000000000000007</v>
      </c>
      <c r="M11" s="15" t="s">
        <v>1737</v>
      </c>
      <c r="N11" s="15" t="s">
        <v>244</v>
      </c>
      <c r="O11" s="15" t="s">
        <v>683</v>
      </c>
      <c r="P11" s="15" t="s">
        <v>244</v>
      </c>
      <c r="Q11" s="22"/>
      <c r="R11" s="22"/>
      <c r="S11" s="22"/>
      <c r="T11" s="22"/>
      <c r="U11" s="22"/>
      <c r="V11" s="22"/>
      <c r="W11" s="22"/>
      <c r="X11" s="22"/>
      <c r="Y11" s="22"/>
      <c r="Z11" s="22"/>
      <c r="AA11" s="22"/>
      <c r="AB11" s="22"/>
      <c r="AC11" s="22"/>
      <c r="AD11" s="22"/>
      <c r="AE11" s="15" t="s">
        <v>960</v>
      </c>
      <c r="AF11" s="15" t="s">
        <v>280</v>
      </c>
      <c r="AG11" s="15" t="s">
        <v>683</v>
      </c>
      <c r="AH11" s="15" t="s">
        <v>244</v>
      </c>
      <c r="AI11" s="22"/>
      <c r="AJ11" s="22"/>
      <c r="AK11" s="22"/>
      <c r="AL11" s="22"/>
      <c r="AM11" s="22"/>
      <c r="AN11" s="22"/>
      <c r="AO11" s="22"/>
      <c r="AP11" s="22"/>
      <c r="AQ11" s="15" t="s">
        <v>1738</v>
      </c>
      <c r="AR11" s="15" t="s">
        <v>280</v>
      </c>
      <c r="AS11" s="15" t="s">
        <v>1749</v>
      </c>
      <c r="AT11" s="15">
        <v>8.1999999999999993</v>
      </c>
      <c r="AU11" s="15" t="s">
        <v>1737</v>
      </c>
      <c r="AV11" s="15" t="s">
        <v>244</v>
      </c>
      <c r="AW11" s="15" t="s">
        <v>683</v>
      </c>
      <c r="AX11" s="15" t="s">
        <v>244</v>
      </c>
      <c r="AY11" s="22"/>
      <c r="AZ11" s="22"/>
      <c r="BA11" s="22"/>
      <c r="BB11" s="22"/>
      <c r="BC11" s="22"/>
      <c r="BD11" s="22"/>
      <c r="BE11" s="22"/>
      <c r="BF11" s="22"/>
      <c r="BG11" s="22"/>
      <c r="BH11" s="22"/>
      <c r="BI11" s="22"/>
      <c r="BJ11" s="22"/>
      <c r="BK11" s="22"/>
      <c r="BL11" s="22"/>
      <c r="BM11" s="15" t="s">
        <v>960</v>
      </c>
      <c r="BN11" s="15" t="s">
        <v>280</v>
      </c>
      <c r="BO11" s="15" t="s">
        <v>683</v>
      </c>
      <c r="BP11" s="15" t="s">
        <v>244</v>
      </c>
      <c r="BQ11" s="22"/>
      <c r="BR11" s="22"/>
      <c r="BS11" s="22"/>
      <c r="BT11" s="22"/>
      <c r="BU11" s="22"/>
      <c r="BV11" s="22"/>
      <c r="BW11" s="22"/>
      <c r="BX11" s="22"/>
      <c r="BY11" s="15" t="s">
        <v>1738</v>
      </c>
      <c r="BZ11" s="15" t="s">
        <v>280</v>
      </c>
      <c r="CC11" s="95" t="s">
        <v>10</v>
      </c>
      <c r="CD11" s="36" t="s">
        <v>960</v>
      </c>
      <c r="CE11" s="36" t="s">
        <v>960</v>
      </c>
      <c r="CF11" s="16" t="s">
        <v>18</v>
      </c>
      <c r="CG11" s="15" t="s">
        <v>1735</v>
      </c>
    </row>
    <row r="12" spans="1:85">
      <c r="A12" s="15" t="s">
        <v>6</v>
      </c>
      <c r="B12" s="16" t="s">
        <v>20</v>
      </c>
      <c r="C12" s="15" t="s">
        <v>82</v>
      </c>
      <c r="D12" s="15" t="s">
        <v>83</v>
      </c>
      <c r="E12" s="15" t="s">
        <v>107</v>
      </c>
      <c r="F12" s="15" t="s">
        <v>243</v>
      </c>
      <c r="G12" s="15" t="s">
        <v>244</v>
      </c>
      <c r="H12" s="15" t="s">
        <v>107</v>
      </c>
      <c r="I12" s="15" t="s">
        <v>1735</v>
      </c>
      <c r="J12" s="15" t="s">
        <v>1113</v>
      </c>
      <c r="K12" s="15" t="s">
        <v>1754</v>
      </c>
      <c r="L12" s="15">
        <v>8.1</v>
      </c>
      <c r="M12" s="15" t="s">
        <v>1737</v>
      </c>
      <c r="N12" s="15" t="s">
        <v>244</v>
      </c>
      <c r="O12" s="15" t="s">
        <v>683</v>
      </c>
      <c r="P12" s="15" t="s">
        <v>244</v>
      </c>
      <c r="Q12" s="22"/>
      <c r="R12" s="22"/>
      <c r="S12" s="22"/>
      <c r="T12" s="22"/>
      <c r="U12" s="22"/>
      <c r="V12" s="22"/>
      <c r="W12" s="22"/>
      <c r="X12" s="22"/>
      <c r="Y12" s="22"/>
      <c r="Z12" s="22"/>
      <c r="AA12" s="22"/>
      <c r="AB12" s="22"/>
      <c r="AC12" s="22"/>
      <c r="AD12" s="22"/>
      <c r="AE12" s="15" t="s">
        <v>960</v>
      </c>
      <c r="AF12" s="15" t="s">
        <v>280</v>
      </c>
      <c r="AG12" s="15" t="s">
        <v>683</v>
      </c>
      <c r="AH12" s="15" t="s">
        <v>244</v>
      </c>
      <c r="AI12" s="22"/>
      <c r="AJ12" s="22"/>
      <c r="AK12" s="22"/>
      <c r="AL12" s="22"/>
      <c r="AM12" s="22"/>
      <c r="AN12" s="22"/>
      <c r="AO12" s="22"/>
      <c r="AP12" s="22"/>
      <c r="AQ12" s="15" t="s">
        <v>1738</v>
      </c>
      <c r="AR12" s="15" t="s">
        <v>280</v>
      </c>
      <c r="AS12" s="15" t="s">
        <v>1755</v>
      </c>
      <c r="AT12" s="15">
        <v>7</v>
      </c>
      <c r="AU12" s="15" t="s">
        <v>1737</v>
      </c>
      <c r="AV12" s="15" t="s">
        <v>244</v>
      </c>
      <c r="AW12" s="15" t="s">
        <v>683</v>
      </c>
      <c r="AX12" s="15" t="s">
        <v>244</v>
      </c>
      <c r="AY12" s="22"/>
      <c r="AZ12" s="22"/>
      <c r="BA12" s="22"/>
      <c r="BB12" s="22"/>
      <c r="BC12" s="22"/>
      <c r="BD12" s="22"/>
      <c r="BE12" s="22"/>
      <c r="BF12" s="22"/>
      <c r="BG12" s="22"/>
      <c r="BH12" s="22"/>
      <c r="BI12" s="22"/>
      <c r="BJ12" s="22"/>
      <c r="BK12" s="22"/>
      <c r="BL12" s="22"/>
      <c r="BM12" s="15" t="s">
        <v>960</v>
      </c>
      <c r="BN12" s="15" t="s">
        <v>280</v>
      </c>
      <c r="BO12" s="15" t="s">
        <v>683</v>
      </c>
      <c r="BP12" s="15" t="s">
        <v>244</v>
      </c>
      <c r="BQ12" s="22"/>
      <c r="BR12" s="22"/>
      <c r="BS12" s="22"/>
      <c r="BT12" s="22"/>
      <c r="BU12" s="22"/>
      <c r="BV12" s="22"/>
      <c r="BW12" s="22"/>
      <c r="BX12" s="22"/>
      <c r="BY12" s="15" t="s">
        <v>1738</v>
      </c>
      <c r="BZ12" s="15" t="s">
        <v>280</v>
      </c>
      <c r="CC12" s="95" t="s">
        <v>10</v>
      </c>
      <c r="CD12" s="36" t="s">
        <v>960</v>
      </c>
      <c r="CE12" s="59" t="s">
        <v>683</v>
      </c>
      <c r="CF12" s="16" t="s">
        <v>20</v>
      </c>
      <c r="CG12" s="15" t="s">
        <v>1735</v>
      </c>
    </row>
    <row r="13" spans="1:85">
      <c r="A13" s="15" t="s">
        <v>6</v>
      </c>
      <c r="B13" s="16" t="s">
        <v>24</v>
      </c>
      <c r="C13" s="15" t="s">
        <v>82</v>
      </c>
      <c r="D13" s="15" t="s">
        <v>83</v>
      </c>
      <c r="E13" s="15" t="s">
        <v>119</v>
      </c>
      <c r="F13" s="15" t="s">
        <v>243</v>
      </c>
      <c r="G13" s="15" t="s">
        <v>244</v>
      </c>
      <c r="H13" s="15" t="s">
        <v>119</v>
      </c>
      <c r="I13" s="15" t="s">
        <v>1735</v>
      </c>
      <c r="J13" s="15" t="s">
        <v>1113</v>
      </c>
      <c r="K13" s="15" t="s">
        <v>1756</v>
      </c>
      <c r="L13" s="15">
        <v>8.3000000000000007</v>
      </c>
      <c r="M13" s="15" t="s">
        <v>1737</v>
      </c>
      <c r="N13" s="15" t="s">
        <v>244</v>
      </c>
      <c r="O13" s="15" t="s">
        <v>683</v>
      </c>
      <c r="P13" s="15" t="s">
        <v>244</v>
      </c>
      <c r="Q13" s="22"/>
      <c r="R13" s="22"/>
      <c r="S13" s="22"/>
      <c r="T13" s="22"/>
      <c r="U13" s="22"/>
      <c r="V13" s="22"/>
      <c r="W13" s="22"/>
      <c r="X13" s="22"/>
      <c r="Y13" s="22"/>
      <c r="Z13" s="22"/>
      <c r="AA13" s="22"/>
      <c r="AB13" s="22"/>
      <c r="AC13" s="22"/>
      <c r="AD13" s="22"/>
      <c r="AE13" s="15" t="s">
        <v>960</v>
      </c>
      <c r="AF13" s="15" t="s">
        <v>280</v>
      </c>
      <c r="AG13" s="15" t="s">
        <v>683</v>
      </c>
      <c r="AH13" s="15" t="s">
        <v>244</v>
      </c>
      <c r="AI13" s="22"/>
      <c r="AJ13" s="22"/>
      <c r="AK13" s="22"/>
      <c r="AL13" s="22"/>
      <c r="AM13" s="22"/>
      <c r="AN13" s="22"/>
      <c r="AO13" s="22"/>
      <c r="AP13" s="22"/>
      <c r="AQ13" s="15" t="s">
        <v>1738</v>
      </c>
      <c r="AR13" s="15" t="s">
        <v>280</v>
      </c>
      <c r="AS13" s="15" t="s">
        <v>1757</v>
      </c>
      <c r="AT13" s="15">
        <v>7.6</v>
      </c>
      <c r="AU13" s="15" t="s">
        <v>1737</v>
      </c>
      <c r="AV13" s="15" t="s">
        <v>244</v>
      </c>
      <c r="AW13" s="15" t="s">
        <v>683</v>
      </c>
      <c r="AX13" s="15" t="s">
        <v>244</v>
      </c>
      <c r="AY13" s="22"/>
      <c r="AZ13" s="22"/>
      <c r="BA13" s="22"/>
      <c r="BB13" s="22"/>
      <c r="BC13" s="22"/>
      <c r="BD13" s="22"/>
      <c r="BE13" s="22"/>
      <c r="BF13" s="22"/>
      <c r="BG13" s="22"/>
      <c r="BH13" s="22"/>
      <c r="BI13" s="22"/>
      <c r="BJ13" s="22"/>
      <c r="BK13" s="22"/>
      <c r="BL13" s="22"/>
      <c r="BM13" s="15" t="s">
        <v>960</v>
      </c>
      <c r="BN13" s="15" t="s">
        <v>280</v>
      </c>
      <c r="BO13" s="15" t="s">
        <v>683</v>
      </c>
      <c r="BP13" s="15" t="s">
        <v>244</v>
      </c>
      <c r="BQ13" s="22"/>
      <c r="BR13" s="22"/>
      <c r="BS13" s="22"/>
      <c r="BT13" s="22"/>
      <c r="BU13" s="22"/>
      <c r="BV13" s="22"/>
      <c r="BW13" s="22"/>
      <c r="BX13" s="22"/>
      <c r="BY13" s="15" t="s">
        <v>1738</v>
      </c>
      <c r="BZ13" s="15" t="s">
        <v>280</v>
      </c>
      <c r="CC13" s="95" t="s">
        <v>10</v>
      </c>
      <c r="CD13" s="54"/>
      <c r="CE13" s="54"/>
      <c r="CF13" s="16" t="s">
        <v>24</v>
      </c>
      <c r="CG13" s="15" t="s">
        <v>1735</v>
      </c>
    </row>
    <row r="14" spans="1:85">
      <c r="A14" s="15" t="s">
        <v>6</v>
      </c>
      <c r="B14" s="16" t="s">
        <v>25</v>
      </c>
      <c r="C14" s="15" t="s">
        <v>82</v>
      </c>
      <c r="D14" s="15" t="s">
        <v>83</v>
      </c>
      <c r="E14" s="15" t="s">
        <v>124</v>
      </c>
      <c r="F14" s="15" t="s">
        <v>243</v>
      </c>
      <c r="G14" s="15" t="s">
        <v>244</v>
      </c>
      <c r="H14" s="15" t="s">
        <v>124</v>
      </c>
      <c r="I14" s="15" t="s">
        <v>1735</v>
      </c>
      <c r="J14" s="15" t="s">
        <v>1113</v>
      </c>
      <c r="K14" s="15" t="s">
        <v>1758</v>
      </c>
      <c r="L14" s="15">
        <v>11.8</v>
      </c>
      <c r="M14" s="15" t="s">
        <v>1737</v>
      </c>
      <c r="N14" s="15" t="s">
        <v>244</v>
      </c>
      <c r="O14" s="15" t="s">
        <v>683</v>
      </c>
      <c r="P14" s="15" t="s">
        <v>244</v>
      </c>
      <c r="Q14" s="22"/>
      <c r="R14" s="22"/>
      <c r="S14" s="22"/>
      <c r="T14" s="22"/>
      <c r="U14" s="22"/>
      <c r="V14" s="22"/>
      <c r="W14" s="22"/>
      <c r="X14" s="22"/>
      <c r="Y14" s="22"/>
      <c r="Z14" s="22"/>
      <c r="AA14" s="22"/>
      <c r="AB14" s="22"/>
      <c r="AC14" s="22"/>
      <c r="AD14" s="22"/>
      <c r="AE14" s="15" t="s">
        <v>960</v>
      </c>
      <c r="AF14" s="15" t="s">
        <v>280</v>
      </c>
      <c r="AG14" s="15" t="s">
        <v>683</v>
      </c>
      <c r="AH14" s="15" t="s">
        <v>244</v>
      </c>
      <c r="AI14" s="22"/>
      <c r="AJ14" s="22"/>
      <c r="AK14" s="22"/>
      <c r="AL14" s="22"/>
      <c r="AM14" s="22"/>
      <c r="AN14" s="22"/>
      <c r="AO14" s="22"/>
      <c r="AP14" s="22"/>
      <c r="AQ14" s="15" t="s">
        <v>1738</v>
      </c>
      <c r="AR14" s="15" t="s">
        <v>280</v>
      </c>
      <c r="AS14" s="15" t="s">
        <v>1759</v>
      </c>
      <c r="AT14" s="15">
        <v>13.1</v>
      </c>
      <c r="AU14" s="15" t="s">
        <v>1737</v>
      </c>
      <c r="AV14" s="15" t="s">
        <v>244</v>
      </c>
      <c r="AW14" s="15" t="s">
        <v>683</v>
      </c>
      <c r="AX14" s="15" t="s">
        <v>244</v>
      </c>
      <c r="AY14" s="22"/>
      <c r="AZ14" s="22"/>
      <c r="BA14" s="22"/>
      <c r="BB14" s="22"/>
      <c r="BC14" s="22"/>
      <c r="BD14" s="22"/>
      <c r="BE14" s="22"/>
      <c r="BF14" s="22"/>
      <c r="BG14" s="22"/>
      <c r="BH14" s="22"/>
      <c r="BI14" s="22"/>
      <c r="BJ14" s="22"/>
      <c r="BK14" s="22"/>
      <c r="BL14" s="22"/>
      <c r="BM14" s="15" t="s">
        <v>960</v>
      </c>
      <c r="BN14" s="15" t="s">
        <v>280</v>
      </c>
      <c r="BO14" s="15" t="s">
        <v>683</v>
      </c>
      <c r="BP14" s="15" t="s">
        <v>244</v>
      </c>
      <c r="BQ14" s="22"/>
      <c r="BR14" s="22"/>
      <c r="BS14" s="22"/>
      <c r="BT14" s="22"/>
      <c r="BU14" s="22"/>
      <c r="BV14" s="22"/>
      <c r="BW14" s="22"/>
      <c r="BX14" s="22"/>
      <c r="BY14" s="15" t="s">
        <v>1738</v>
      </c>
      <c r="BZ14" s="15" t="s">
        <v>280</v>
      </c>
      <c r="CC14" s="95" t="s">
        <v>10</v>
      </c>
      <c r="CD14" s="36" t="s">
        <v>960</v>
      </c>
      <c r="CE14" s="36" t="s">
        <v>960</v>
      </c>
      <c r="CF14" s="16" t="s">
        <v>25</v>
      </c>
      <c r="CG14" s="15" t="s">
        <v>1735</v>
      </c>
    </row>
    <row r="15" spans="1:85">
      <c r="A15" s="15" t="s">
        <v>26</v>
      </c>
      <c r="B15" s="15" t="s">
        <v>27</v>
      </c>
      <c r="C15" s="15" t="s">
        <v>82</v>
      </c>
      <c r="D15" s="15" t="s">
        <v>83</v>
      </c>
      <c r="E15" s="15" t="s">
        <v>127</v>
      </c>
      <c r="F15" s="15" t="s">
        <v>243</v>
      </c>
      <c r="G15" s="15" t="s">
        <v>244</v>
      </c>
      <c r="H15" s="15" t="s">
        <v>127</v>
      </c>
      <c r="I15" s="15" t="s">
        <v>1735</v>
      </c>
      <c r="J15" s="15" t="s">
        <v>1113</v>
      </c>
      <c r="K15" s="15" t="s">
        <v>826</v>
      </c>
      <c r="L15" s="15">
        <v>12</v>
      </c>
      <c r="M15" s="15" t="s">
        <v>1737</v>
      </c>
      <c r="N15" s="15" t="s">
        <v>244</v>
      </c>
      <c r="O15" s="15" t="s">
        <v>683</v>
      </c>
      <c r="P15" s="15" t="s">
        <v>244</v>
      </c>
      <c r="Q15" s="22"/>
      <c r="R15" s="22"/>
      <c r="S15" s="22"/>
      <c r="T15" s="22"/>
      <c r="U15" s="22"/>
      <c r="V15" s="22"/>
      <c r="W15" s="22"/>
      <c r="X15" s="22"/>
      <c r="Y15" s="22"/>
      <c r="Z15" s="22"/>
      <c r="AA15" s="22"/>
      <c r="AB15" s="22"/>
      <c r="AC15" s="22"/>
      <c r="AD15" s="22"/>
      <c r="AE15" s="15" t="s">
        <v>683</v>
      </c>
      <c r="AF15" s="15" t="s">
        <v>244</v>
      </c>
      <c r="AG15" s="15" t="s">
        <v>683</v>
      </c>
      <c r="AH15" s="15" t="s">
        <v>244</v>
      </c>
      <c r="AI15" s="22"/>
      <c r="AJ15" s="22"/>
      <c r="AK15" s="22"/>
      <c r="AL15" s="22"/>
      <c r="AM15" s="22"/>
      <c r="AN15" s="22"/>
      <c r="AO15" s="22"/>
      <c r="AP15" s="22"/>
      <c r="AQ15" s="15" t="s">
        <v>1738</v>
      </c>
      <c r="AR15" s="15" t="s">
        <v>280</v>
      </c>
      <c r="AS15" s="15" t="s">
        <v>852</v>
      </c>
      <c r="AT15" s="15">
        <v>14</v>
      </c>
      <c r="AU15" s="15" t="s">
        <v>1737</v>
      </c>
      <c r="AV15" s="15" t="s">
        <v>244</v>
      </c>
      <c r="AW15" s="15" t="s">
        <v>683</v>
      </c>
      <c r="AX15" s="15" t="s">
        <v>244</v>
      </c>
      <c r="AY15" s="22"/>
      <c r="AZ15" s="22"/>
      <c r="BA15" s="22"/>
      <c r="BB15" s="22"/>
      <c r="BC15" s="22"/>
      <c r="BD15" s="22"/>
      <c r="BE15" s="22"/>
      <c r="BF15" s="22"/>
      <c r="BG15" s="22"/>
      <c r="BH15" s="22"/>
      <c r="BI15" s="22"/>
      <c r="BJ15" s="22"/>
      <c r="BK15" s="22"/>
      <c r="BL15" s="22"/>
      <c r="BM15" s="15" t="s">
        <v>683</v>
      </c>
      <c r="BN15" s="15" t="s">
        <v>244</v>
      </c>
      <c r="BO15" s="15" t="s">
        <v>683</v>
      </c>
      <c r="BP15" s="15" t="s">
        <v>244</v>
      </c>
      <c r="BQ15" s="22"/>
      <c r="BR15" s="22"/>
      <c r="BS15" s="22"/>
      <c r="BT15" s="22"/>
      <c r="BU15" s="22"/>
      <c r="BV15" s="22"/>
      <c r="BW15" s="22"/>
      <c r="BX15" s="22"/>
      <c r="BY15" s="15" t="s">
        <v>1738</v>
      </c>
      <c r="BZ15" s="15" t="s">
        <v>280</v>
      </c>
      <c r="CC15" s="95" t="s">
        <v>10</v>
      </c>
      <c r="CD15" s="36" t="s">
        <v>960</v>
      </c>
      <c r="CE15" s="36" t="s">
        <v>960</v>
      </c>
      <c r="CF15" s="15" t="s">
        <v>27</v>
      </c>
      <c r="CG15" s="15" t="s">
        <v>1735</v>
      </c>
    </row>
    <row r="16" spans="1:85">
      <c r="A16" s="15" t="s">
        <v>28</v>
      </c>
      <c r="B16" s="16" t="s">
        <v>29</v>
      </c>
      <c r="C16" s="15" t="s">
        <v>82</v>
      </c>
      <c r="D16" s="15" t="s">
        <v>83</v>
      </c>
      <c r="E16" s="15" t="s">
        <v>130</v>
      </c>
      <c r="F16" s="15" t="s">
        <v>243</v>
      </c>
      <c r="G16" s="15" t="s">
        <v>244</v>
      </c>
      <c r="H16" s="15" t="s">
        <v>130</v>
      </c>
      <c r="I16" s="15" t="s">
        <v>1760</v>
      </c>
      <c r="J16" s="15" t="s">
        <v>280</v>
      </c>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15" t="s">
        <v>331</v>
      </c>
      <c r="AT16" s="15">
        <v>8</v>
      </c>
      <c r="AU16" s="15" t="s">
        <v>1737</v>
      </c>
      <c r="AV16" s="15" t="s">
        <v>244</v>
      </c>
      <c r="AW16" s="15" t="s">
        <v>960</v>
      </c>
      <c r="AX16" s="15" t="s">
        <v>280</v>
      </c>
      <c r="AY16" s="15" t="s">
        <v>1740</v>
      </c>
      <c r="AZ16" s="15" t="s">
        <v>244</v>
      </c>
      <c r="BA16" s="15" t="s">
        <v>338</v>
      </c>
      <c r="BB16" s="15">
        <v>15</v>
      </c>
      <c r="BC16" s="15" t="s">
        <v>1737</v>
      </c>
      <c r="BD16" s="15" t="s">
        <v>244</v>
      </c>
      <c r="BE16" s="15" t="s">
        <v>832</v>
      </c>
      <c r="BF16" s="15">
        <v>7</v>
      </c>
      <c r="BG16" s="15" t="s">
        <v>1737</v>
      </c>
      <c r="BH16" s="15" t="s">
        <v>244</v>
      </c>
      <c r="BI16" s="15" t="s">
        <v>846</v>
      </c>
      <c r="BJ16" s="15">
        <v>5</v>
      </c>
      <c r="BK16" s="15" t="s">
        <v>1737</v>
      </c>
      <c r="BL16" s="15" t="s">
        <v>244</v>
      </c>
      <c r="BM16" s="15" t="s">
        <v>683</v>
      </c>
      <c r="BN16" s="15" t="s">
        <v>244</v>
      </c>
      <c r="BO16" s="15" t="s">
        <v>683</v>
      </c>
      <c r="BP16" s="15" t="s">
        <v>244</v>
      </c>
      <c r="BQ16" s="22"/>
      <c r="BR16" s="22"/>
      <c r="BS16" s="22"/>
      <c r="BT16" s="22"/>
      <c r="BU16" s="22"/>
      <c r="BV16" s="22"/>
      <c r="BW16" s="22"/>
      <c r="BX16" s="22"/>
      <c r="BY16" s="15" t="s">
        <v>1743</v>
      </c>
      <c r="BZ16" s="15" t="s">
        <v>820</v>
      </c>
      <c r="CC16" s="95" t="s">
        <v>18</v>
      </c>
      <c r="CD16" s="36" t="s">
        <v>960</v>
      </c>
      <c r="CE16" s="36" t="s">
        <v>960</v>
      </c>
      <c r="CF16" s="16" t="s">
        <v>29</v>
      </c>
      <c r="CG16" s="15" t="s">
        <v>1760</v>
      </c>
    </row>
    <row r="17" spans="1:85">
      <c r="A17" s="15" t="s">
        <v>28</v>
      </c>
      <c r="B17" s="16" t="s">
        <v>30</v>
      </c>
      <c r="C17" s="15" t="s">
        <v>82</v>
      </c>
      <c r="D17" s="15" t="s">
        <v>83</v>
      </c>
      <c r="E17" s="15" t="s">
        <v>133</v>
      </c>
      <c r="F17" s="15" t="s">
        <v>243</v>
      </c>
      <c r="G17" s="15" t="s">
        <v>244</v>
      </c>
      <c r="H17" s="15" t="s">
        <v>298</v>
      </c>
      <c r="I17" s="15" t="s">
        <v>1760</v>
      </c>
      <c r="J17" s="15" t="s">
        <v>280</v>
      </c>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15" t="s">
        <v>1750</v>
      </c>
      <c r="AT17" s="15">
        <v>17</v>
      </c>
      <c r="AU17" s="15" t="s">
        <v>1737</v>
      </c>
      <c r="AV17" s="15" t="s">
        <v>244</v>
      </c>
      <c r="AW17" s="15" t="s">
        <v>960</v>
      </c>
      <c r="AX17" s="15" t="s">
        <v>280</v>
      </c>
      <c r="AY17" s="15" t="s">
        <v>1740</v>
      </c>
      <c r="AZ17" s="15" t="s">
        <v>244</v>
      </c>
      <c r="BA17" s="15" t="s">
        <v>694</v>
      </c>
      <c r="BB17" s="15">
        <v>23</v>
      </c>
      <c r="BC17" s="15" t="s">
        <v>1737</v>
      </c>
      <c r="BD17" s="15" t="s">
        <v>244</v>
      </c>
      <c r="BE17" s="15" t="s">
        <v>735</v>
      </c>
      <c r="BF17" s="15">
        <v>18</v>
      </c>
      <c r="BG17" s="15" t="s">
        <v>1737</v>
      </c>
      <c r="BH17" s="15" t="s">
        <v>244</v>
      </c>
      <c r="BI17" s="15" t="s">
        <v>832</v>
      </c>
      <c r="BJ17" s="15">
        <v>7</v>
      </c>
      <c r="BK17" s="15" t="s">
        <v>1737</v>
      </c>
      <c r="BL17" s="15" t="s">
        <v>244</v>
      </c>
      <c r="BM17" s="15" t="s">
        <v>683</v>
      </c>
      <c r="BN17" s="15" t="s">
        <v>244</v>
      </c>
      <c r="BO17" s="15" t="s">
        <v>683</v>
      </c>
      <c r="BP17" s="15" t="s">
        <v>244</v>
      </c>
      <c r="BQ17" s="22"/>
      <c r="BR17" s="22"/>
      <c r="BS17" s="22"/>
      <c r="BT17" s="22"/>
      <c r="BU17" s="22"/>
      <c r="BV17" s="22"/>
      <c r="BW17" s="22"/>
      <c r="BX17" s="22"/>
      <c r="BY17" s="15" t="s">
        <v>1743</v>
      </c>
      <c r="BZ17" s="15" t="s">
        <v>820</v>
      </c>
      <c r="CC17" s="95" t="s">
        <v>20</v>
      </c>
      <c r="CD17" s="36" t="s">
        <v>960</v>
      </c>
      <c r="CE17" s="36" t="s">
        <v>960</v>
      </c>
      <c r="CF17" s="16" t="s">
        <v>30</v>
      </c>
      <c r="CG17" s="15" t="s">
        <v>1760</v>
      </c>
    </row>
    <row r="18" spans="1:85">
      <c r="A18" s="15" t="s">
        <v>28</v>
      </c>
      <c r="B18" s="16" t="s">
        <v>33</v>
      </c>
      <c r="C18" s="15" t="s">
        <v>82</v>
      </c>
      <c r="D18" s="15" t="s">
        <v>83</v>
      </c>
      <c r="E18" s="15" t="s">
        <v>143</v>
      </c>
      <c r="F18" s="15" t="s">
        <v>243</v>
      </c>
      <c r="G18" s="15" t="s">
        <v>244</v>
      </c>
      <c r="H18" s="15" t="s">
        <v>299</v>
      </c>
      <c r="I18" s="15" t="s">
        <v>1735</v>
      </c>
      <c r="J18" s="15" t="s">
        <v>1113</v>
      </c>
      <c r="K18" s="15" t="s">
        <v>840</v>
      </c>
      <c r="L18" s="15">
        <v>13</v>
      </c>
      <c r="M18" s="15" t="s">
        <v>1737</v>
      </c>
      <c r="N18" s="15" t="s">
        <v>244</v>
      </c>
      <c r="O18" s="15" t="s">
        <v>960</v>
      </c>
      <c r="P18" s="15" t="s">
        <v>280</v>
      </c>
      <c r="Q18" s="15" t="s">
        <v>1740</v>
      </c>
      <c r="R18" s="15" t="s">
        <v>244</v>
      </c>
      <c r="S18" s="15" t="s">
        <v>818</v>
      </c>
      <c r="T18" s="15">
        <v>6</v>
      </c>
      <c r="U18" s="15" t="s">
        <v>1737</v>
      </c>
      <c r="V18" s="15" t="s">
        <v>244</v>
      </c>
      <c r="W18" s="15" t="s">
        <v>846</v>
      </c>
      <c r="X18" s="15">
        <v>5</v>
      </c>
      <c r="Y18" s="15" t="s">
        <v>1737</v>
      </c>
      <c r="Z18" s="15" t="s">
        <v>244</v>
      </c>
      <c r="AA18" s="15" t="s">
        <v>280</v>
      </c>
      <c r="AB18" s="15">
        <v>2</v>
      </c>
      <c r="AC18" s="15" t="s">
        <v>1737</v>
      </c>
      <c r="AD18" s="15" t="s">
        <v>244</v>
      </c>
      <c r="AE18" s="15" t="s">
        <v>960</v>
      </c>
      <c r="AF18" s="15" t="s">
        <v>280</v>
      </c>
      <c r="AG18" s="15" t="s">
        <v>683</v>
      </c>
      <c r="AH18" s="15" t="s">
        <v>244</v>
      </c>
      <c r="AI18" s="22"/>
      <c r="AJ18" s="22"/>
      <c r="AK18" s="22"/>
      <c r="AL18" s="22"/>
      <c r="AM18" s="22"/>
      <c r="AN18" s="22"/>
      <c r="AO18" s="22"/>
      <c r="AP18" s="22"/>
      <c r="AQ18" s="15" t="s">
        <v>1743</v>
      </c>
      <c r="AR18" s="15" t="s">
        <v>820</v>
      </c>
      <c r="AS18" s="15" t="s">
        <v>436</v>
      </c>
      <c r="AT18" s="15">
        <v>24</v>
      </c>
      <c r="AU18" s="15" t="s">
        <v>1737</v>
      </c>
      <c r="AV18" s="15" t="s">
        <v>244</v>
      </c>
      <c r="AW18" s="15" t="s">
        <v>960</v>
      </c>
      <c r="AX18" s="15" t="s">
        <v>280</v>
      </c>
      <c r="AY18" s="15" t="s">
        <v>1740</v>
      </c>
      <c r="AZ18" s="15" t="s">
        <v>244</v>
      </c>
      <c r="BA18" s="15" t="s">
        <v>821</v>
      </c>
      <c r="BB18" s="15">
        <v>11</v>
      </c>
      <c r="BC18" s="15" t="s">
        <v>1737</v>
      </c>
      <c r="BD18" s="15" t="s">
        <v>244</v>
      </c>
      <c r="BE18" s="15" t="s">
        <v>1085</v>
      </c>
      <c r="BF18" s="15">
        <v>10</v>
      </c>
      <c r="BG18" s="15" t="s">
        <v>1737</v>
      </c>
      <c r="BH18" s="15" t="s">
        <v>244</v>
      </c>
      <c r="BI18" s="15" t="s">
        <v>838</v>
      </c>
      <c r="BJ18" s="15">
        <v>4</v>
      </c>
      <c r="BK18" s="15" t="s">
        <v>1737</v>
      </c>
      <c r="BL18" s="15" t="s">
        <v>244</v>
      </c>
      <c r="BM18" s="15" t="s">
        <v>960</v>
      </c>
      <c r="BN18" s="15" t="s">
        <v>280</v>
      </c>
      <c r="BO18" s="15" t="s">
        <v>683</v>
      </c>
      <c r="BP18" s="15" t="s">
        <v>244</v>
      </c>
      <c r="BQ18" s="22"/>
      <c r="BR18" s="22"/>
      <c r="BS18" s="22"/>
      <c r="BT18" s="22"/>
      <c r="BU18" s="22"/>
      <c r="BV18" s="22"/>
      <c r="BW18" s="22"/>
      <c r="BX18" s="22"/>
      <c r="BY18" s="15" t="s">
        <v>1743</v>
      </c>
      <c r="BZ18" s="15" t="s">
        <v>820</v>
      </c>
      <c r="CC18" s="95" t="s">
        <v>24</v>
      </c>
      <c r="CD18" s="36" t="s">
        <v>960</v>
      </c>
      <c r="CE18" s="36" t="s">
        <v>960</v>
      </c>
      <c r="CF18" s="16" t="s">
        <v>33</v>
      </c>
      <c r="CG18" s="15" t="s">
        <v>1735</v>
      </c>
    </row>
    <row r="19" spans="1:85">
      <c r="A19" s="15" t="s">
        <v>36</v>
      </c>
      <c r="B19" s="16" t="s">
        <v>37</v>
      </c>
      <c r="C19" s="15" t="s">
        <v>82</v>
      </c>
      <c r="D19" s="15" t="s">
        <v>83</v>
      </c>
      <c r="E19" s="15" t="s">
        <v>148</v>
      </c>
      <c r="F19" s="15" t="s">
        <v>243</v>
      </c>
      <c r="G19" s="15" t="s">
        <v>244</v>
      </c>
      <c r="H19" s="15" t="s">
        <v>148</v>
      </c>
      <c r="I19" s="15" t="s">
        <v>1760</v>
      </c>
      <c r="J19" s="15" t="s">
        <v>280</v>
      </c>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15" t="s">
        <v>338</v>
      </c>
      <c r="AT19" s="15">
        <v>15</v>
      </c>
      <c r="AU19" s="15" t="s">
        <v>1737</v>
      </c>
      <c r="AV19" s="15" t="s">
        <v>244</v>
      </c>
      <c r="AW19" s="15" t="s">
        <v>683</v>
      </c>
      <c r="AX19" s="15" t="s">
        <v>244</v>
      </c>
      <c r="AY19" s="22"/>
      <c r="AZ19" s="22"/>
      <c r="BA19" s="22"/>
      <c r="BB19" s="22"/>
      <c r="BC19" s="22"/>
      <c r="BD19" s="22"/>
      <c r="BE19" s="22"/>
      <c r="BF19" s="22"/>
      <c r="BG19" s="22"/>
      <c r="BH19" s="22"/>
      <c r="BI19" s="22"/>
      <c r="BJ19" s="22"/>
      <c r="BK19" s="22"/>
      <c r="BL19" s="22"/>
      <c r="BM19" s="15" t="s">
        <v>683</v>
      </c>
      <c r="BN19" s="15" t="s">
        <v>244</v>
      </c>
      <c r="BO19" s="15" t="s">
        <v>683</v>
      </c>
      <c r="BP19" s="15" t="s">
        <v>244</v>
      </c>
      <c r="BQ19" s="22"/>
      <c r="BR19" s="22"/>
      <c r="BS19" s="22"/>
      <c r="BT19" s="22"/>
      <c r="BU19" s="22"/>
      <c r="BV19" s="22"/>
      <c r="BW19" s="22"/>
      <c r="BX19" s="22"/>
      <c r="BY19" s="15" t="s">
        <v>1743</v>
      </c>
      <c r="BZ19" s="15" t="s">
        <v>820</v>
      </c>
      <c r="CC19" s="95" t="s">
        <v>25</v>
      </c>
      <c r="CD19" s="36" t="s">
        <v>960</v>
      </c>
      <c r="CE19" s="36" t="s">
        <v>960</v>
      </c>
      <c r="CF19" s="16" t="s">
        <v>37</v>
      </c>
      <c r="CG19" s="15" t="s">
        <v>1760</v>
      </c>
    </row>
    <row r="20" spans="1:85">
      <c r="A20" s="15" t="s">
        <v>36</v>
      </c>
      <c r="B20" s="16" t="s">
        <v>38</v>
      </c>
      <c r="C20" s="15" t="s">
        <v>82</v>
      </c>
      <c r="D20" s="15" t="s">
        <v>83</v>
      </c>
      <c r="E20" s="15" t="s">
        <v>151</v>
      </c>
      <c r="F20" s="15" t="s">
        <v>243</v>
      </c>
      <c r="G20" s="15" t="s">
        <v>244</v>
      </c>
      <c r="H20" s="15" t="s">
        <v>1761</v>
      </c>
      <c r="I20" s="15" t="s">
        <v>1735</v>
      </c>
      <c r="J20" s="15" t="s">
        <v>1113</v>
      </c>
      <c r="K20" s="15" t="s">
        <v>338</v>
      </c>
      <c r="L20" s="15">
        <v>15</v>
      </c>
      <c r="M20" s="15" t="s">
        <v>1737</v>
      </c>
      <c r="N20" s="15" t="s">
        <v>244</v>
      </c>
      <c r="O20" s="15" t="s">
        <v>683</v>
      </c>
      <c r="P20" s="15" t="s">
        <v>244</v>
      </c>
      <c r="Q20" s="22"/>
      <c r="R20" s="22"/>
      <c r="S20" s="22"/>
      <c r="T20" s="22"/>
      <c r="U20" s="22"/>
      <c r="V20" s="22"/>
      <c r="W20" s="22"/>
      <c r="X20" s="22"/>
      <c r="Y20" s="22"/>
      <c r="Z20" s="22"/>
      <c r="AA20" s="22"/>
      <c r="AB20" s="22"/>
      <c r="AC20" s="22"/>
      <c r="AD20" s="22"/>
      <c r="AE20" s="15" t="s">
        <v>683</v>
      </c>
      <c r="AF20" s="15" t="s">
        <v>244</v>
      </c>
      <c r="AG20" s="15" t="s">
        <v>683</v>
      </c>
      <c r="AH20" s="15" t="s">
        <v>244</v>
      </c>
      <c r="AI20" s="22"/>
      <c r="AJ20" s="22"/>
      <c r="AK20" s="22"/>
      <c r="AL20" s="22"/>
      <c r="AM20" s="22"/>
      <c r="AN20" s="22"/>
      <c r="AO20" s="22"/>
      <c r="AP20" s="22"/>
      <c r="AQ20" s="15" t="s">
        <v>1743</v>
      </c>
      <c r="AR20" s="15" t="s">
        <v>820</v>
      </c>
      <c r="AS20" s="15" t="s">
        <v>338</v>
      </c>
      <c r="AT20" s="15">
        <v>15</v>
      </c>
      <c r="AU20" s="15" t="s">
        <v>1737</v>
      </c>
      <c r="AV20" s="15" t="s">
        <v>244</v>
      </c>
      <c r="AW20" s="15" t="s">
        <v>960</v>
      </c>
      <c r="AX20" s="15" t="s">
        <v>280</v>
      </c>
      <c r="AY20" s="15" t="s">
        <v>1740</v>
      </c>
      <c r="AZ20" s="15" t="s">
        <v>244</v>
      </c>
      <c r="BA20" s="15" t="s">
        <v>832</v>
      </c>
      <c r="BB20" s="15">
        <v>7</v>
      </c>
      <c r="BC20" s="15" t="s">
        <v>1737</v>
      </c>
      <c r="BD20" s="15" t="s">
        <v>244</v>
      </c>
      <c r="BE20" s="15" t="s">
        <v>818</v>
      </c>
      <c r="BF20" s="15">
        <v>6</v>
      </c>
      <c r="BG20" s="15" t="s">
        <v>1737</v>
      </c>
      <c r="BH20" s="15" t="s">
        <v>244</v>
      </c>
      <c r="BI20" s="15" t="s">
        <v>846</v>
      </c>
      <c r="BJ20" s="15">
        <v>5</v>
      </c>
      <c r="BK20" s="15" t="s">
        <v>1737</v>
      </c>
      <c r="BL20" s="15" t="s">
        <v>244</v>
      </c>
      <c r="BM20" s="15" t="s">
        <v>683</v>
      </c>
      <c r="BN20" s="15" t="s">
        <v>244</v>
      </c>
      <c r="BO20" s="15" t="s">
        <v>683</v>
      </c>
      <c r="BP20" s="15" t="s">
        <v>244</v>
      </c>
      <c r="BQ20" s="22"/>
      <c r="BR20" s="22"/>
      <c r="BS20" s="22"/>
      <c r="BT20" s="22"/>
      <c r="BU20" s="22"/>
      <c r="BV20" s="22"/>
      <c r="BW20" s="22"/>
      <c r="BX20" s="22"/>
      <c r="BY20" s="15" t="s">
        <v>1743</v>
      </c>
      <c r="BZ20" s="15" t="s">
        <v>820</v>
      </c>
      <c r="CC20" s="36" t="s">
        <v>27</v>
      </c>
      <c r="CD20" s="36" t="s">
        <v>960</v>
      </c>
      <c r="CE20" s="36" t="s">
        <v>960</v>
      </c>
      <c r="CF20" s="16" t="s">
        <v>38</v>
      </c>
      <c r="CG20" s="15" t="s">
        <v>1735</v>
      </c>
    </row>
    <row r="21" spans="1:85">
      <c r="A21" s="15" t="s">
        <v>36</v>
      </c>
      <c r="B21" s="16" t="s">
        <v>38</v>
      </c>
      <c r="C21" s="15" t="s">
        <v>261</v>
      </c>
      <c r="D21" s="15" t="s">
        <v>262</v>
      </c>
      <c r="E21" s="15" t="s">
        <v>256</v>
      </c>
      <c r="F21" s="15" t="s">
        <v>243</v>
      </c>
      <c r="G21" s="15" t="s">
        <v>244</v>
      </c>
      <c r="H21" s="15" t="s">
        <v>256</v>
      </c>
      <c r="I21" s="15" t="s">
        <v>1735</v>
      </c>
      <c r="J21" s="15" t="s">
        <v>1113</v>
      </c>
      <c r="K21" s="15" t="s">
        <v>338</v>
      </c>
      <c r="L21" s="15">
        <v>15</v>
      </c>
      <c r="M21" s="15" t="s">
        <v>1737</v>
      </c>
      <c r="N21" s="15" t="s">
        <v>244</v>
      </c>
      <c r="O21" s="15" t="s">
        <v>683</v>
      </c>
      <c r="P21" s="15" t="s">
        <v>244</v>
      </c>
      <c r="Q21" s="22"/>
      <c r="R21" s="22"/>
      <c r="S21" s="22"/>
      <c r="T21" s="22"/>
      <c r="U21" s="22"/>
      <c r="V21" s="22"/>
      <c r="W21" s="22"/>
      <c r="X21" s="22"/>
      <c r="Y21" s="22"/>
      <c r="Z21" s="22"/>
      <c r="AA21" s="22"/>
      <c r="AB21" s="22"/>
      <c r="AC21" s="22"/>
      <c r="AD21" s="22"/>
      <c r="AE21" s="15" t="s">
        <v>683</v>
      </c>
      <c r="AF21" s="15" t="s">
        <v>244</v>
      </c>
      <c r="AG21" s="15" t="s">
        <v>683</v>
      </c>
      <c r="AH21" s="15" t="s">
        <v>244</v>
      </c>
      <c r="AI21" s="22"/>
      <c r="AJ21" s="22"/>
      <c r="AK21" s="22"/>
      <c r="AL21" s="22"/>
      <c r="AM21" s="22"/>
      <c r="AN21" s="22"/>
      <c r="AO21" s="22"/>
      <c r="AP21" s="22"/>
      <c r="AQ21" s="22"/>
      <c r="AR21" s="22"/>
      <c r="AS21" s="15" t="s">
        <v>338</v>
      </c>
      <c r="AT21" s="15">
        <v>15</v>
      </c>
      <c r="AU21" s="15" t="s">
        <v>1737</v>
      </c>
      <c r="AV21" s="15" t="s">
        <v>244</v>
      </c>
      <c r="AW21" s="15" t="s">
        <v>960</v>
      </c>
      <c r="AX21" s="15" t="s">
        <v>280</v>
      </c>
      <c r="AY21" s="15" t="s">
        <v>1740</v>
      </c>
      <c r="AZ21" s="15" t="s">
        <v>244</v>
      </c>
      <c r="BA21" s="15" t="s">
        <v>832</v>
      </c>
      <c r="BB21" s="15">
        <v>7</v>
      </c>
      <c r="BC21" s="15" t="s">
        <v>1737</v>
      </c>
      <c r="BD21" s="15" t="s">
        <v>244</v>
      </c>
      <c r="BE21" s="15" t="s">
        <v>818</v>
      </c>
      <c r="BF21" s="15">
        <v>6</v>
      </c>
      <c r="BG21" s="15" t="s">
        <v>1737</v>
      </c>
      <c r="BH21" s="15" t="s">
        <v>244</v>
      </c>
      <c r="BI21" s="15" t="s">
        <v>846</v>
      </c>
      <c r="BJ21" s="15">
        <v>5</v>
      </c>
      <c r="BK21" s="15" t="s">
        <v>1737</v>
      </c>
      <c r="BL21" s="15" t="s">
        <v>244</v>
      </c>
      <c r="BM21" s="15" t="s">
        <v>683</v>
      </c>
      <c r="BN21" s="15" t="s">
        <v>244</v>
      </c>
      <c r="BO21" s="15" t="s">
        <v>683</v>
      </c>
      <c r="BP21" s="15" t="s">
        <v>244</v>
      </c>
      <c r="BQ21" s="22"/>
      <c r="BR21" s="22"/>
      <c r="BS21" s="22"/>
      <c r="BT21" s="22"/>
      <c r="BU21" s="22"/>
      <c r="BV21" s="22"/>
      <c r="BW21" s="22"/>
      <c r="BX21" s="22"/>
      <c r="BY21" s="22"/>
      <c r="BZ21" s="22"/>
      <c r="CC21" s="95" t="s">
        <v>29</v>
      </c>
      <c r="CD21" s="36" t="s">
        <v>683</v>
      </c>
      <c r="CE21" s="36" t="s">
        <v>960</v>
      </c>
      <c r="CF21" s="16" t="s">
        <v>38</v>
      </c>
      <c r="CG21" s="15" t="s">
        <v>1735</v>
      </c>
    </row>
    <row r="22" spans="1:85">
      <c r="A22" s="15" t="s">
        <v>36</v>
      </c>
      <c r="B22" s="16" t="s">
        <v>38</v>
      </c>
      <c r="C22" s="15" t="s">
        <v>272</v>
      </c>
      <c r="D22" s="15" t="s">
        <v>273</v>
      </c>
      <c r="E22" s="15" t="s">
        <v>191</v>
      </c>
      <c r="F22" s="15" t="s">
        <v>243</v>
      </c>
      <c r="G22" s="15" t="s">
        <v>244</v>
      </c>
      <c r="H22" s="15" t="s">
        <v>191</v>
      </c>
      <c r="I22" s="15" t="s">
        <v>1762</v>
      </c>
      <c r="J22" s="15" t="s">
        <v>244</v>
      </c>
      <c r="K22" s="15" t="s">
        <v>338</v>
      </c>
      <c r="L22" s="15">
        <v>15</v>
      </c>
      <c r="M22" s="15" t="s">
        <v>1737</v>
      </c>
      <c r="N22" s="15" t="s">
        <v>244</v>
      </c>
      <c r="O22" s="15" t="s">
        <v>683</v>
      </c>
      <c r="P22" s="15" t="s">
        <v>244</v>
      </c>
      <c r="Q22" s="22"/>
      <c r="R22" s="22"/>
      <c r="S22" s="22"/>
      <c r="T22" s="22"/>
      <c r="U22" s="22"/>
      <c r="V22" s="22"/>
      <c r="W22" s="22"/>
      <c r="X22" s="22"/>
      <c r="Y22" s="22"/>
      <c r="Z22" s="22"/>
      <c r="AA22" s="22"/>
      <c r="AB22" s="22"/>
      <c r="AC22" s="22"/>
      <c r="AD22" s="22"/>
      <c r="AE22" s="15" t="s">
        <v>683</v>
      </c>
      <c r="AF22" s="15" t="s">
        <v>244</v>
      </c>
      <c r="AG22" s="15" t="s">
        <v>683</v>
      </c>
      <c r="AH22" s="15" t="s">
        <v>244</v>
      </c>
      <c r="AI22" s="22"/>
      <c r="AJ22" s="22"/>
      <c r="AK22" s="22"/>
      <c r="AL22" s="22"/>
      <c r="AM22" s="22"/>
      <c r="AN22" s="22"/>
      <c r="AO22" s="22"/>
      <c r="AP22" s="22"/>
      <c r="AQ22" s="15" t="s">
        <v>1743</v>
      </c>
      <c r="AR22" s="15" t="s">
        <v>820</v>
      </c>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C22" s="95" t="s">
        <v>30</v>
      </c>
      <c r="CD22" s="36" t="s">
        <v>683</v>
      </c>
      <c r="CE22" s="36" t="s">
        <v>960</v>
      </c>
      <c r="CF22" s="16" t="s">
        <v>38</v>
      </c>
      <c r="CG22" s="15" t="s">
        <v>1762</v>
      </c>
    </row>
    <row r="23" spans="1:85">
      <c r="A23" s="15" t="s">
        <v>36</v>
      </c>
      <c r="B23" s="16" t="s">
        <v>39</v>
      </c>
      <c r="C23" s="15" t="s">
        <v>82</v>
      </c>
      <c r="D23" s="15" t="s">
        <v>83</v>
      </c>
      <c r="E23" s="15" t="s">
        <v>154</v>
      </c>
      <c r="F23" s="15" t="s">
        <v>243</v>
      </c>
      <c r="G23" s="15" t="s">
        <v>244</v>
      </c>
      <c r="H23" s="15" t="s">
        <v>154</v>
      </c>
      <c r="I23" s="15" t="s">
        <v>1735</v>
      </c>
      <c r="J23" s="15" t="s">
        <v>1113</v>
      </c>
      <c r="K23" s="15" t="s">
        <v>331</v>
      </c>
      <c r="L23" s="15">
        <v>8</v>
      </c>
      <c r="M23" s="15" t="s">
        <v>1737</v>
      </c>
      <c r="N23" s="15" t="s">
        <v>244</v>
      </c>
      <c r="O23" s="15" t="s">
        <v>683</v>
      </c>
      <c r="P23" s="15" t="s">
        <v>244</v>
      </c>
      <c r="Q23" s="22"/>
      <c r="R23" s="22"/>
      <c r="S23" s="22"/>
      <c r="T23" s="22"/>
      <c r="U23" s="22"/>
      <c r="V23" s="22"/>
      <c r="W23" s="22"/>
      <c r="X23" s="22"/>
      <c r="Y23" s="22"/>
      <c r="Z23" s="22"/>
      <c r="AA23" s="22"/>
      <c r="AB23" s="22"/>
      <c r="AC23" s="22"/>
      <c r="AD23" s="22"/>
      <c r="AE23" s="15" t="s">
        <v>683</v>
      </c>
      <c r="AF23" s="15" t="s">
        <v>244</v>
      </c>
      <c r="AG23" s="15" t="s">
        <v>683</v>
      </c>
      <c r="AH23" s="15" t="s">
        <v>244</v>
      </c>
      <c r="AI23" s="22"/>
      <c r="AJ23" s="22"/>
      <c r="AK23" s="22"/>
      <c r="AL23" s="22"/>
      <c r="AM23" s="22"/>
      <c r="AN23" s="22"/>
      <c r="AO23" s="22"/>
      <c r="AP23" s="22"/>
      <c r="AQ23" s="15" t="s">
        <v>1738</v>
      </c>
      <c r="AR23" s="15" t="s">
        <v>280</v>
      </c>
      <c r="AS23" s="15" t="s">
        <v>1439</v>
      </c>
      <c r="AT23" s="15">
        <v>9</v>
      </c>
      <c r="AU23" s="15" t="s">
        <v>1737</v>
      </c>
      <c r="AV23" s="15" t="s">
        <v>244</v>
      </c>
      <c r="AW23" s="15" t="s">
        <v>683</v>
      </c>
      <c r="AX23" s="15" t="s">
        <v>244</v>
      </c>
      <c r="AY23" s="22"/>
      <c r="AZ23" s="22"/>
      <c r="BA23" s="22"/>
      <c r="BB23" s="22"/>
      <c r="BC23" s="22"/>
      <c r="BD23" s="22"/>
      <c r="BE23" s="22"/>
      <c r="BF23" s="22"/>
      <c r="BG23" s="22"/>
      <c r="BH23" s="22"/>
      <c r="BI23" s="22"/>
      <c r="BJ23" s="22"/>
      <c r="BK23" s="22"/>
      <c r="BL23" s="22"/>
      <c r="BM23" s="15" t="s">
        <v>683</v>
      </c>
      <c r="BN23" s="15" t="s">
        <v>244</v>
      </c>
      <c r="BO23" s="15" t="s">
        <v>683</v>
      </c>
      <c r="BP23" s="15" t="s">
        <v>244</v>
      </c>
      <c r="BQ23" s="22"/>
      <c r="BR23" s="22"/>
      <c r="BS23" s="22"/>
      <c r="BT23" s="22"/>
      <c r="BU23" s="22"/>
      <c r="BV23" s="22"/>
      <c r="BW23" s="22"/>
      <c r="BX23" s="22"/>
      <c r="BY23" s="15" t="s">
        <v>1738</v>
      </c>
      <c r="BZ23" s="15" t="s">
        <v>280</v>
      </c>
      <c r="CC23" s="95" t="s">
        <v>33</v>
      </c>
      <c r="CD23" s="36" t="s">
        <v>960</v>
      </c>
      <c r="CE23" s="36" t="s">
        <v>960</v>
      </c>
      <c r="CF23" s="16" t="s">
        <v>39</v>
      </c>
      <c r="CG23" s="15" t="s">
        <v>1735</v>
      </c>
    </row>
    <row r="24" spans="1:85">
      <c r="A24" s="15" t="s">
        <v>36</v>
      </c>
      <c r="B24" s="16" t="s">
        <v>40</v>
      </c>
      <c r="C24" s="15" t="s">
        <v>82</v>
      </c>
      <c r="D24" s="15" t="s">
        <v>83</v>
      </c>
      <c r="E24" s="15" t="s">
        <v>104</v>
      </c>
      <c r="F24" s="15" t="s">
        <v>243</v>
      </c>
      <c r="G24" s="15" t="s">
        <v>244</v>
      </c>
      <c r="H24" s="15" t="s">
        <v>124</v>
      </c>
      <c r="I24" s="15" t="s">
        <v>1760</v>
      </c>
      <c r="J24" s="15" t="s">
        <v>280</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15" t="s">
        <v>338</v>
      </c>
      <c r="AT24" s="15">
        <v>15</v>
      </c>
      <c r="AU24" s="15" t="s">
        <v>1737</v>
      </c>
      <c r="AV24" s="15" t="s">
        <v>244</v>
      </c>
      <c r="AW24" s="15" t="s">
        <v>683</v>
      </c>
      <c r="AX24" s="15" t="s">
        <v>244</v>
      </c>
      <c r="AY24" s="22"/>
      <c r="AZ24" s="22"/>
      <c r="BA24" s="22"/>
      <c r="BB24" s="22"/>
      <c r="BC24" s="22"/>
      <c r="BD24" s="22"/>
      <c r="BE24" s="22"/>
      <c r="BF24" s="22"/>
      <c r="BG24" s="22"/>
      <c r="BH24" s="22"/>
      <c r="BI24" s="22"/>
      <c r="BJ24" s="22"/>
      <c r="BK24" s="22"/>
      <c r="BL24" s="22"/>
      <c r="BM24" s="15" t="s">
        <v>683</v>
      </c>
      <c r="BN24" s="15" t="s">
        <v>244</v>
      </c>
      <c r="BO24" s="15" t="s">
        <v>683</v>
      </c>
      <c r="BP24" s="15" t="s">
        <v>244</v>
      </c>
      <c r="BQ24" s="22"/>
      <c r="BR24" s="22"/>
      <c r="BS24" s="22"/>
      <c r="BT24" s="22"/>
      <c r="BU24" s="22"/>
      <c r="BV24" s="22"/>
      <c r="BW24" s="22"/>
      <c r="BX24" s="22"/>
      <c r="BY24" s="15" t="s">
        <v>1743</v>
      </c>
      <c r="BZ24" s="15" t="s">
        <v>820</v>
      </c>
      <c r="CC24" s="95" t="s">
        <v>37</v>
      </c>
      <c r="CD24" s="36" t="s">
        <v>683</v>
      </c>
      <c r="CE24" s="36" t="s">
        <v>960</v>
      </c>
      <c r="CF24" s="16" t="s">
        <v>40</v>
      </c>
      <c r="CG24" s="15" t="s">
        <v>1760</v>
      </c>
    </row>
    <row r="25" spans="1:85">
      <c r="A25" s="15" t="s">
        <v>36</v>
      </c>
      <c r="B25" s="16" t="s">
        <v>40</v>
      </c>
      <c r="C25" s="15" t="s">
        <v>261</v>
      </c>
      <c r="D25" s="15" t="s">
        <v>262</v>
      </c>
      <c r="E25" s="15" t="s">
        <v>288</v>
      </c>
      <c r="F25" s="15" t="s">
        <v>243</v>
      </c>
      <c r="G25" s="15" t="s">
        <v>244</v>
      </c>
      <c r="H25" s="15" t="s">
        <v>288</v>
      </c>
      <c r="I25" s="45" t="s">
        <v>1760</v>
      </c>
      <c r="J25" s="15" t="s">
        <v>280</v>
      </c>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15" t="s">
        <v>1750</v>
      </c>
      <c r="AT25" s="15">
        <v>17</v>
      </c>
      <c r="AU25" s="15" t="s">
        <v>1737</v>
      </c>
      <c r="AV25" s="15" t="s">
        <v>244</v>
      </c>
      <c r="AW25" s="15" t="s">
        <v>683</v>
      </c>
      <c r="AX25" s="15" t="s">
        <v>244</v>
      </c>
      <c r="AY25" s="22"/>
      <c r="AZ25" s="22"/>
      <c r="BA25" s="22"/>
      <c r="BB25" s="22"/>
      <c r="BC25" s="22"/>
      <c r="BD25" s="22"/>
      <c r="BE25" s="22"/>
      <c r="BF25" s="22"/>
      <c r="BG25" s="22"/>
      <c r="BH25" s="22"/>
      <c r="BI25" s="22"/>
      <c r="BJ25" s="22"/>
      <c r="BK25" s="22"/>
      <c r="BL25" s="22"/>
      <c r="BM25" s="15" t="s">
        <v>683</v>
      </c>
      <c r="BN25" s="15" t="s">
        <v>244</v>
      </c>
      <c r="BO25" s="15" t="s">
        <v>683</v>
      </c>
      <c r="BP25" s="15" t="s">
        <v>244</v>
      </c>
      <c r="BQ25" s="22"/>
      <c r="BR25" s="22"/>
      <c r="BS25" s="22"/>
      <c r="BT25" s="22"/>
      <c r="BU25" s="22"/>
      <c r="BV25" s="22"/>
      <c r="BW25" s="22"/>
      <c r="BX25" s="22"/>
      <c r="BY25" s="22"/>
      <c r="BZ25" s="22"/>
      <c r="CC25" s="95" t="s">
        <v>38</v>
      </c>
      <c r="CD25" s="36" t="s">
        <v>960</v>
      </c>
      <c r="CE25" s="36" t="s">
        <v>960</v>
      </c>
      <c r="CF25" s="16" t="s">
        <v>40</v>
      </c>
      <c r="CG25" s="21" t="s">
        <v>1760</v>
      </c>
    </row>
    <row r="26" spans="1:85">
      <c r="A26" s="15" t="s">
        <v>36</v>
      </c>
      <c r="B26" s="16" t="s">
        <v>40</v>
      </c>
      <c r="C26" s="15" t="s">
        <v>272</v>
      </c>
      <c r="D26" s="15" t="s">
        <v>273</v>
      </c>
      <c r="E26" s="15" t="s">
        <v>290</v>
      </c>
      <c r="F26" s="15" t="s">
        <v>243</v>
      </c>
      <c r="G26" s="15" t="s">
        <v>244</v>
      </c>
      <c r="H26" s="15" t="s">
        <v>290</v>
      </c>
      <c r="I26" s="15" t="s">
        <v>1735</v>
      </c>
      <c r="J26" s="15" t="s">
        <v>1113</v>
      </c>
      <c r="K26" s="15" t="s">
        <v>422</v>
      </c>
      <c r="L26" s="15">
        <v>20</v>
      </c>
      <c r="M26" s="15" t="s">
        <v>1737</v>
      </c>
      <c r="N26" s="15" t="s">
        <v>244</v>
      </c>
      <c r="O26" s="15" t="s">
        <v>683</v>
      </c>
      <c r="P26" s="15" t="s">
        <v>244</v>
      </c>
      <c r="Q26" s="22"/>
      <c r="R26" s="22"/>
      <c r="S26" s="22"/>
      <c r="T26" s="22"/>
      <c r="U26" s="22"/>
      <c r="V26" s="22"/>
      <c r="W26" s="22"/>
      <c r="X26" s="22"/>
      <c r="Y26" s="22"/>
      <c r="Z26" s="22"/>
      <c r="AA26" s="22"/>
      <c r="AB26" s="22"/>
      <c r="AC26" s="22"/>
      <c r="AD26" s="22"/>
      <c r="AE26" s="15" t="s">
        <v>683</v>
      </c>
      <c r="AF26" s="15" t="s">
        <v>244</v>
      </c>
      <c r="AG26" s="15" t="s">
        <v>683</v>
      </c>
      <c r="AH26" s="15" t="s">
        <v>244</v>
      </c>
      <c r="AI26" s="22"/>
      <c r="AJ26" s="22"/>
      <c r="AK26" s="22"/>
      <c r="AL26" s="22"/>
      <c r="AM26" s="22"/>
      <c r="AN26" s="22"/>
      <c r="AO26" s="22"/>
      <c r="AP26" s="22"/>
      <c r="AQ26" s="15" t="s">
        <v>1743</v>
      </c>
      <c r="AR26" s="15" t="s">
        <v>820</v>
      </c>
      <c r="AS26" s="15" t="s">
        <v>812</v>
      </c>
      <c r="AT26" s="15">
        <v>16</v>
      </c>
      <c r="AU26" s="15" t="s">
        <v>1737</v>
      </c>
      <c r="AV26" s="15" t="s">
        <v>244</v>
      </c>
      <c r="AW26" s="15" t="s">
        <v>683</v>
      </c>
      <c r="AX26" s="15" t="s">
        <v>244</v>
      </c>
      <c r="AY26" s="22"/>
      <c r="AZ26" s="22"/>
      <c r="BA26" s="22"/>
      <c r="BB26" s="22"/>
      <c r="BC26" s="22"/>
      <c r="BD26" s="22"/>
      <c r="BE26" s="22"/>
      <c r="BF26" s="22"/>
      <c r="BG26" s="22"/>
      <c r="BH26" s="22"/>
      <c r="BI26" s="22"/>
      <c r="BJ26" s="22"/>
      <c r="BK26" s="22"/>
      <c r="BL26" s="22"/>
      <c r="BM26" s="15" t="s">
        <v>683</v>
      </c>
      <c r="BN26" s="15" t="s">
        <v>244</v>
      </c>
      <c r="BO26" s="15" t="s">
        <v>683</v>
      </c>
      <c r="BP26" s="15" t="s">
        <v>244</v>
      </c>
      <c r="BQ26" s="22"/>
      <c r="BR26" s="22"/>
      <c r="BS26" s="22"/>
      <c r="BT26" s="22"/>
      <c r="BU26" s="22"/>
      <c r="BV26" s="22"/>
      <c r="BW26" s="22"/>
      <c r="BX26" s="22"/>
      <c r="BY26" s="15" t="s">
        <v>1743</v>
      </c>
      <c r="BZ26" s="15" t="s">
        <v>820</v>
      </c>
      <c r="CC26" s="95" t="s">
        <v>38</v>
      </c>
      <c r="CD26" s="36" t="s">
        <v>960</v>
      </c>
      <c r="CE26" s="36" t="s">
        <v>960</v>
      </c>
      <c r="CF26" s="16" t="s">
        <v>40</v>
      </c>
      <c r="CG26" s="15" t="s">
        <v>1735</v>
      </c>
    </row>
    <row r="27" spans="1:85">
      <c r="A27" s="15" t="s">
        <v>36</v>
      </c>
      <c r="B27" s="16" t="s">
        <v>42</v>
      </c>
      <c r="C27" s="15" t="s">
        <v>82</v>
      </c>
      <c r="D27" s="15" t="s">
        <v>83</v>
      </c>
      <c r="E27" s="15" t="s">
        <v>161</v>
      </c>
      <c r="F27" s="15" t="s">
        <v>243</v>
      </c>
      <c r="G27" s="15" t="s">
        <v>244</v>
      </c>
      <c r="H27" s="15" t="s">
        <v>161</v>
      </c>
      <c r="I27" s="15" t="s">
        <v>1760</v>
      </c>
      <c r="J27" s="15" t="s">
        <v>280</v>
      </c>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15" t="s">
        <v>1085</v>
      </c>
      <c r="AT27" s="15">
        <v>10</v>
      </c>
      <c r="AU27" s="15" t="s">
        <v>1737</v>
      </c>
      <c r="AV27" s="15" t="s">
        <v>244</v>
      </c>
      <c r="AW27" s="15" t="s">
        <v>683</v>
      </c>
      <c r="AX27" s="15" t="s">
        <v>244</v>
      </c>
      <c r="AY27" s="22"/>
      <c r="AZ27" s="22"/>
      <c r="BA27" s="22"/>
      <c r="BB27" s="22"/>
      <c r="BC27" s="22"/>
      <c r="BD27" s="22"/>
      <c r="BE27" s="22"/>
      <c r="BF27" s="22"/>
      <c r="BG27" s="22"/>
      <c r="BH27" s="22"/>
      <c r="BI27" s="22"/>
      <c r="BJ27" s="22"/>
      <c r="BK27" s="22"/>
      <c r="BL27" s="22"/>
      <c r="BM27" s="15" t="s">
        <v>683</v>
      </c>
      <c r="BN27" s="15" t="s">
        <v>244</v>
      </c>
      <c r="BO27" s="15" t="s">
        <v>683</v>
      </c>
      <c r="BP27" s="15" t="s">
        <v>244</v>
      </c>
      <c r="BQ27" s="22"/>
      <c r="BR27" s="22"/>
      <c r="BS27" s="22"/>
      <c r="BT27" s="22"/>
      <c r="BU27" s="22"/>
      <c r="BV27" s="22"/>
      <c r="BW27" s="22"/>
      <c r="BX27" s="22"/>
      <c r="BY27" s="15" t="s">
        <v>1743</v>
      </c>
      <c r="BZ27" s="15" t="s">
        <v>820</v>
      </c>
      <c r="CC27" s="95" t="s">
        <v>38</v>
      </c>
      <c r="CD27" s="54"/>
      <c r="CE27" s="54"/>
      <c r="CF27" s="16" t="s">
        <v>42</v>
      </c>
      <c r="CG27" s="15" t="s">
        <v>1760</v>
      </c>
    </row>
    <row r="28" spans="1:85">
      <c r="A28" s="15" t="s">
        <v>36</v>
      </c>
      <c r="B28" s="16" t="s">
        <v>43</v>
      </c>
      <c r="C28" s="15" t="s">
        <v>82</v>
      </c>
      <c r="D28" s="15" t="s">
        <v>83</v>
      </c>
      <c r="E28" s="15" t="s">
        <v>164</v>
      </c>
      <c r="F28" s="15" t="s">
        <v>243</v>
      </c>
      <c r="G28" s="15" t="s">
        <v>244</v>
      </c>
      <c r="H28" s="15" t="s">
        <v>164</v>
      </c>
      <c r="I28" s="15" t="s">
        <v>1735</v>
      </c>
      <c r="J28" s="15" t="s">
        <v>1113</v>
      </c>
      <c r="K28" s="15" t="s">
        <v>338</v>
      </c>
      <c r="L28" s="15">
        <v>15</v>
      </c>
      <c r="M28" s="15" t="s">
        <v>1737</v>
      </c>
      <c r="N28" s="15" t="s">
        <v>244</v>
      </c>
      <c r="O28" s="15" t="s">
        <v>683</v>
      </c>
      <c r="P28" s="15" t="s">
        <v>244</v>
      </c>
      <c r="Q28" s="22"/>
      <c r="R28" s="22"/>
      <c r="S28" s="22"/>
      <c r="T28" s="22"/>
      <c r="U28" s="22"/>
      <c r="V28" s="22"/>
      <c r="W28" s="22"/>
      <c r="X28" s="22"/>
      <c r="Y28" s="22"/>
      <c r="Z28" s="22"/>
      <c r="AA28" s="22"/>
      <c r="AB28" s="22"/>
      <c r="AC28" s="22"/>
      <c r="AD28" s="22"/>
      <c r="AE28" s="15" t="s">
        <v>683</v>
      </c>
      <c r="AF28" s="15" t="s">
        <v>244</v>
      </c>
      <c r="AG28" s="15" t="s">
        <v>683</v>
      </c>
      <c r="AH28" s="15" t="s">
        <v>244</v>
      </c>
      <c r="AI28" s="22"/>
      <c r="AJ28" s="22"/>
      <c r="AK28" s="22"/>
      <c r="AL28" s="22"/>
      <c r="AM28" s="22"/>
      <c r="AN28" s="22"/>
      <c r="AO28" s="22"/>
      <c r="AP28" s="22"/>
      <c r="AQ28" s="15" t="s">
        <v>1743</v>
      </c>
      <c r="AR28" s="15" t="s">
        <v>820</v>
      </c>
      <c r="AS28" s="15" t="s">
        <v>812</v>
      </c>
      <c r="AT28" s="15">
        <v>16</v>
      </c>
      <c r="AU28" s="15" t="s">
        <v>1737</v>
      </c>
      <c r="AV28" s="15" t="s">
        <v>244</v>
      </c>
      <c r="AW28" s="15" t="s">
        <v>683</v>
      </c>
      <c r="AX28" s="15" t="s">
        <v>244</v>
      </c>
      <c r="AY28" s="22"/>
      <c r="AZ28" s="22"/>
      <c r="BA28" s="22"/>
      <c r="BB28" s="22"/>
      <c r="BC28" s="22"/>
      <c r="BD28" s="22"/>
      <c r="BE28" s="22"/>
      <c r="BF28" s="22"/>
      <c r="BG28" s="22"/>
      <c r="BH28" s="22"/>
      <c r="BI28" s="22"/>
      <c r="BJ28" s="22"/>
      <c r="BK28" s="22"/>
      <c r="BL28" s="22"/>
      <c r="BM28" s="15" t="s">
        <v>683</v>
      </c>
      <c r="BN28" s="15" t="s">
        <v>244</v>
      </c>
      <c r="BO28" s="15" t="s">
        <v>683</v>
      </c>
      <c r="BP28" s="15" t="s">
        <v>244</v>
      </c>
      <c r="BQ28" s="22"/>
      <c r="BR28" s="22"/>
      <c r="BS28" s="22"/>
      <c r="BT28" s="22"/>
      <c r="BU28" s="22"/>
      <c r="BV28" s="22"/>
      <c r="BW28" s="22"/>
      <c r="BX28" s="22"/>
      <c r="BY28" s="15" t="s">
        <v>1743</v>
      </c>
      <c r="BZ28" s="15" t="s">
        <v>820</v>
      </c>
      <c r="CC28" s="95" t="s">
        <v>38</v>
      </c>
      <c r="CD28" s="36" t="s">
        <v>960</v>
      </c>
      <c r="CE28" s="36" t="s">
        <v>960</v>
      </c>
      <c r="CF28" s="16" t="s">
        <v>43</v>
      </c>
      <c r="CG28" s="15" t="s">
        <v>1735</v>
      </c>
    </row>
    <row r="29" spans="1:85">
      <c r="A29" s="15" t="s">
        <v>36</v>
      </c>
      <c r="B29" s="16" t="s">
        <v>43</v>
      </c>
      <c r="C29" s="15" t="s">
        <v>261</v>
      </c>
      <c r="D29" s="15" t="s">
        <v>262</v>
      </c>
      <c r="E29" s="15" t="s">
        <v>219</v>
      </c>
      <c r="F29" s="15" t="s">
        <v>243</v>
      </c>
      <c r="G29" s="15" t="s">
        <v>244</v>
      </c>
      <c r="H29" s="15" t="s">
        <v>219</v>
      </c>
      <c r="I29" s="15" t="s">
        <v>1735</v>
      </c>
      <c r="J29" s="15" t="s">
        <v>1113</v>
      </c>
      <c r="K29" s="15" t="s">
        <v>840</v>
      </c>
      <c r="L29" s="15">
        <v>13</v>
      </c>
      <c r="M29" s="15" t="s">
        <v>1737</v>
      </c>
      <c r="N29" s="15" t="s">
        <v>244</v>
      </c>
      <c r="O29" s="15" t="s">
        <v>683</v>
      </c>
      <c r="P29" s="15" t="s">
        <v>244</v>
      </c>
      <c r="Q29" s="22"/>
      <c r="R29" s="22"/>
      <c r="S29" s="22"/>
      <c r="T29" s="22"/>
      <c r="U29" s="22"/>
      <c r="V29" s="22"/>
      <c r="W29" s="22"/>
      <c r="X29" s="22"/>
      <c r="Y29" s="22"/>
      <c r="Z29" s="22"/>
      <c r="AA29" s="22"/>
      <c r="AB29" s="22"/>
      <c r="AC29" s="22"/>
      <c r="AD29" s="22"/>
      <c r="AE29" s="15" t="s">
        <v>683</v>
      </c>
      <c r="AF29" s="15" t="s">
        <v>244</v>
      </c>
      <c r="AG29" s="15" t="s">
        <v>683</v>
      </c>
      <c r="AH29" s="15" t="s">
        <v>244</v>
      </c>
      <c r="AI29" s="22"/>
      <c r="AJ29" s="22"/>
      <c r="AK29" s="22"/>
      <c r="AL29" s="22"/>
      <c r="AM29" s="22"/>
      <c r="AN29" s="22"/>
      <c r="AO29" s="22"/>
      <c r="AP29" s="22"/>
      <c r="AQ29" s="22"/>
      <c r="AR29" s="22"/>
      <c r="AS29" s="15" t="s">
        <v>840</v>
      </c>
      <c r="AT29" s="15">
        <v>13</v>
      </c>
      <c r="AU29" s="15" t="s">
        <v>1737</v>
      </c>
      <c r="AV29" s="15" t="s">
        <v>244</v>
      </c>
      <c r="AW29" s="15" t="s">
        <v>683</v>
      </c>
      <c r="AX29" s="15" t="s">
        <v>244</v>
      </c>
      <c r="AY29" s="22"/>
      <c r="AZ29" s="22"/>
      <c r="BA29" s="22"/>
      <c r="BB29" s="22"/>
      <c r="BC29" s="22"/>
      <c r="BD29" s="22"/>
      <c r="BE29" s="22"/>
      <c r="BF29" s="22"/>
      <c r="BG29" s="22"/>
      <c r="BH29" s="22"/>
      <c r="BI29" s="22"/>
      <c r="BJ29" s="22"/>
      <c r="BK29" s="22"/>
      <c r="BL29" s="22"/>
      <c r="BM29" s="15" t="s">
        <v>683</v>
      </c>
      <c r="BN29" s="15" t="s">
        <v>244</v>
      </c>
      <c r="BO29" s="15" t="s">
        <v>683</v>
      </c>
      <c r="BP29" s="15" t="s">
        <v>244</v>
      </c>
      <c r="BQ29" s="22"/>
      <c r="BR29" s="22"/>
      <c r="BS29" s="22"/>
      <c r="BT29" s="22"/>
      <c r="BU29" s="22"/>
      <c r="BV29" s="22"/>
      <c r="BW29" s="22"/>
      <c r="BX29" s="22"/>
      <c r="BY29" s="22"/>
      <c r="BZ29" s="22"/>
      <c r="CC29" s="95" t="s">
        <v>38</v>
      </c>
      <c r="CD29" s="36" t="s">
        <v>960</v>
      </c>
      <c r="CE29" s="59" t="s">
        <v>683</v>
      </c>
      <c r="CF29" s="16" t="s">
        <v>43</v>
      </c>
      <c r="CG29" s="15" t="s">
        <v>1735</v>
      </c>
    </row>
    <row r="30" spans="1:85">
      <c r="A30" s="15" t="s">
        <v>36</v>
      </c>
      <c r="B30" s="15" t="s">
        <v>45</v>
      </c>
      <c r="C30" s="15" t="s">
        <v>82</v>
      </c>
      <c r="D30" s="15" t="s">
        <v>83</v>
      </c>
      <c r="E30" s="15" t="s">
        <v>170</v>
      </c>
      <c r="F30" s="15" t="s">
        <v>243</v>
      </c>
      <c r="G30" s="15" t="s">
        <v>244</v>
      </c>
      <c r="H30" s="15" t="s">
        <v>298</v>
      </c>
      <c r="I30" s="15" t="s">
        <v>1735</v>
      </c>
      <c r="J30" s="15" t="s">
        <v>1113</v>
      </c>
      <c r="K30" s="15" t="s">
        <v>840</v>
      </c>
      <c r="L30" s="15">
        <v>13</v>
      </c>
      <c r="M30" s="15" t="s">
        <v>1737</v>
      </c>
      <c r="N30" s="15" t="s">
        <v>244</v>
      </c>
      <c r="O30" s="15" t="s">
        <v>683</v>
      </c>
      <c r="P30" s="15" t="s">
        <v>244</v>
      </c>
      <c r="Q30" s="22"/>
      <c r="R30" s="22"/>
      <c r="S30" s="22"/>
      <c r="T30" s="22"/>
      <c r="U30" s="22"/>
      <c r="V30" s="22"/>
      <c r="W30" s="22"/>
      <c r="X30" s="22"/>
      <c r="Y30" s="22"/>
      <c r="Z30" s="22"/>
      <c r="AA30" s="22"/>
      <c r="AB30" s="22"/>
      <c r="AC30" s="22"/>
      <c r="AD30" s="22"/>
      <c r="AE30" s="15" t="s">
        <v>683</v>
      </c>
      <c r="AF30" s="15" t="s">
        <v>244</v>
      </c>
      <c r="AG30" s="15" t="s">
        <v>683</v>
      </c>
      <c r="AH30" s="15" t="s">
        <v>244</v>
      </c>
      <c r="AI30" s="22"/>
      <c r="AJ30" s="22"/>
      <c r="AK30" s="22"/>
      <c r="AL30" s="22"/>
      <c r="AM30" s="22"/>
      <c r="AN30" s="22"/>
      <c r="AO30" s="22"/>
      <c r="AP30" s="22"/>
      <c r="AQ30" s="15" t="s">
        <v>1743</v>
      </c>
      <c r="AR30" s="15" t="s">
        <v>820</v>
      </c>
      <c r="AS30" s="15" t="s">
        <v>1085</v>
      </c>
      <c r="AT30" s="15">
        <v>10</v>
      </c>
      <c r="AU30" s="15" t="s">
        <v>1737</v>
      </c>
      <c r="AV30" s="15" t="s">
        <v>244</v>
      </c>
      <c r="AW30" s="15" t="s">
        <v>683</v>
      </c>
      <c r="AX30" s="15" t="s">
        <v>244</v>
      </c>
      <c r="AY30" s="22"/>
      <c r="AZ30" s="22"/>
      <c r="BA30" s="22"/>
      <c r="BB30" s="22"/>
      <c r="BC30" s="22"/>
      <c r="BD30" s="22"/>
      <c r="BE30" s="22"/>
      <c r="BF30" s="22"/>
      <c r="BG30" s="22"/>
      <c r="BH30" s="22"/>
      <c r="BI30" s="22"/>
      <c r="BJ30" s="22"/>
      <c r="BK30" s="22"/>
      <c r="BL30" s="22"/>
      <c r="BM30" s="15" t="s">
        <v>683</v>
      </c>
      <c r="BN30" s="15" t="s">
        <v>244</v>
      </c>
      <c r="BO30" s="15" t="s">
        <v>683</v>
      </c>
      <c r="BP30" s="15" t="s">
        <v>244</v>
      </c>
      <c r="BQ30" s="22"/>
      <c r="BR30" s="22"/>
      <c r="BS30" s="22"/>
      <c r="BT30" s="22"/>
      <c r="BU30" s="22"/>
      <c r="BV30" s="22"/>
      <c r="BW30" s="22"/>
      <c r="BX30" s="22"/>
      <c r="BY30" s="15" t="s">
        <v>1743</v>
      </c>
      <c r="BZ30" s="15" t="s">
        <v>820</v>
      </c>
      <c r="CC30" s="95" t="s">
        <v>38</v>
      </c>
      <c r="CD30" s="36" t="s">
        <v>960</v>
      </c>
      <c r="CE30" s="36" t="s">
        <v>960</v>
      </c>
      <c r="CF30" s="15" t="s">
        <v>45</v>
      </c>
      <c r="CG30" s="15" t="s">
        <v>1735</v>
      </c>
    </row>
    <row r="31" spans="1:85">
      <c r="A31" s="15" t="s">
        <v>47</v>
      </c>
      <c r="B31" s="16" t="s">
        <v>48</v>
      </c>
      <c r="C31" s="15" t="s">
        <v>82</v>
      </c>
      <c r="D31" s="15" t="s">
        <v>83</v>
      </c>
      <c r="E31" s="15" t="s">
        <v>175</v>
      </c>
      <c r="F31" s="15" t="s">
        <v>243</v>
      </c>
      <c r="G31" s="15" t="s">
        <v>244</v>
      </c>
      <c r="H31" s="15" t="s">
        <v>1482</v>
      </c>
      <c r="I31" s="21" t="s">
        <v>1760</v>
      </c>
      <c r="J31" s="15" t="s">
        <v>280</v>
      </c>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15" t="s">
        <v>1763</v>
      </c>
      <c r="AT31" s="15">
        <v>8.9</v>
      </c>
      <c r="AU31" s="15" t="s">
        <v>1737</v>
      </c>
      <c r="AV31" s="15" t="s">
        <v>244</v>
      </c>
      <c r="AW31" s="15" t="s">
        <v>683</v>
      </c>
      <c r="AX31" s="15" t="s">
        <v>244</v>
      </c>
      <c r="AY31" s="22"/>
      <c r="AZ31" s="22"/>
      <c r="BA31" s="22"/>
      <c r="BB31" s="22"/>
      <c r="BC31" s="22"/>
      <c r="BD31" s="22"/>
      <c r="BE31" s="22"/>
      <c r="BF31" s="22"/>
      <c r="BG31" s="22"/>
      <c r="BH31" s="22"/>
      <c r="BI31" s="22"/>
      <c r="BJ31" s="22"/>
      <c r="BK31" s="22"/>
      <c r="BL31" s="22"/>
      <c r="BM31" s="15" t="s">
        <v>683</v>
      </c>
      <c r="BN31" s="15" t="s">
        <v>244</v>
      </c>
      <c r="BO31" s="15" t="s">
        <v>683</v>
      </c>
      <c r="BP31" s="15" t="s">
        <v>244</v>
      </c>
      <c r="BQ31" s="22"/>
      <c r="BR31" s="22"/>
      <c r="BS31" s="22"/>
      <c r="BT31" s="22"/>
      <c r="BU31" s="22"/>
      <c r="BV31" s="22"/>
      <c r="BW31" s="22"/>
      <c r="BX31" s="22"/>
      <c r="BY31" s="15" t="s">
        <v>1738</v>
      </c>
      <c r="BZ31" s="15" t="s">
        <v>280</v>
      </c>
      <c r="CC31" s="95" t="s">
        <v>39</v>
      </c>
      <c r="CD31" s="36" t="s">
        <v>960</v>
      </c>
      <c r="CE31" s="36" t="s">
        <v>960</v>
      </c>
      <c r="CF31" s="16" t="s">
        <v>48</v>
      </c>
      <c r="CG31" s="21" t="s">
        <v>1760</v>
      </c>
    </row>
    <row r="32" spans="1:85">
      <c r="A32" s="15" t="s">
        <v>47</v>
      </c>
      <c r="B32" s="16" t="s">
        <v>48</v>
      </c>
      <c r="C32" s="15" t="s">
        <v>261</v>
      </c>
      <c r="D32" s="15" t="s">
        <v>262</v>
      </c>
      <c r="E32" s="15" t="s">
        <v>292</v>
      </c>
      <c r="F32" s="45" t="s">
        <v>279</v>
      </c>
      <c r="G32" s="15" t="s">
        <v>280</v>
      </c>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C32" s="95" t="s">
        <v>40</v>
      </c>
      <c r="CD32" s="67" t="s">
        <v>683</v>
      </c>
      <c r="CE32" s="36" t="s">
        <v>960</v>
      </c>
      <c r="CF32" s="16" t="s">
        <v>48</v>
      </c>
      <c r="CG32" s="22"/>
    </row>
    <row r="33" spans="1:85">
      <c r="A33" s="15" t="s">
        <v>47</v>
      </c>
      <c r="B33" s="16" t="s">
        <v>50</v>
      </c>
      <c r="C33" s="15" t="s">
        <v>82</v>
      </c>
      <c r="D33" s="15" t="s">
        <v>83</v>
      </c>
      <c r="E33" s="15" t="s">
        <v>178</v>
      </c>
      <c r="F33" s="15" t="s">
        <v>243</v>
      </c>
      <c r="G33" s="15" t="s">
        <v>244</v>
      </c>
      <c r="H33" s="15" t="s">
        <v>283</v>
      </c>
      <c r="I33" s="15" t="s">
        <v>1735</v>
      </c>
      <c r="J33" s="15" t="s">
        <v>1113</v>
      </c>
      <c r="K33" s="15" t="s">
        <v>338</v>
      </c>
      <c r="L33" s="15">
        <v>15</v>
      </c>
      <c r="M33" s="15" t="s">
        <v>1737</v>
      </c>
      <c r="N33" s="15" t="s">
        <v>244</v>
      </c>
      <c r="O33" s="15" t="s">
        <v>683</v>
      </c>
      <c r="P33" s="15" t="s">
        <v>244</v>
      </c>
      <c r="Q33" s="22"/>
      <c r="R33" s="22"/>
      <c r="S33" s="22"/>
      <c r="T33" s="22"/>
      <c r="U33" s="22"/>
      <c r="V33" s="22"/>
      <c r="W33" s="22"/>
      <c r="X33" s="22"/>
      <c r="Y33" s="22"/>
      <c r="Z33" s="22"/>
      <c r="AA33" s="22"/>
      <c r="AB33" s="22"/>
      <c r="AC33" s="22"/>
      <c r="AD33" s="22"/>
      <c r="AE33" s="15" t="s">
        <v>683</v>
      </c>
      <c r="AF33" s="15" t="s">
        <v>244</v>
      </c>
      <c r="AG33" s="15" t="s">
        <v>683</v>
      </c>
      <c r="AH33" s="15" t="s">
        <v>244</v>
      </c>
      <c r="AI33" s="22"/>
      <c r="AJ33" s="22"/>
      <c r="AK33" s="22"/>
      <c r="AL33" s="22"/>
      <c r="AM33" s="22"/>
      <c r="AN33" s="22"/>
      <c r="AO33" s="22"/>
      <c r="AP33" s="22"/>
      <c r="AQ33" s="15" t="s">
        <v>1738</v>
      </c>
      <c r="AR33" s="15" t="s">
        <v>280</v>
      </c>
      <c r="AS33" s="15" t="s">
        <v>1750</v>
      </c>
      <c r="AT33" s="15">
        <v>17</v>
      </c>
      <c r="AU33" s="15" t="s">
        <v>1737</v>
      </c>
      <c r="AV33" s="15" t="s">
        <v>244</v>
      </c>
      <c r="AW33" s="15" t="s">
        <v>960</v>
      </c>
      <c r="AX33" s="15" t="s">
        <v>280</v>
      </c>
      <c r="AY33" s="15" t="s">
        <v>1740</v>
      </c>
      <c r="AZ33" s="15" t="s">
        <v>244</v>
      </c>
      <c r="BA33" s="15" t="s">
        <v>1752</v>
      </c>
      <c r="BB33" s="15">
        <v>7.7</v>
      </c>
      <c r="BC33" s="15" t="s">
        <v>1737</v>
      </c>
      <c r="BD33" s="15" t="s">
        <v>244</v>
      </c>
      <c r="BE33" s="15" t="s">
        <v>1764</v>
      </c>
      <c r="BF33" s="15">
        <v>4.3</v>
      </c>
      <c r="BG33" s="15" t="s">
        <v>1737</v>
      </c>
      <c r="BH33" s="15" t="s">
        <v>244</v>
      </c>
      <c r="BI33" s="15" t="s">
        <v>1466</v>
      </c>
      <c r="BJ33" s="15">
        <v>4.5</v>
      </c>
      <c r="BK33" s="15" t="s">
        <v>1737</v>
      </c>
      <c r="BL33" s="15" t="s">
        <v>244</v>
      </c>
      <c r="BM33" s="15" t="s">
        <v>683</v>
      </c>
      <c r="BN33" s="15" t="s">
        <v>244</v>
      </c>
      <c r="BO33" s="15" t="s">
        <v>683</v>
      </c>
      <c r="BP33" s="15" t="s">
        <v>244</v>
      </c>
      <c r="BQ33" s="22"/>
      <c r="BR33" s="22"/>
      <c r="BS33" s="22"/>
      <c r="BT33" s="22"/>
      <c r="BU33" s="22"/>
      <c r="BV33" s="22"/>
      <c r="BW33" s="22"/>
      <c r="BX33" s="22"/>
      <c r="BY33" s="15" t="s">
        <v>1743</v>
      </c>
      <c r="BZ33" s="15" t="s">
        <v>820</v>
      </c>
      <c r="CC33" s="95" t="s">
        <v>40</v>
      </c>
      <c r="CD33" s="96" t="s">
        <v>960</v>
      </c>
      <c r="CE33" s="96" t="s">
        <v>960</v>
      </c>
      <c r="CF33" s="16" t="s">
        <v>50</v>
      </c>
      <c r="CG33" s="15" t="s">
        <v>1735</v>
      </c>
    </row>
    <row r="34" spans="1:85">
      <c r="A34" s="15" t="s">
        <v>47</v>
      </c>
      <c r="B34" s="16" t="s">
        <v>50</v>
      </c>
      <c r="C34" s="15" t="s">
        <v>261</v>
      </c>
      <c r="D34" s="15" t="s">
        <v>262</v>
      </c>
      <c r="E34" s="15" t="s">
        <v>186</v>
      </c>
      <c r="F34" s="45" t="s">
        <v>279</v>
      </c>
      <c r="G34" s="15" t="s">
        <v>280</v>
      </c>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C34" s="95" t="s">
        <v>40</v>
      </c>
      <c r="CD34" s="54"/>
      <c r="CE34" s="54"/>
      <c r="CF34" s="16" t="s">
        <v>50</v>
      </c>
      <c r="CG34" s="22"/>
    </row>
    <row r="35" spans="1:85">
      <c r="A35" s="15" t="s">
        <v>47</v>
      </c>
      <c r="B35" s="16" t="s">
        <v>49</v>
      </c>
      <c r="C35" s="15" t="s">
        <v>82</v>
      </c>
      <c r="D35" s="15" t="s">
        <v>83</v>
      </c>
      <c r="E35" s="15" t="s">
        <v>178</v>
      </c>
      <c r="F35" s="15" t="s">
        <v>243</v>
      </c>
      <c r="G35" s="15" t="s">
        <v>244</v>
      </c>
      <c r="H35" s="15" t="s">
        <v>898</v>
      </c>
      <c r="I35" s="15" t="s">
        <v>1760</v>
      </c>
      <c r="J35" s="15" t="s">
        <v>280</v>
      </c>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15" t="s">
        <v>1765</v>
      </c>
      <c r="AT35" s="15">
        <v>12.9</v>
      </c>
      <c r="AU35" s="15" t="s">
        <v>1737</v>
      </c>
      <c r="AV35" s="15" t="s">
        <v>244</v>
      </c>
      <c r="AW35" s="15" t="s">
        <v>683</v>
      </c>
      <c r="AX35" s="15" t="s">
        <v>244</v>
      </c>
      <c r="AY35" s="22"/>
      <c r="AZ35" s="22"/>
      <c r="BA35" s="22"/>
      <c r="BB35" s="22"/>
      <c r="BC35" s="22"/>
      <c r="BD35" s="22"/>
      <c r="BE35" s="22"/>
      <c r="BF35" s="22"/>
      <c r="BG35" s="22"/>
      <c r="BH35" s="22"/>
      <c r="BI35" s="22"/>
      <c r="BJ35" s="22"/>
      <c r="BK35" s="22"/>
      <c r="BL35" s="22"/>
      <c r="BM35" s="15" t="s">
        <v>683</v>
      </c>
      <c r="BN35" s="15" t="s">
        <v>244</v>
      </c>
      <c r="BO35" s="15" t="s">
        <v>683</v>
      </c>
      <c r="BP35" s="15" t="s">
        <v>244</v>
      </c>
      <c r="BQ35" s="22"/>
      <c r="BR35" s="22"/>
      <c r="BS35" s="22"/>
      <c r="BT35" s="22"/>
      <c r="BU35" s="22"/>
      <c r="BV35" s="22"/>
      <c r="BW35" s="22"/>
      <c r="BX35" s="22"/>
      <c r="BY35" s="15" t="s">
        <v>1738</v>
      </c>
      <c r="BZ35" s="15" t="s">
        <v>280</v>
      </c>
      <c r="CC35" s="95" t="s">
        <v>40</v>
      </c>
      <c r="CD35" s="36" t="s">
        <v>960</v>
      </c>
      <c r="CE35" s="36" t="s">
        <v>960</v>
      </c>
      <c r="CF35" s="16" t="s">
        <v>49</v>
      </c>
      <c r="CG35" s="15" t="s">
        <v>1760</v>
      </c>
    </row>
    <row r="36" spans="1:85">
      <c r="A36" s="15" t="s">
        <v>47</v>
      </c>
      <c r="B36" s="16" t="s">
        <v>49</v>
      </c>
      <c r="C36" s="15" t="s">
        <v>261</v>
      </c>
      <c r="D36" s="15" t="s">
        <v>262</v>
      </c>
      <c r="E36" s="15" t="s">
        <v>293</v>
      </c>
      <c r="F36" s="15" t="s">
        <v>243</v>
      </c>
      <c r="G36" s="15" t="s">
        <v>244</v>
      </c>
      <c r="H36" s="15" t="s">
        <v>293</v>
      </c>
      <c r="I36" s="15" t="s">
        <v>1760</v>
      </c>
      <c r="J36" s="15" t="s">
        <v>280</v>
      </c>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15" t="s">
        <v>1745</v>
      </c>
      <c r="AT36" s="15">
        <v>10.4</v>
      </c>
      <c r="AU36" s="15" t="s">
        <v>1737</v>
      </c>
      <c r="AV36" s="15" t="s">
        <v>244</v>
      </c>
      <c r="AW36" s="15" t="s">
        <v>683</v>
      </c>
      <c r="AX36" s="15" t="s">
        <v>244</v>
      </c>
      <c r="AY36" s="22"/>
      <c r="AZ36" s="22"/>
      <c r="BA36" s="22"/>
      <c r="BB36" s="22"/>
      <c r="BC36" s="22"/>
      <c r="BD36" s="22"/>
      <c r="BE36" s="22"/>
      <c r="BF36" s="22"/>
      <c r="BG36" s="22"/>
      <c r="BH36" s="22"/>
      <c r="BI36" s="22"/>
      <c r="BJ36" s="22"/>
      <c r="BK36" s="22"/>
      <c r="BL36" s="22"/>
      <c r="BM36" s="15" t="s">
        <v>683</v>
      </c>
      <c r="BN36" s="15" t="s">
        <v>244</v>
      </c>
      <c r="BO36" s="15" t="s">
        <v>683</v>
      </c>
      <c r="BP36" s="15" t="s">
        <v>244</v>
      </c>
      <c r="BQ36" s="22"/>
      <c r="BR36" s="22"/>
      <c r="BS36" s="22"/>
      <c r="BT36" s="22"/>
      <c r="BU36" s="22"/>
      <c r="BV36" s="22"/>
      <c r="BW36" s="22"/>
      <c r="BX36" s="22"/>
      <c r="BY36" s="22"/>
      <c r="BZ36" s="22"/>
      <c r="CC36" s="95" t="s">
        <v>40</v>
      </c>
      <c r="CD36" s="36" t="s">
        <v>960</v>
      </c>
      <c r="CE36" s="36" t="s">
        <v>960</v>
      </c>
      <c r="CF36" s="16" t="s">
        <v>49</v>
      </c>
      <c r="CG36" s="15" t="s">
        <v>1760</v>
      </c>
    </row>
    <row r="37" spans="1:85">
      <c r="A37" s="15" t="s">
        <v>47</v>
      </c>
      <c r="B37" s="16" t="s">
        <v>51</v>
      </c>
      <c r="C37" s="15" t="s">
        <v>82</v>
      </c>
      <c r="D37" s="15" t="s">
        <v>83</v>
      </c>
      <c r="E37" s="15" t="s">
        <v>186</v>
      </c>
      <c r="F37" s="15" t="s">
        <v>243</v>
      </c>
      <c r="G37" s="15" t="s">
        <v>244</v>
      </c>
      <c r="H37" s="15" t="s">
        <v>1766</v>
      </c>
      <c r="I37" s="15" t="s">
        <v>1760</v>
      </c>
      <c r="J37" s="15" t="s">
        <v>280</v>
      </c>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15" t="s">
        <v>852</v>
      </c>
      <c r="AT37" s="15">
        <v>14</v>
      </c>
      <c r="AU37" s="15" t="s">
        <v>1737</v>
      </c>
      <c r="AV37" s="15" t="s">
        <v>244</v>
      </c>
      <c r="AW37" s="15" t="s">
        <v>960</v>
      </c>
      <c r="AX37" s="15" t="s">
        <v>280</v>
      </c>
      <c r="AY37" s="15" t="s">
        <v>1740</v>
      </c>
      <c r="AZ37" s="15" t="s">
        <v>244</v>
      </c>
      <c r="BA37" s="15" t="s">
        <v>846</v>
      </c>
      <c r="BB37" s="15">
        <v>5</v>
      </c>
      <c r="BC37" s="15" t="s">
        <v>1737</v>
      </c>
      <c r="BD37" s="15" t="s">
        <v>244</v>
      </c>
      <c r="BE37" s="15" t="s">
        <v>820</v>
      </c>
      <c r="BF37" s="15">
        <v>3</v>
      </c>
      <c r="BG37" s="15" t="s">
        <v>1737</v>
      </c>
      <c r="BH37" s="15" t="s">
        <v>244</v>
      </c>
      <c r="BI37" s="15" t="s">
        <v>838</v>
      </c>
      <c r="BJ37" s="15">
        <v>4</v>
      </c>
      <c r="BK37" s="15" t="s">
        <v>1737</v>
      </c>
      <c r="BL37" s="15" t="s">
        <v>244</v>
      </c>
      <c r="BM37" s="15" t="s">
        <v>960</v>
      </c>
      <c r="BN37" s="15" t="s">
        <v>280</v>
      </c>
      <c r="BO37" s="15" t="s">
        <v>683</v>
      </c>
      <c r="BP37" s="15" t="s">
        <v>244</v>
      </c>
      <c r="BQ37" s="22"/>
      <c r="BR37" s="22"/>
      <c r="BS37" s="22"/>
      <c r="BT37" s="22"/>
      <c r="BU37" s="22"/>
      <c r="BV37" s="22"/>
      <c r="BW37" s="22"/>
      <c r="BX37" s="22"/>
      <c r="BY37" s="15" t="s">
        <v>1743</v>
      </c>
      <c r="BZ37" s="15" t="s">
        <v>820</v>
      </c>
      <c r="CC37" s="95" t="s">
        <v>40</v>
      </c>
      <c r="CD37" s="36" t="s">
        <v>960</v>
      </c>
      <c r="CE37" s="36" t="s">
        <v>960</v>
      </c>
      <c r="CF37" s="16" t="s">
        <v>51</v>
      </c>
      <c r="CG37" s="15" t="s">
        <v>1760</v>
      </c>
    </row>
    <row r="38" spans="1:85">
      <c r="A38" s="15" t="s">
        <v>47</v>
      </c>
      <c r="B38" s="15" t="s">
        <v>51</v>
      </c>
      <c r="C38" s="15" t="s">
        <v>261</v>
      </c>
      <c r="D38" s="15" t="s">
        <v>262</v>
      </c>
      <c r="E38" s="15" t="s">
        <v>294</v>
      </c>
      <c r="F38" s="15" t="s">
        <v>243</v>
      </c>
      <c r="G38" s="15" t="s">
        <v>244</v>
      </c>
      <c r="H38" s="15" t="s">
        <v>294</v>
      </c>
      <c r="I38" s="15" t="s">
        <v>1760</v>
      </c>
      <c r="J38" s="15" t="s">
        <v>280</v>
      </c>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15" t="s">
        <v>1767</v>
      </c>
      <c r="AT38" s="15">
        <v>15.5</v>
      </c>
      <c r="AU38" s="15" t="s">
        <v>1737</v>
      </c>
      <c r="AV38" s="15" t="s">
        <v>244</v>
      </c>
      <c r="AW38" s="15" t="s">
        <v>960</v>
      </c>
      <c r="AX38" s="15" t="s">
        <v>280</v>
      </c>
      <c r="AY38" s="15" t="s">
        <v>1740</v>
      </c>
      <c r="AZ38" s="15" t="s">
        <v>244</v>
      </c>
      <c r="BA38" s="22"/>
      <c r="BB38" s="22"/>
      <c r="BC38" s="22"/>
      <c r="BD38" s="22"/>
      <c r="BE38" s="22"/>
      <c r="BF38" s="22"/>
      <c r="BG38" s="22"/>
      <c r="BH38" s="22"/>
      <c r="BI38" s="22"/>
      <c r="BJ38" s="22"/>
      <c r="BK38" s="22"/>
      <c r="BL38" s="22"/>
      <c r="BM38" s="15" t="s">
        <v>960</v>
      </c>
      <c r="BN38" s="15" t="s">
        <v>280</v>
      </c>
      <c r="BO38" s="15" t="s">
        <v>683</v>
      </c>
      <c r="BP38" s="15" t="s">
        <v>244</v>
      </c>
      <c r="BQ38" s="22"/>
      <c r="BR38" s="22"/>
      <c r="BS38" s="22"/>
      <c r="BT38" s="22"/>
      <c r="BU38" s="22"/>
      <c r="BV38" s="22"/>
      <c r="BW38" s="22"/>
      <c r="BX38" s="22"/>
      <c r="BY38" s="22"/>
      <c r="BZ38" s="22"/>
      <c r="CC38" s="95" t="s">
        <v>42</v>
      </c>
      <c r="CD38" s="36" t="s">
        <v>683</v>
      </c>
      <c r="CE38" s="36" t="s">
        <v>960</v>
      </c>
      <c r="CF38" s="15" t="s">
        <v>51</v>
      </c>
      <c r="CG38" s="15" t="s">
        <v>1760</v>
      </c>
    </row>
    <row r="39" spans="1:85">
      <c r="A39" s="15" t="s">
        <v>53</v>
      </c>
      <c r="B39" s="16" t="s">
        <v>55</v>
      </c>
      <c r="C39" s="15" t="s">
        <v>82</v>
      </c>
      <c r="D39" s="15" t="s">
        <v>83</v>
      </c>
      <c r="E39" s="15" t="s">
        <v>191</v>
      </c>
      <c r="F39" s="15" t="s">
        <v>243</v>
      </c>
      <c r="G39" s="15" t="s">
        <v>244</v>
      </c>
      <c r="H39" s="15" t="s">
        <v>191</v>
      </c>
      <c r="I39" s="21" t="s">
        <v>1762</v>
      </c>
      <c r="J39" s="15" t="s">
        <v>244</v>
      </c>
      <c r="K39" s="15" t="s">
        <v>1768</v>
      </c>
      <c r="L39" s="15">
        <v>17.2</v>
      </c>
      <c r="M39" s="15" t="s">
        <v>1737</v>
      </c>
      <c r="N39" s="15" t="s">
        <v>244</v>
      </c>
      <c r="O39" s="15" t="s">
        <v>960</v>
      </c>
      <c r="P39" s="15" t="s">
        <v>280</v>
      </c>
      <c r="Q39" s="15" t="s">
        <v>1740</v>
      </c>
      <c r="R39" s="15" t="s">
        <v>244</v>
      </c>
      <c r="S39" s="15" t="s">
        <v>1769</v>
      </c>
      <c r="T39" s="15">
        <v>6.3</v>
      </c>
      <c r="U39" s="15" t="s">
        <v>1737</v>
      </c>
      <c r="V39" s="15" t="s">
        <v>244</v>
      </c>
      <c r="W39" s="15" t="s">
        <v>1770</v>
      </c>
      <c r="X39" s="15">
        <v>5.4</v>
      </c>
      <c r="Y39" s="15" t="s">
        <v>1737</v>
      </c>
      <c r="Z39" s="15" t="s">
        <v>244</v>
      </c>
      <c r="AA39" s="15" t="s">
        <v>1764</v>
      </c>
      <c r="AB39" s="15">
        <v>4.3</v>
      </c>
      <c r="AC39" s="15" t="s">
        <v>1737</v>
      </c>
      <c r="AD39" s="15" t="s">
        <v>244</v>
      </c>
      <c r="AE39" s="15" t="s">
        <v>683</v>
      </c>
      <c r="AF39" s="15" t="s">
        <v>244</v>
      </c>
      <c r="AG39" s="15" t="s">
        <v>683</v>
      </c>
      <c r="AH39" s="15" t="s">
        <v>244</v>
      </c>
      <c r="AI39" s="22"/>
      <c r="AJ39" s="22"/>
      <c r="AK39" s="22"/>
      <c r="AL39" s="22"/>
      <c r="AM39" s="22"/>
      <c r="AN39" s="22"/>
      <c r="AO39" s="22"/>
      <c r="AP39" s="22"/>
      <c r="AQ39" s="15" t="s">
        <v>1738</v>
      </c>
      <c r="AR39" s="15" t="s">
        <v>280</v>
      </c>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C39" s="95" t="s">
        <v>43</v>
      </c>
      <c r="CD39" s="36" t="s">
        <v>960</v>
      </c>
      <c r="CE39" s="36" t="s">
        <v>960</v>
      </c>
      <c r="CF39" s="16" t="s">
        <v>55</v>
      </c>
      <c r="CG39" s="15" t="s">
        <v>1762</v>
      </c>
    </row>
    <row r="40" spans="1:85">
      <c r="A40" s="15" t="s">
        <v>53</v>
      </c>
      <c r="B40" s="15" t="s">
        <v>55</v>
      </c>
      <c r="C40" s="15" t="s">
        <v>261</v>
      </c>
      <c r="D40" s="15" t="s">
        <v>262</v>
      </c>
      <c r="E40" s="15" t="s">
        <v>295</v>
      </c>
      <c r="F40" s="15" t="s">
        <v>243</v>
      </c>
      <c r="G40" s="15" t="s">
        <v>244</v>
      </c>
      <c r="H40" s="15" t="s">
        <v>360</v>
      </c>
      <c r="I40" s="15" t="s">
        <v>1735</v>
      </c>
      <c r="J40" s="15" t="s">
        <v>1113</v>
      </c>
      <c r="K40" s="15" t="s">
        <v>1768</v>
      </c>
      <c r="L40" s="15">
        <v>17.2</v>
      </c>
      <c r="M40" s="15" t="s">
        <v>1737</v>
      </c>
      <c r="N40" s="15" t="s">
        <v>244</v>
      </c>
      <c r="O40" s="15" t="s">
        <v>960</v>
      </c>
      <c r="P40" s="15" t="s">
        <v>280</v>
      </c>
      <c r="Q40" s="15" t="s">
        <v>1740</v>
      </c>
      <c r="R40" s="15" t="s">
        <v>244</v>
      </c>
      <c r="S40" s="15" t="s">
        <v>1771</v>
      </c>
      <c r="T40" s="15">
        <v>4</v>
      </c>
      <c r="U40" s="15" t="s">
        <v>1737</v>
      </c>
      <c r="V40" s="15" t="s">
        <v>244</v>
      </c>
      <c r="W40" s="15" t="s">
        <v>1772</v>
      </c>
      <c r="X40" s="15">
        <v>3.7</v>
      </c>
      <c r="Y40" s="15" t="s">
        <v>1737</v>
      </c>
      <c r="Z40" s="15" t="s">
        <v>244</v>
      </c>
      <c r="AA40" s="15" t="s">
        <v>1773</v>
      </c>
      <c r="AB40" s="15">
        <v>3.6</v>
      </c>
      <c r="AC40" s="15" t="s">
        <v>1737</v>
      </c>
      <c r="AD40" s="15" t="s">
        <v>244</v>
      </c>
      <c r="AE40" s="15" t="s">
        <v>683</v>
      </c>
      <c r="AF40" s="15" t="s">
        <v>244</v>
      </c>
      <c r="AG40" s="15" t="s">
        <v>683</v>
      </c>
      <c r="AH40" s="15" t="s">
        <v>244</v>
      </c>
      <c r="AI40" s="22"/>
      <c r="AJ40" s="22"/>
      <c r="AK40" s="22"/>
      <c r="AL40" s="22"/>
      <c r="AM40" s="22"/>
      <c r="AN40" s="22"/>
      <c r="AO40" s="22"/>
      <c r="AP40" s="22"/>
      <c r="AQ40" s="22"/>
      <c r="AR40" s="22"/>
      <c r="AS40" s="15" t="s">
        <v>1768</v>
      </c>
      <c r="AT40" s="15">
        <v>17.2</v>
      </c>
      <c r="AU40" s="15" t="s">
        <v>1737</v>
      </c>
      <c r="AV40" s="15" t="s">
        <v>244</v>
      </c>
      <c r="AW40" s="15" t="s">
        <v>683</v>
      </c>
      <c r="AX40" s="15" t="s">
        <v>244</v>
      </c>
      <c r="AY40" s="22"/>
      <c r="AZ40" s="22"/>
      <c r="BA40" s="22"/>
      <c r="BB40" s="22"/>
      <c r="BC40" s="22"/>
      <c r="BD40" s="22"/>
      <c r="BE40" s="22"/>
      <c r="BF40" s="22"/>
      <c r="BG40" s="22"/>
      <c r="BH40" s="22"/>
      <c r="BI40" s="22"/>
      <c r="BJ40" s="22"/>
      <c r="BK40" s="22"/>
      <c r="BL40" s="22"/>
      <c r="BM40" s="15" t="s">
        <v>683</v>
      </c>
      <c r="BN40" s="15" t="s">
        <v>244</v>
      </c>
      <c r="BO40" s="15" t="s">
        <v>683</v>
      </c>
      <c r="BP40" s="15" t="s">
        <v>244</v>
      </c>
      <c r="BQ40" s="22"/>
      <c r="BR40" s="22"/>
      <c r="BS40" s="22"/>
      <c r="BT40" s="22"/>
      <c r="BU40" s="22"/>
      <c r="BV40" s="22"/>
      <c r="BW40" s="22"/>
      <c r="BX40" s="22"/>
      <c r="BY40" s="22"/>
      <c r="BZ40" s="22"/>
      <c r="CC40" s="95" t="s">
        <v>43</v>
      </c>
      <c r="CD40" s="36" t="s">
        <v>960</v>
      </c>
      <c r="CE40" s="36" t="s">
        <v>960</v>
      </c>
      <c r="CF40" s="15" t="s">
        <v>55</v>
      </c>
      <c r="CG40" s="15" t="s">
        <v>1735</v>
      </c>
    </row>
    <row r="41" spans="1:85">
      <c r="A41" s="15" t="s">
        <v>53</v>
      </c>
      <c r="B41" s="16" t="s">
        <v>56</v>
      </c>
      <c r="C41" s="15" t="s">
        <v>82</v>
      </c>
      <c r="D41" s="15" t="s">
        <v>83</v>
      </c>
      <c r="E41" s="15" t="s">
        <v>191</v>
      </c>
      <c r="F41" s="15" t="s">
        <v>243</v>
      </c>
      <c r="G41" s="15" t="s">
        <v>244</v>
      </c>
      <c r="H41" s="15" t="s">
        <v>196</v>
      </c>
      <c r="I41" s="15" t="s">
        <v>1735</v>
      </c>
      <c r="J41" s="15" t="s">
        <v>1113</v>
      </c>
      <c r="K41" s="15" t="s">
        <v>840</v>
      </c>
      <c r="L41" s="15">
        <v>13</v>
      </c>
      <c r="M41" s="15" t="s">
        <v>1737</v>
      </c>
      <c r="N41" s="15" t="s">
        <v>244</v>
      </c>
      <c r="O41" s="15" t="s">
        <v>683</v>
      </c>
      <c r="P41" s="15" t="s">
        <v>244</v>
      </c>
      <c r="Q41" s="22"/>
      <c r="R41" s="22"/>
      <c r="S41" s="22"/>
      <c r="T41" s="22"/>
      <c r="U41" s="22"/>
      <c r="V41" s="22"/>
      <c r="W41" s="22"/>
      <c r="X41" s="22"/>
      <c r="Y41" s="22"/>
      <c r="Z41" s="22"/>
      <c r="AA41" s="22"/>
      <c r="AB41" s="22"/>
      <c r="AC41" s="22"/>
      <c r="AD41" s="22"/>
      <c r="AE41" s="15" t="s">
        <v>960</v>
      </c>
      <c r="AF41" s="15" t="s">
        <v>280</v>
      </c>
      <c r="AG41" s="15" t="s">
        <v>683</v>
      </c>
      <c r="AH41" s="15" t="s">
        <v>244</v>
      </c>
      <c r="AI41" s="22"/>
      <c r="AJ41" s="22"/>
      <c r="AK41" s="22"/>
      <c r="AL41" s="22"/>
      <c r="AM41" s="22"/>
      <c r="AN41" s="22"/>
      <c r="AO41" s="22"/>
      <c r="AP41" s="22"/>
      <c r="AQ41" s="15" t="s">
        <v>1738</v>
      </c>
      <c r="AR41" s="15" t="s">
        <v>280</v>
      </c>
      <c r="AS41" s="15" t="s">
        <v>852</v>
      </c>
      <c r="AT41" s="15">
        <v>14</v>
      </c>
      <c r="AU41" s="15" t="s">
        <v>1737</v>
      </c>
      <c r="AV41" s="15" t="s">
        <v>244</v>
      </c>
      <c r="AW41" s="15" t="s">
        <v>683</v>
      </c>
      <c r="AX41" s="15" t="s">
        <v>244</v>
      </c>
      <c r="AY41" s="22"/>
      <c r="AZ41" s="22"/>
      <c r="BA41" s="22"/>
      <c r="BB41" s="22"/>
      <c r="BC41" s="22"/>
      <c r="BD41" s="22"/>
      <c r="BE41" s="22"/>
      <c r="BF41" s="22"/>
      <c r="BG41" s="22"/>
      <c r="BH41" s="22"/>
      <c r="BI41" s="22"/>
      <c r="BJ41" s="22"/>
      <c r="BK41" s="22"/>
      <c r="BL41" s="22"/>
      <c r="BM41" s="15" t="s">
        <v>960</v>
      </c>
      <c r="BN41" s="15" t="s">
        <v>280</v>
      </c>
      <c r="BO41" s="15" t="s">
        <v>683</v>
      </c>
      <c r="BP41" s="15" t="s">
        <v>244</v>
      </c>
      <c r="BQ41" s="22"/>
      <c r="BR41" s="22"/>
      <c r="BS41" s="22"/>
      <c r="BT41" s="22"/>
      <c r="BU41" s="22"/>
      <c r="BV41" s="22"/>
      <c r="BW41" s="22"/>
      <c r="BX41" s="22"/>
      <c r="BY41" s="15" t="s">
        <v>1738</v>
      </c>
      <c r="BZ41" s="15" t="s">
        <v>280</v>
      </c>
      <c r="CC41" s="36" t="s">
        <v>43</v>
      </c>
      <c r="CD41" s="36" t="s">
        <v>960</v>
      </c>
      <c r="CE41" s="36" t="s">
        <v>960</v>
      </c>
      <c r="CF41" s="16" t="s">
        <v>56</v>
      </c>
      <c r="CG41" s="15" t="s">
        <v>1735</v>
      </c>
    </row>
    <row r="42" spans="1:85">
      <c r="A42" s="15" t="s">
        <v>53</v>
      </c>
      <c r="B42" s="15" t="s">
        <v>56</v>
      </c>
      <c r="C42" s="15" t="s">
        <v>261</v>
      </c>
      <c r="D42" s="15" t="s">
        <v>262</v>
      </c>
      <c r="E42" s="15" t="s">
        <v>296</v>
      </c>
      <c r="F42" s="15" t="s">
        <v>243</v>
      </c>
      <c r="G42" s="15" t="s">
        <v>244</v>
      </c>
      <c r="H42" s="15" t="s">
        <v>296</v>
      </c>
      <c r="I42" s="15" t="s">
        <v>1735</v>
      </c>
      <c r="J42" s="15" t="s">
        <v>1113</v>
      </c>
      <c r="K42" s="15" t="s">
        <v>1774</v>
      </c>
      <c r="L42" s="15">
        <v>11.6</v>
      </c>
      <c r="M42" s="15" t="s">
        <v>1737</v>
      </c>
      <c r="N42" s="15" t="s">
        <v>244</v>
      </c>
      <c r="O42" s="15" t="s">
        <v>683</v>
      </c>
      <c r="P42" s="15" t="s">
        <v>244</v>
      </c>
      <c r="Q42" s="22"/>
      <c r="R42" s="22"/>
      <c r="S42" s="22"/>
      <c r="T42" s="22"/>
      <c r="U42" s="22"/>
      <c r="V42" s="22"/>
      <c r="W42" s="22"/>
      <c r="X42" s="22"/>
      <c r="Y42" s="22"/>
      <c r="Z42" s="22"/>
      <c r="AA42" s="22"/>
      <c r="AB42" s="22"/>
      <c r="AC42" s="22"/>
      <c r="AD42" s="22"/>
      <c r="AE42" s="15" t="s">
        <v>960</v>
      </c>
      <c r="AF42" s="15" t="s">
        <v>280</v>
      </c>
      <c r="AG42" s="15" t="s">
        <v>683</v>
      </c>
      <c r="AH42" s="15" t="s">
        <v>244</v>
      </c>
      <c r="AI42" s="22"/>
      <c r="AJ42" s="22"/>
      <c r="AK42" s="22"/>
      <c r="AL42" s="22"/>
      <c r="AM42" s="22"/>
      <c r="AN42" s="22"/>
      <c r="AO42" s="22"/>
      <c r="AP42" s="22"/>
      <c r="AQ42" s="22"/>
      <c r="AR42" s="22"/>
      <c r="AS42" s="15" t="s">
        <v>1775</v>
      </c>
      <c r="AT42" s="15">
        <v>11.1</v>
      </c>
      <c r="AU42" s="15" t="s">
        <v>1737</v>
      </c>
      <c r="AV42" s="15" t="s">
        <v>244</v>
      </c>
      <c r="AW42" s="15" t="s">
        <v>683</v>
      </c>
      <c r="AX42" s="15" t="s">
        <v>244</v>
      </c>
      <c r="AY42" s="22"/>
      <c r="AZ42" s="22"/>
      <c r="BA42" s="22"/>
      <c r="BB42" s="22"/>
      <c r="BC42" s="22"/>
      <c r="BD42" s="22"/>
      <c r="BE42" s="22"/>
      <c r="BF42" s="22"/>
      <c r="BG42" s="22"/>
      <c r="BH42" s="22"/>
      <c r="BI42" s="22"/>
      <c r="BJ42" s="22"/>
      <c r="BK42" s="22"/>
      <c r="BL42" s="22"/>
      <c r="BM42" s="15" t="s">
        <v>960</v>
      </c>
      <c r="BN42" s="15" t="s">
        <v>280</v>
      </c>
      <c r="BO42" s="15" t="s">
        <v>683</v>
      </c>
      <c r="BP42" s="15" t="s">
        <v>244</v>
      </c>
      <c r="BQ42" s="22"/>
      <c r="BR42" s="22"/>
      <c r="BS42" s="22"/>
      <c r="BT42" s="22"/>
      <c r="BU42" s="22"/>
      <c r="BV42" s="22"/>
      <c r="BW42" s="22"/>
      <c r="BX42" s="22"/>
      <c r="BY42" s="22"/>
      <c r="BZ42" s="22"/>
      <c r="CC42" s="36" t="s">
        <v>45</v>
      </c>
      <c r="CD42" s="36" t="s">
        <v>960</v>
      </c>
      <c r="CE42" s="36" t="s">
        <v>960</v>
      </c>
      <c r="CF42" s="15" t="s">
        <v>56</v>
      </c>
      <c r="CG42" s="15" t="s">
        <v>1735</v>
      </c>
    </row>
    <row r="43" spans="1:85">
      <c r="A43" s="15" t="s">
        <v>53</v>
      </c>
      <c r="B43" s="16" t="s">
        <v>58</v>
      </c>
      <c r="C43" s="15" t="s">
        <v>82</v>
      </c>
      <c r="D43" s="15" t="s">
        <v>83</v>
      </c>
      <c r="E43" s="15" t="s">
        <v>196</v>
      </c>
      <c r="F43" s="15" t="s">
        <v>243</v>
      </c>
      <c r="G43" s="15" t="s">
        <v>244</v>
      </c>
      <c r="H43" s="15" t="s">
        <v>196</v>
      </c>
      <c r="I43" s="15" t="s">
        <v>1735</v>
      </c>
      <c r="J43" s="15" t="s">
        <v>1113</v>
      </c>
      <c r="K43" s="15" t="s">
        <v>840</v>
      </c>
      <c r="L43" s="15">
        <v>13</v>
      </c>
      <c r="M43" s="15" t="s">
        <v>1737</v>
      </c>
      <c r="N43" s="15" t="s">
        <v>244</v>
      </c>
      <c r="O43" s="15" t="s">
        <v>683</v>
      </c>
      <c r="P43" s="15" t="s">
        <v>244</v>
      </c>
      <c r="Q43" s="22"/>
      <c r="R43" s="22"/>
      <c r="S43" s="22"/>
      <c r="T43" s="22"/>
      <c r="U43" s="22"/>
      <c r="V43" s="22"/>
      <c r="W43" s="22"/>
      <c r="X43" s="22"/>
      <c r="Y43" s="22"/>
      <c r="Z43" s="22"/>
      <c r="AA43" s="22"/>
      <c r="AB43" s="22"/>
      <c r="AC43" s="22"/>
      <c r="AD43" s="22"/>
      <c r="AE43" s="15" t="s">
        <v>683</v>
      </c>
      <c r="AF43" s="15" t="s">
        <v>244</v>
      </c>
      <c r="AG43" s="15" t="s">
        <v>683</v>
      </c>
      <c r="AH43" s="15" t="s">
        <v>244</v>
      </c>
      <c r="AI43" s="22"/>
      <c r="AJ43" s="22"/>
      <c r="AK43" s="22"/>
      <c r="AL43" s="22"/>
      <c r="AM43" s="22"/>
      <c r="AN43" s="22"/>
      <c r="AO43" s="22"/>
      <c r="AP43" s="22"/>
      <c r="AQ43" s="15" t="s">
        <v>1738</v>
      </c>
      <c r="AR43" s="15" t="s">
        <v>280</v>
      </c>
      <c r="AS43" s="15" t="s">
        <v>1776</v>
      </c>
      <c r="AT43" s="15">
        <v>12.4</v>
      </c>
      <c r="AU43" s="15" t="s">
        <v>1737</v>
      </c>
      <c r="AV43" s="15" t="s">
        <v>244</v>
      </c>
      <c r="AW43" s="15" t="s">
        <v>683</v>
      </c>
      <c r="AX43" s="15" t="s">
        <v>244</v>
      </c>
      <c r="AY43" s="22"/>
      <c r="AZ43" s="22"/>
      <c r="BA43" s="22"/>
      <c r="BB43" s="22"/>
      <c r="BC43" s="22"/>
      <c r="BD43" s="22"/>
      <c r="BE43" s="22"/>
      <c r="BF43" s="22"/>
      <c r="BG43" s="22"/>
      <c r="BH43" s="22"/>
      <c r="BI43" s="22"/>
      <c r="BJ43" s="22"/>
      <c r="BK43" s="22"/>
      <c r="BL43" s="22"/>
      <c r="BM43" s="15" t="s">
        <v>683</v>
      </c>
      <c r="BN43" s="15" t="s">
        <v>244</v>
      </c>
      <c r="BO43" s="15" t="s">
        <v>683</v>
      </c>
      <c r="BP43" s="15" t="s">
        <v>244</v>
      </c>
      <c r="BQ43" s="22"/>
      <c r="BR43" s="22"/>
      <c r="BS43" s="22"/>
      <c r="BT43" s="22"/>
      <c r="BU43" s="22"/>
      <c r="BV43" s="22"/>
      <c r="BW43" s="22"/>
      <c r="BX43" s="22"/>
      <c r="BY43" s="15" t="s">
        <v>1738</v>
      </c>
      <c r="BZ43" s="15" t="s">
        <v>280</v>
      </c>
      <c r="CC43" s="95" t="s">
        <v>48</v>
      </c>
      <c r="CD43" s="68" t="s">
        <v>960</v>
      </c>
      <c r="CE43" s="68" t="s">
        <v>960</v>
      </c>
      <c r="CF43" s="16" t="s">
        <v>58</v>
      </c>
      <c r="CG43" s="15" t="s">
        <v>1735</v>
      </c>
    </row>
    <row r="44" spans="1:85">
      <c r="A44" s="15" t="s">
        <v>53</v>
      </c>
      <c r="B44" s="15" t="s">
        <v>58</v>
      </c>
      <c r="C44" s="15" t="s">
        <v>261</v>
      </c>
      <c r="D44" s="15" t="s">
        <v>262</v>
      </c>
      <c r="E44" s="15" t="s">
        <v>252</v>
      </c>
      <c r="F44" s="15" t="s">
        <v>243</v>
      </c>
      <c r="G44" s="15" t="s">
        <v>244</v>
      </c>
      <c r="H44" s="15" t="s">
        <v>252</v>
      </c>
      <c r="I44" s="15" t="s">
        <v>1735</v>
      </c>
      <c r="J44" s="15" t="s">
        <v>1113</v>
      </c>
      <c r="K44" s="15" t="s">
        <v>1759</v>
      </c>
      <c r="L44" s="15">
        <v>13.1</v>
      </c>
      <c r="M44" s="15" t="s">
        <v>1737</v>
      </c>
      <c r="N44" s="15" t="s">
        <v>244</v>
      </c>
      <c r="O44" s="15" t="s">
        <v>683</v>
      </c>
      <c r="P44" s="15" t="s">
        <v>244</v>
      </c>
      <c r="Q44" s="22"/>
      <c r="R44" s="22"/>
      <c r="S44" s="22"/>
      <c r="T44" s="22"/>
      <c r="U44" s="22"/>
      <c r="V44" s="22"/>
      <c r="W44" s="22"/>
      <c r="X44" s="22"/>
      <c r="Y44" s="22"/>
      <c r="Z44" s="22"/>
      <c r="AA44" s="22"/>
      <c r="AB44" s="22"/>
      <c r="AC44" s="22"/>
      <c r="AD44" s="22"/>
      <c r="AE44" s="15" t="s">
        <v>683</v>
      </c>
      <c r="AF44" s="15" t="s">
        <v>244</v>
      </c>
      <c r="AG44" s="15" t="s">
        <v>683</v>
      </c>
      <c r="AH44" s="15" t="s">
        <v>244</v>
      </c>
      <c r="AI44" s="22"/>
      <c r="AJ44" s="22"/>
      <c r="AK44" s="22"/>
      <c r="AL44" s="22"/>
      <c r="AM44" s="22"/>
      <c r="AN44" s="22"/>
      <c r="AO44" s="22"/>
      <c r="AP44" s="22"/>
      <c r="AQ44" s="22"/>
      <c r="AR44" s="22"/>
      <c r="AS44" s="15" t="s">
        <v>1774</v>
      </c>
      <c r="AT44" s="15">
        <v>11.6</v>
      </c>
      <c r="AU44" s="15" t="s">
        <v>1737</v>
      </c>
      <c r="AV44" s="15" t="s">
        <v>244</v>
      </c>
      <c r="AW44" s="15" t="s">
        <v>683</v>
      </c>
      <c r="AX44" s="15" t="s">
        <v>244</v>
      </c>
      <c r="AY44" s="22"/>
      <c r="AZ44" s="22"/>
      <c r="BA44" s="22"/>
      <c r="BB44" s="22"/>
      <c r="BC44" s="22"/>
      <c r="BD44" s="22"/>
      <c r="BE44" s="22"/>
      <c r="BF44" s="22"/>
      <c r="BG44" s="22"/>
      <c r="BH44" s="22"/>
      <c r="BI44" s="22"/>
      <c r="BJ44" s="22"/>
      <c r="BK44" s="22"/>
      <c r="BL44" s="22"/>
      <c r="BM44" s="15" t="s">
        <v>683</v>
      </c>
      <c r="BN44" s="15" t="s">
        <v>244</v>
      </c>
      <c r="BO44" s="15" t="s">
        <v>683</v>
      </c>
      <c r="BP44" s="15" t="s">
        <v>244</v>
      </c>
      <c r="BQ44" s="22"/>
      <c r="BR44" s="22"/>
      <c r="BS44" s="22"/>
      <c r="BT44" s="22"/>
      <c r="BU44" s="22"/>
      <c r="BV44" s="22"/>
      <c r="BW44" s="22"/>
      <c r="BX44" s="22"/>
      <c r="BY44" s="22"/>
      <c r="BZ44" s="22"/>
      <c r="CC44" s="95" t="s">
        <v>48</v>
      </c>
      <c r="CD44" s="54"/>
      <c r="CE44" s="54"/>
      <c r="CF44" s="15" t="s">
        <v>58</v>
      </c>
      <c r="CG44" s="15" t="s">
        <v>1735</v>
      </c>
    </row>
    <row r="45" spans="1:85">
      <c r="A45" s="15" t="s">
        <v>53</v>
      </c>
      <c r="B45" s="16" t="s">
        <v>59</v>
      </c>
      <c r="C45" s="15" t="s">
        <v>82</v>
      </c>
      <c r="D45" s="15" t="s">
        <v>83</v>
      </c>
      <c r="E45" s="15" t="s">
        <v>201</v>
      </c>
      <c r="F45" s="15" t="s">
        <v>243</v>
      </c>
      <c r="G45" s="15" t="s">
        <v>244</v>
      </c>
      <c r="H45" s="15" t="s">
        <v>201</v>
      </c>
      <c r="I45" s="15" t="s">
        <v>1735</v>
      </c>
      <c r="J45" s="15" t="s">
        <v>1113</v>
      </c>
      <c r="K45" s="15" t="s">
        <v>338</v>
      </c>
      <c r="L45" s="15">
        <v>15</v>
      </c>
      <c r="M45" s="15" t="s">
        <v>1737</v>
      </c>
      <c r="N45" s="15" t="s">
        <v>244</v>
      </c>
      <c r="O45" s="15" t="s">
        <v>960</v>
      </c>
      <c r="P45" s="15" t="s">
        <v>280</v>
      </c>
      <c r="Q45" s="15" t="s">
        <v>1740</v>
      </c>
      <c r="R45" s="15" t="s">
        <v>244</v>
      </c>
      <c r="S45" s="15" t="s">
        <v>838</v>
      </c>
      <c r="T45" s="15">
        <v>4</v>
      </c>
      <c r="U45" s="15" t="s">
        <v>1737</v>
      </c>
      <c r="V45" s="15" t="s">
        <v>244</v>
      </c>
      <c r="W45" s="15" t="s">
        <v>820</v>
      </c>
      <c r="X45" s="15">
        <v>3</v>
      </c>
      <c r="Y45" s="15" t="s">
        <v>1737</v>
      </c>
      <c r="Z45" s="15" t="s">
        <v>244</v>
      </c>
      <c r="AA45" s="15" t="s">
        <v>820</v>
      </c>
      <c r="AB45" s="15">
        <v>3</v>
      </c>
      <c r="AC45" s="15" t="s">
        <v>1737</v>
      </c>
      <c r="AD45" s="15" t="s">
        <v>244</v>
      </c>
      <c r="AE45" s="15" t="s">
        <v>960</v>
      </c>
      <c r="AF45" s="15" t="s">
        <v>280</v>
      </c>
      <c r="AG45" s="15" t="s">
        <v>960</v>
      </c>
      <c r="AH45" s="15" t="s">
        <v>280</v>
      </c>
      <c r="AI45" s="15" t="s">
        <v>820</v>
      </c>
      <c r="AJ45" s="15">
        <v>3</v>
      </c>
      <c r="AK45" s="15" t="s">
        <v>679</v>
      </c>
      <c r="AL45" s="15" t="s">
        <v>244</v>
      </c>
      <c r="AM45" s="15" t="s">
        <v>1777</v>
      </c>
      <c r="AN45" s="15">
        <v>3.4</v>
      </c>
      <c r="AO45" s="15" t="s">
        <v>1737</v>
      </c>
      <c r="AP45" s="15" t="s">
        <v>244</v>
      </c>
      <c r="AQ45" s="15" t="s">
        <v>1743</v>
      </c>
      <c r="AR45" s="15" t="s">
        <v>820</v>
      </c>
      <c r="AS45" s="15" t="s">
        <v>812</v>
      </c>
      <c r="AT45" s="15">
        <v>16</v>
      </c>
      <c r="AU45" s="15" t="s">
        <v>1737</v>
      </c>
      <c r="AV45" s="15" t="s">
        <v>244</v>
      </c>
      <c r="AW45" s="15" t="s">
        <v>683</v>
      </c>
      <c r="AX45" s="15" t="s">
        <v>244</v>
      </c>
      <c r="AY45" s="22"/>
      <c r="AZ45" s="22"/>
      <c r="BA45" s="22"/>
      <c r="BB45" s="22"/>
      <c r="BC45" s="22"/>
      <c r="BD45" s="22"/>
      <c r="BE45" s="22"/>
      <c r="BF45" s="22"/>
      <c r="BG45" s="22"/>
      <c r="BH45" s="22"/>
      <c r="BI45" s="22"/>
      <c r="BJ45" s="22"/>
      <c r="BK45" s="22"/>
      <c r="BL45" s="22"/>
      <c r="BM45" s="15" t="s">
        <v>960</v>
      </c>
      <c r="BN45" s="15" t="s">
        <v>280</v>
      </c>
      <c r="BO45" s="15" t="s">
        <v>683</v>
      </c>
      <c r="BP45" s="15" t="s">
        <v>244</v>
      </c>
      <c r="BQ45" s="22"/>
      <c r="BR45" s="22"/>
      <c r="BS45" s="22"/>
      <c r="BT45" s="22"/>
      <c r="BU45" s="22"/>
      <c r="BV45" s="22"/>
      <c r="BW45" s="22"/>
      <c r="BX45" s="22"/>
      <c r="BY45" s="15" t="s">
        <v>1743</v>
      </c>
      <c r="BZ45" s="15" t="s">
        <v>820</v>
      </c>
      <c r="CC45" s="95" t="s">
        <v>50</v>
      </c>
      <c r="CD45" s="36" t="s">
        <v>960</v>
      </c>
      <c r="CE45" s="36" t="s">
        <v>960</v>
      </c>
      <c r="CF45" s="16" t="s">
        <v>59</v>
      </c>
      <c r="CG45" s="15" t="s">
        <v>1735</v>
      </c>
    </row>
    <row r="46" spans="1:85">
      <c r="A46" s="15" t="s">
        <v>53</v>
      </c>
      <c r="B46" s="15" t="s">
        <v>61</v>
      </c>
      <c r="C46" s="15" t="s">
        <v>82</v>
      </c>
      <c r="D46" s="15" t="s">
        <v>83</v>
      </c>
      <c r="E46" s="15" t="s">
        <v>205</v>
      </c>
      <c r="F46" s="15" t="s">
        <v>243</v>
      </c>
      <c r="G46" s="15" t="s">
        <v>244</v>
      </c>
      <c r="H46" s="15" t="s">
        <v>205</v>
      </c>
      <c r="I46" s="15" t="s">
        <v>1735</v>
      </c>
      <c r="J46" s="15" t="s">
        <v>1113</v>
      </c>
      <c r="K46" s="15" t="s">
        <v>1778</v>
      </c>
      <c r="L46" s="15">
        <v>18.7</v>
      </c>
      <c r="M46" s="15" t="s">
        <v>1737</v>
      </c>
      <c r="N46" s="15" t="s">
        <v>244</v>
      </c>
      <c r="O46" s="15" t="s">
        <v>683</v>
      </c>
      <c r="P46" s="15" t="s">
        <v>244</v>
      </c>
      <c r="Q46" s="22"/>
      <c r="R46" s="22"/>
      <c r="S46" s="22"/>
      <c r="T46" s="22"/>
      <c r="U46" s="22"/>
      <c r="V46" s="22"/>
      <c r="W46" s="22"/>
      <c r="X46" s="22"/>
      <c r="Y46" s="22"/>
      <c r="Z46" s="22"/>
      <c r="AA46" s="22"/>
      <c r="AB46" s="22"/>
      <c r="AC46" s="22"/>
      <c r="AD46" s="22"/>
      <c r="AE46" s="15" t="s">
        <v>960</v>
      </c>
      <c r="AF46" s="15" t="s">
        <v>280</v>
      </c>
      <c r="AG46" s="15" t="s">
        <v>960</v>
      </c>
      <c r="AH46" s="15" t="s">
        <v>280</v>
      </c>
      <c r="AI46" s="15" t="s">
        <v>244</v>
      </c>
      <c r="AJ46" s="15">
        <v>1</v>
      </c>
      <c r="AK46" s="15" t="s">
        <v>679</v>
      </c>
      <c r="AL46" s="15" t="s">
        <v>244</v>
      </c>
      <c r="AM46" s="15" t="s">
        <v>1779</v>
      </c>
      <c r="AN46" s="15">
        <v>5.7</v>
      </c>
      <c r="AO46" s="15" t="s">
        <v>1737</v>
      </c>
      <c r="AP46" s="15" t="s">
        <v>244</v>
      </c>
      <c r="AQ46" s="15" t="s">
        <v>1738</v>
      </c>
      <c r="AR46" s="15" t="s">
        <v>280</v>
      </c>
      <c r="AS46" s="15" t="s">
        <v>812</v>
      </c>
      <c r="AT46" s="15">
        <v>16</v>
      </c>
      <c r="AU46" s="15" t="s">
        <v>1737</v>
      </c>
      <c r="AV46" s="15" t="s">
        <v>244</v>
      </c>
      <c r="AW46" s="15" t="s">
        <v>683</v>
      </c>
      <c r="AX46" s="15" t="s">
        <v>244</v>
      </c>
      <c r="AY46" s="22"/>
      <c r="AZ46" s="22"/>
      <c r="BA46" s="22"/>
      <c r="BB46" s="22"/>
      <c r="BC46" s="22"/>
      <c r="BD46" s="22"/>
      <c r="BE46" s="22"/>
      <c r="BF46" s="22"/>
      <c r="BG46" s="22"/>
      <c r="BH46" s="22"/>
      <c r="BI46" s="22"/>
      <c r="BJ46" s="22"/>
      <c r="BK46" s="22"/>
      <c r="BL46" s="22"/>
      <c r="BM46" s="15" t="s">
        <v>960</v>
      </c>
      <c r="BN46" s="15" t="s">
        <v>280</v>
      </c>
      <c r="BO46" s="15" t="s">
        <v>960</v>
      </c>
      <c r="BP46" s="15" t="s">
        <v>280</v>
      </c>
      <c r="BQ46" s="15" t="s">
        <v>244</v>
      </c>
      <c r="BR46" s="15">
        <v>1</v>
      </c>
      <c r="BS46" s="15" t="s">
        <v>679</v>
      </c>
      <c r="BT46" s="15" t="s">
        <v>244</v>
      </c>
      <c r="BU46" s="15" t="s">
        <v>1780</v>
      </c>
      <c r="BV46" s="15">
        <v>4.4000000000000004</v>
      </c>
      <c r="BW46" s="15" t="s">
        <v>1737</v>
      </c>
      <c r="BX46" s="15" t="s">
        <v>244</v>
      </c>
      <c r="BY46" s="15" t="s">
        <v>1738</v>
      </c>
      <c r="BZ46" s="15" t="s">
        <v>280</v>
      </c>
      <c r="CC46" s="95" t="s">
        <v>50</v>
      </c>
      <c r="CD46" s="54"/>
      <c r="CE46" s="54"/>
      <c r="CF46" s="15" t="s">
        <v>61</v>
      </c>
      <c r="CG46" s="15" t="s">
        <v>1735</v>
      </c>
    </row>
    <row r="47" spans="1:85">
      <c r="A47" s="15" t="s">
        <v>53</v>
      </c>
      <c r="B47" s="15" t="s">
        <v>61</v>
      </c>
      <c r="C47" s="15" t="s">
        <v>261</v>
      </c>
      <c r="D47" s="15" t="s">
        <v>262</v>
      </c>
      <c r="E47" s="15" t="s">
        <v>133</v>
      </c>
      <c r="F47" s="15" t="s">
        <v>243</v>
      </c>
      <c r="G47" s="15" t="s">
        <v>244</v>
      </c>
      <c r="H47" s="15" t="s">
        <v>228</v>
      </c>
      <c r="I47" s="15" t="s">
        <v>1735</v>
      </c>
      <c r="J47" s="15" t="s">
        <v>1113</v>
      </c>
      <c r="K47" s="15" t="s">
        <v>334</v>
      </c>
      <c r="L47" s="15">
        <v>19</v>
      </c>
      <c r="M47" s="15" t="s">
        <v>1737</v>
      </c>
      <c r="N47" s="15" t="s">
        <v>244</v>
      </c>
      <c r="O47" s="15" t="s">
        <v>683</v>
      </c>
      <c r="P47" s="15" t="s">
        <v>244</v>
      </c>
      <c r="Q47" s="22"/>
      <c r="R47" s="22"/>
      <c r="S47" s="22"/>
      <c r="T47" s="22"/>
      <c r="U47" s="22"/>
      <c r="V47" s="22"/>
      <c r="W47" s="22"/>
      <c r="X47" s="22"/>
      <c r="Y47" s="22"/>
      <c r="Z47" s="22"/>
      <c r="AA47" s="22"/>
      <c r="AB47" s="22"/>
      <c r="AC47" s="22"/>
      <c r="AD47" s="22"/>
      <c r="AE47" s="15" t="s">
        <v>960</v>
      </c>
      <c r="AF47" s="15" t="s">
        <v>280</v>
      </c>
      <c r="AG47" s="15" t="s">
        <v>960</v>
      </c>
      <c r="AH47" s="15" t="s">
        <v>280</v>
      </c>
      <c r="AI47" s="15" t="s">
        <v>244</v>
      </c>
      <c r="AJ47" s="15">
        <v>1</v>
      </c>
      <c r="AK47" s="15" t="s">
        <v>679</v>
      </c>
      <c r="AL47" s="15" t="s">
        <v>244</v>
      </c>
      <c r="AM47" s="15" t="s">
        <v>1781</v>
      </c>
      <c r="AN47" s="15">
        <v>5.6</v>
      </c>
      <c r="AO47" s="15" t="s">
        <v>1737</v>
      </c>
      <c r="AP47" s="15" t="s">
        <v>244</v>
      </c>
      <c r="AQ47" s="22"/>
      <c r="AR47" s="22"/>
      <c r="AS47" s="15" t="s">
        <v>1750</v>
      </c>
      <c r="AT47" s="15">
        <v>17</v>
      </c>
      <c r="AU47" s="15" t="s">
        <v>1737</v>
      </c>
      <c r="AV47" s="15" t="s">
        <v>244</v>
      </c>
      <c r="AW47" s="15" t="s">
        <v>683</v>
      </c>
      <c r="AX47" s="15" t="s">
        <v>244</v>
      </c>
      <c r="AY47" s="22"/>
      <c r="AZ47" s="22"/>
      <c r="BA47" s="22"/>
      <c r="BB47" s="22"/>
      <c r="BC47" s="22"/>
      <c r="BD47" s="22"/>
      <c r="BE47" s="22"/>
      <c r="BF47" s="22"/>
      <c r="BG47" s="22"/>
      <c r="BH47" s="22"/>
      <c r="BI47" s="22"/>
      <c r="BJ47" s="22"/>
      <c r="BK47" s="22"/>
      <c r="BL47" s="22"/>
      <c r="BM47" s="15" t="s">
        <v>960</v>
      </c>
      <c r="BN47" s="15" t="s">
        <v>280</v>
      </c>
      <c r="BO47" s="15" t="s">
        <v>960</v>
      </c>
      <c r="BP47" s="15" t="s">
        <v>280</v>
      </c>
      <c r="BQ47" s="15" t="s">
        <v>244</v>
      </c>
      <c r="BR47" s="15">
        <v>1</v>
      </c>
      <c r="BS47" s="15" t="s">
        <v>679</v>
      </c>
      <c r="BT47" s="15" t="s">
        <v>244</v>
      </c>
      <c r="BU47" s="15" t="s">
        <v>1782</v>
      </c>
      <c r="BV47" s="15">
        <v>4.7</v>
      </c>
      <c r="BW47" s="15" t="s">
        <v>1737</v>
      </c>
      <c r="BX47" s="15" t="s">
        <v>244</v>
      </c>
      <c r="BY47" s="22"/>
      <c r="BZ47" s="22"/>
      <c r="CC47" s="95" t="s">
        <v>49</v>
      </c>
      <c r="CD47" s="36" t="s">
        <v>683</v>
      </c>
      <c r="CE47" s="36" t="s">
        <v>960</v>
      </c>
      <c r="CF47" s="15" t="s">
        <v>61</v>
      </c>
      <c r="CG47" s="15" t="s">
        <v>1735</v>
      </c>
    </row>
    <row r="48" spans="1:85">
      <c r="A48" s="15" t="s">
        <v>53</v>
      </c>
      <c r="B48" s="16" t="s">
        <v>62</v>
      </c>
      <c r="C48" s="15" t="s">
        <v>82</v>
      </c>
      <c r="D48" s="15" t="s">
        <v>83</v>
      </c>
      <c r="E48" s="15" t="s">
        <v>205</v>
      </c>
      <c r="F48" s="15" t="s">
        <v>243</v>
      </c>
      <c r="G48" s="15" t="s">
        <v>244</v>
      </c>
      <c r="H48" s="15" t="s">
        <v>205</v>
      </c>
      <c r="I48" s="15" t="s">
        <v>1735</v>
      </c>
      <c r="J48" s="15" t="s">
        <v>1113</v>
      </c>
      <c r="K48" s="15" t="s">
        <v>840</v>
      </c>
      <c r="L48" s="15">
        <v>13</v>
      </c>
      <c r="M48" s="15" t="s">
        <v>1737</v>
      </c>
      <c r="N48" s="15" t="s">
        <v>244</v>
      </c>
      <c r="O48" s="15" t="s">
        <v>683</v>
      </c>
      <c r="P48" s="15" t="s">
        <v>244</v>
      </c>
      <c r="Q48" s="22"/>
      <c r="R48" s="22"/>
      <c r="S48" s="22"/>
      <c r="T48" s="22"/>
      <c r="U48" s="22"/>
      <c r="V48" s="22"/>
      <c r="W48" s="22"/>
      <c r="X48" s="22"/>
      <c r="Y48" s="22"/>
      <c r="Z48" s="22"/>
      <c r="AA48" s="22"/>
      <c r="AB48" s="22"/>
      <c r="AC48" s="22"/>
      <c r="AD48" s="22"/>
      <c r="AE48" s="15" t="s">
        <v>683</v>
      </c>
      <c r="AF48" s="15" t="s">
        <v>244</v>
      </c>
      <c r="AG48" s="15" t="s">
        <v>960</v>
      </c>
      <c r="AH48" s="15" t="s">
        <v>280</v>
      </c>
      <c r="AI48" s="15" t="s">
        <v>244</v>
      </c>
      <c r="AJ48" s="15">
        <v>1</v>
      </c>
      <c r="AK48" s="15" t="s">
        <v>679</v>
      </c>
      <c r="AL48" s="15" t="s">
        <v>244</v>
      </c>
      <c r="AM48" s="15" t="s">
        <v>1783</v>
      </c>
      <c r="AN48" s="15">
        <v>2.7</v>
      </c>
      <c r="AO48" s="15" t="s">
        <v>1737</v>
      </c>
      <c r="AP48" s="15" t="s">
        <v>244</v>
      </c>
      <c r="AQ48" s="15" t="s">
        <v>1738</v>
      </c>
      <c r="AR48" s="15" t="s">
        <v>280</v>
      </c>
      <c r="AS48" s="15" t="s">
        <v>338</v>
      </c>
      <c r="AT48" s="15">
        <v>15</v>
      </c>
      <c r="AU48" s="15" t="s">
        <v>1737</v>
      </c>
      <c r="AV48" s="15" t="s">
        <v>244</v>
      </c>
      <c r="AW48" s="15" t="s">
        <v>683</v>
      </c>
      <c r="AX48" s="15" t="s">
        <v>244</v>
      </c>
      <c r="AY48" s="22"/>
      <c r="AZ48" s="22"/>
      <c r="BA48" s="22"/>
      <c r="BB48" s="22"/>
      <c r="BC48" s="22"/>
      <c r="BD48" s="22"/>
      <c r="BE48" s="22"/>
      <c r="BF48" s="22"/>
      <c r="BG48" s="22"/>
      <c r="BH48" s="22"/>
      <c r="BI48" s="22"/>
      <c r="BJ48" s="22"/>
      <c r="BK48" s="22"/>
      <c r="BL48" s="22"/>
      <c r="BM48" s="15" t="s">
        <v>683</v>
      </c>
      <c r="BN48" s="15" t="s">
        <v>244</v>
      </c>
      <c r="BO48" s="15" t="s">
        <v>683</v>
      </c>
      <c r="BP48" s="15" t="s">
        <v>244</v>
      </c>
      <c r="BQ48" s="22"/>
      <c r="BR48" s="22"/>
      <c r="BS48" s="22"/>
      <c r="BT48" s="22"/>
      <c r="BU48" s="22"/>
      <c r="BV48" s="22"/>
      <c r="BW48" s="22"/>
      <c r="BX48" s="22"/>
      <c r="BY48" s="15" t="s">
        <v>1738</v>
      </c>
      <c r="BZ48" s="15" t="s">
        <v>280</v>
      </c>
      <c r="CC48" s="95" t="s">
        <v>49</v>
      </c>
      <c r="CD48" s="36" t="s">
        <v>683</v>
      </c>
      <c r="CE48" s="36" t="s">
        <v>960</v>
      </c>
      <c r="CF48" s="16" t="s">
        <v>62</v>
      </c>
      <c r="CG48" s="15" t="s">
        <v>1735</v>
      </c>
    </row>
    <row r="49" spans="1:85">
      <c r="A49" s="15" t="s">
        <v>53</v>
      </c>
      <c r="B49" s="15" t="s">
        <v>63</v>
      </c>
      <c r="C49" s="15" t="s">
        <v>82</v>
      </c>
      <c r="D49" s="15" t="s">
        <v>83</v>
      </c>
      <c r="E49" s="15" t="s">
        <v>205</v>
      </c>
      <c r="F49" s="15" t="s">
        <v>243</v>
      </c>
      <c r="G49" s="15" t="s">
        <v>244</v>
      </c>
      <c r="H49" s="15" t="s">
        <v>205</v>
      </c>
      <c r="I49" s="15" t="s">
        <v>1760</v>
      </c>
      <c r="J49" s="15" t="s">
        <v>280</v>
      </c>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15" t="s">
        <v>732</v>
      </c>
      <c r="AT49" s="15">
        <v>21</v>
      </c>
      <c r="AU49" s="15" t="s">
        <v>1737</v>
      </c>
      <c r="AV49" s="15" t="s">
        <v>244</v>
      </c>
      <c r="AW49" s="15" t="s">
        <v>683</v>
      </c>
      <c r="AX49" s="15" t="s">
        <v>244</v>
      </c>
      <c r="AY49" s="22"/>
      <c r="AZ49" s="22"/>
      <c r="BA49" s="22"/>
      <c r="BB49" s="22"/>
      <c r="BC49" s="22"/>
      <c r="BD49" s="22"/>
      <c r="BE49" s="22"/>
      <c r="BF49" s="22"/>
      <c r="BG49" s="22"/>
      <c r="BH49" s="22"/>
      <c r="BI49" s="22"/>
      <c r="BJ49" s="22"/>
      <c r="BK49" s="22"/>
      <c r="BL49" s="22"/>
      <c r="BM49" s="15" t="s">
        <v>960</v>
      </c>
      <c r="BN49" s="15" t="s">
        <v>280</v>
      </c>
      <c r="BO49" s="15" t="s">
        <v>683</v>
      </c>
      <c r="BP49" s="15" t="s">
        <v>244</v>
      </c>
      <c r="BQ49" s="22"/>
      <c r="BR49" s="22"/>
      <c r="BS49" s="22"/>
      <c r="BT49" s="22"/>
      <c r="BU49" s="22"/>
      <c r="BV49" s="22"/>
      <c r="BW49" s="22"/>
      <c r="BX49" s="22"/>
      <c r="BY49" s="15" t="s">
        <v>1738</v>
      </c>
      <c r="BZ49" s="15" t="s">
        <v>280</v>
      </c>
      <c r="CC49" s="95" t="s">
        <v>49</v>
      </c>
      <c r="CD49" s="36" t="s">
        <v>683</v>
      </c>
      <c r="CE49" s="36" t="s">
        <v>960</v>
      </c>
      <c r="CF49" s="15" t="s">
        <v>63</v>
      </c>
      <c r="CG49" s="15" t="s">
        <v>1760</v>
      </c>
    </row>
    <row r="50" spans="1:85">
      <c r="A50" s="15" t="s">
        <v>53</v>
      </c>
      <c r="B50" s="15" t="s">
        <v>64</v>
      </c>
      <c r="C50" s="15" t="s">
        <v>82</v>
      </c>
      <c r="D50" s="15" t="s">
        <v>83</v>
      </c>
      <c r="E50" s="15" t="s">
        <v>212</v>
      </c>
      <c r="F50" s="15" t="s">
        <v>243</v>
      </c>
      <c r="G50" s="15" t="s">
        <v>244</v>
      </c>
      <c r="H50" s="15" t="s">
        <v>212</v>
      </c>
      <c r="I50" s="15" t="s">
        <v>1735</v>
      </c>
      <c r="J50" s="15" t="s">
        <v>1113</v>
      </c>
      <c r="K50" s="15" t="s">
        <v>1784</v>
      </c>
      <c r="L50" s="15">
        <v>8.6</v>
      </c>
      <c r="M50" s="15" t="s">
        <v>1737</v>
      </c>
      <c r="N50" s="15" t="s">
        <v>244</v>
      </c>
      <c r="O50" s="15" t="s">
        <v>960</v>
      </c>
      <c r="P50" s="15" t="s">
        <v>280</v>
      </c>
      <c r="Q50" s="15" t="s">
        <v>1740</v>
      </c>
      <c r="R50" s="15" t="s">
        <v>244</v>
      </c>
      <c r="S50" s="15" t="s">
        <v>1785</v>
      </c>
      <c r="T50" s="15">
        <v>6.9</v>
      </c>
      <c r="U50" s="15" t="s">
        <v>1737</v>
      </c>
      <c r="V50" s="15" t="s">
        <v>244</v>
      </c>
      <c r="W50" s="15" t="s">
        <v>1786</v>
      </c>
      <c r="X50" s="15">
        <v>3.8</v>
      </c>
      <c r="Y50" s="15" t="s">
        <v>1737</v>
      </c>
      <c r="Z50" s="15" t="s">
        <v>244</v>
      </c>
      <c r="AA50" s="15" t="s">
        <v>1467</v>
      </c>
      <c r="AB50" s="15">
        <v>3.5</v>
      </c>
      <c r="AC50" s="15" t="s">
        <v>1737</v>
      </c>
      <c r="AD50" s="15" t="s">
        <v>244</v>
      </c>
      <c r="AE50" s="15" t="s">
        <v>683</v>
      </c>
      <c r="AF50" s="15" t="s">
        <v>244</v>
      </c>
      <c r="AG50" s="15" t="s">
        <v>683</v>
      </c>
      <c r="AH50" s="15" t="s">
        <v>244</v>
      </c>
      <c r="AI50" s="22"/>
      <c r="AJ50" s="22"/>
      <c r="AK50" s="22"/>
      <c r="AL50" s="22"/>
      <c r="AM50" s="22"/>
      <c r="AN50" s="22"/>
      <c r="AO50" s="22"/>
      <c r="AP50" s="22"/>
      <c r="AQ50" s="15" t="s">
        <v>1738</v>
      </c>
      <c r="AR50" s="15" t="s">
        <v>280</v>
      </c>
      <c r="AS50" s="15" t="s">
        <v>1787</v>
      </c>
      <c r="AT50" s="15">
        <v>8.6999999999999993</v>
      </c>
      <c r="AU50" s="15" t="s">
        <v>1737</v>
      </c>
      <c r="AV50" s="15" t="s">
        <v>244</v>
      </c>
      <c r="AW50" s="15" t="s">
        <v>960</v>
      </c>
      <c r="AX50" s="15" t="s">
        <v>280</v>
      </c>
      <c r="AY50" s="15" t="s">
        <v>1740</v>
      </c>
      <c r="AZ50" s="15" t="s">
        <v>244</v>
      </c>
      <c r="BA50" s="15" t="s">
        <v>1788</v>
      </c>
      <c r="BB50" s="15">
        <v>5</v>
      </c>
      <c r="BC50" s="15" t="s">
        <v>1737</v>
      </c>
      <c r="BD50" s="15" t="s">
        <v>244</v>
      </c>
      <c r="BE50" s="15" t="s">
        <v>1777</v>
      </c>
      <c r="BF50" s="15">
        <v>3.4</v>
      </c>
      <c r="BG50" s="15" t="s">
        <v>1737</v>
      </c>
      <c r="BH50" s="15" t="s">
        <v>244</v>
      </c>
      <c r="BI50" s="15" t="s">
        <v>1773</v>
      </c>
      <c r="BJ50" s="15">
        <v>3.6</v>
      </c>
      <c r="BK50" s="15" t="s">
        <v>1737</v>
      </c>
      <c r="BL50" s="15" t="s">
        <v>244</v>
      </c>
      <c r="BM50" s="15" t="s">
        <v>683</v>
      </c>
      <c r="BN50" s="15" t="s">
        <v>244</v>
      </c>
      <c r="BO50" s="15" t="s">
        <v>683</v>
      </c>
      <c r="BP50" s="15" t="s">
        <v>244</v>
      </c>
      <c r="BQ50" s="22"/>
      <c r="BR50" s="22"/>
      <c r="BS50" s="22"/>
      <c r="BT50" s="22"/>
      <c r="BU50" s="22"/>
      <c r="BV50" s="22"/>
      <c r="BW50" s="22"/>
      <c r="BX50" s="22"/>
      <c r="BY50" s="15" t="s">
        <v>1738</v>
      </c>
      <c r="BZ50" s="15" t="s">
        <v>280</v>
      </c>
      <c r="CC50" s="95" t="s">
        <v>51</v>
      </c>
      <c r="CD50" s="36" t="s">
        <v>683</v>
      </c>
      <c r="CE50" s="36" t="s">
        <v>960</v>
      </c>
      <c r="CF50" s="15" t="s">
        <v>64</v>
      </c>
      <c r="CG50" s="15" t="s">
        <v>1735</v>
      </c>
    </row>
    <row r="51" spans="1:85">
      <c r="A51" s="15" t="s">
        <v>53</v>
      </c>
      <c r="B51" s="15" t="s">
        <v>64</v>
      </c>
      <c r="C51" s="15" t="s">
        <v>261</v>
      </c>
      <c r="D51" s="15" t="s">
        <v>262</v>
      </c>
      <c r="E51" s="15" t="s">
        <v>296</v>
      </c>
      <c r="F51" s="15" t="s">
        <v>243</v>
      </c>
      <c r="G51" s="15" t="s">
        <v>244</v>
      </c>
      <c r="H51" s="15" t="s">
        <v>296</v>
      </c>
      <c r="I51" s="15" t="s">
        <v>1735</v>
      </c>
      <c r="J51" s="15" t="s">
        <v>1113</v>
      </c>
      <c r="K51" s="15" t="s">
        <v>1784</v>
      </c>
      <c r="L51" s="15">
        <v>8.6</v>
      </c>
      <c r="M51" s="15" t="s">
        <v>1737</v>
      </c>
      <c r="N51" s="15" t="s">
        <v>244</v>
      </c>
      <c r="O51" s="15" t="s">
        <v>960</v>
      </c>
      <c r="P51" s="15" t="s">
        <v>280</v>
      </c>
      <c r="Q51" s="15" t="s">
        <v>1740</v>
      </c>
      <c r="R51" s="15" t="s">
        <v>244</v>
      </c>
      <c r="S51" s="15" t="s">
        <v>1789</v>
      </c>
      <c r="T51" s="15">
        <v>7.3</v>
      </c>
      <c r="U51" s="15" t="s">
        <v>1737</v>
      </c>
      <c r="V51" s="15" t="s">
        <v>244</v>
      </c>
      <c r="W51" s="15" t="s">
        <v>1764</v>
      </c>
      <c r="X51" s="15">
        <v>4.3</v>
      </c>
      <c r="Y51" s="15" t="s">
        <v>1737</v>
      </c>
      <c r="Z51" s="15" t="s">
        <v>244</v>
      </c>
      <c r="AA51" s="15" t="s">
        <v>1780</v>
      </c>
      <c r="AB51" s="15">
        <v>4.4000000000000004</v>
      </c>
      <c r="AC51" s="15" t="s">
        <v>1737</v>
      </c>
      <c r="AD51" s="15" t="s">
        <v>244</v>
      </c>
      <c r="AE51" s="15" t="s">
        <v>683</v>
      </c>
      <c r="AF51" s="15" t="s">
        <v>244</v>
      </c>
      <c r="AG51" s="15" t="s">
        <v>683</v>
      </c>
      <c r="AH51" s="15" t="s">
        <v>244</v>
      </c>
      <c r="AI51" s="22"/>
      <c r="AJ51" s="22"/>
      <c r="AK51" s="22"/>
      <c r="AL51" s="22"/>
      <c r="AM51" s="22"/>
      <c r="AN51" s="22"/>
      <c r="AO51" s="22"/>
      <c r="AP51" s="22"/>
      <c r="AQ51" s="22"/>
      <c r="AR51" s="22"/>
      <c r="AS51" s="15" t="s">
        <v>1787</v>
      </c>
      <c r="AT51" s="15">
        <v>8.6999999999999993</v>
      </c>
      <c r="AU51" s="15" t="s">
        <v>1737</v>
      </c>
      <c r="AV51" s="15" t="s">
        <v>244</v>
      </c>
      <c r="AW51" s="15" t="s">
        <v>960</v>
      </c>
      <c r="AX51" s="15" t="s">
        <v>280</v>
      </c>
      <c r="AY51" s="15" t="s">
        <v>1740</v>
      </c>
      <c r="AZ51" s="15" t="s">
        <v>244</v>
      </c>
      <c r="BA51" s="15" t="s">
        <v>1790</v>
      </c>
      <c r="BB51" s="15">
        <v>4.8</v>
      </c>
      <c r="BC51" s="15" t="s">
        <v>1737</v>
      </c>
      <c r="BD51" s="15" t="s">
        <v>244</v>
      </c>
      <c r="BE51" s="15" t="s">
        <v>1791</v>
      </c>
      <c r="BF51" s="15">
        <v>3.2</v>
      </c>
      <c r="BG51" s="15" t="s">
        <v>1737</v>
      </c>
      <c r="BH51" s="15" t="s">
        <v>244</v>
      </c>
      <c r="BI51" s="15" t="s">
        <v>1773</v>
      </c>
      <c r="BJ51" s="15">
        <v>3.6</v>
      </c>
      <c r="BK51" s="15" t="s">
        <v>1737</v>
      </c>
      <c r="BL51" s="15" t="s">
        <v>244</v>
      </c>
      <c r="BM51" s="15" t="s">
        <v>683</v>
      </c>
      <c r="BN51" s="15" t="s">
        <v>244</v>
      </c>
      <c r="BO51" s="15" t="s">
        <v>683</v>
      </c>
      <c r="BP51" s="15" t="s">
        <v>244</v>
      </c>
      <c r="BQ51" s="22"/>
      <c r="BR51" s="22"/>
      <c r="BS51" s="22"/>
      <c r="BT51" s="22"/>
      <c r="BU51" s="22"/>
      <c r="BV51" s="22"/>
      <c r="BW51" s="22"/>
      <c r="BX51" s="22"/>
      <c r="BY51" s="22"/>
      <c r="BZ51" s="22"/>
      <c r="CC51" s="36" t="s">
        <v>51</v>
      </c>
      <c r="CD51" s="36" t="s">
        <v>683</v>
      </c>
      <c r="CE51" s="36" t="s">
        <v>960</v>
      </c>
      <c r="CF51" s="15" t="s">
        <v>64</v>
      </c>
      <c r="CG51" s="15" t="s">
        <v>1735</v>
      </c>
    </row>
    <row r="52" spans="1:85">
      <c r="A52" s="15" t="s">
        <v>53</v>
      </c>
      <c r="B52" s="15" t="s">
        <v>66</v>
      </c>
      <c r="C52" s="15" t="s">
        <v>82</v>
      </c>
      <c r="D52" s="15" t="s">
        <v>83</v>
      </c>
      <c r="E52" s="15" t="s">
        <v>167</v>
      </c>
      <c r="F52" s="15" t="s">
        <v>243</v>
      </c>
      <c r="G52" s="15" t="s">
        <v>244</v>
      </c>
      <c r="H52" s="15" t="s">
        <v>219</v>
      </c>
      <c r="I52" s="15" t="s">
        <v>1735</v>
      </c>
      <c r="J52" s="15" t="s">
        <v>1113</v>
      </c>
      <c r="K52" s="15" t="s">
        <v>481</v>
      </c>
      <c r="L52" s="15">
        <v>26</v>
      </c>
      <c r="M52" s="15" t="s">
        <v>1737</v>
      </c>
      <c r="N52" s="15" t="s">
        <v>244</v>
      </c>
      <c r="O52" s="15" t="s">
        <v>683</v>
      </c>
      <c r="P52" s="15" t="s">
        <v>244</v>
      </c>
      <c r="Q52" s="22"/>
      <c r="R52" s="22"/>
      <c r="S52" s="22"/>
      <c r="T52" s="22"/>
      <c r="U52" s="22"/>
      <c r="V52" s="22"/>
      <c r="W52" s="22"/>
      <c r="X52" s="22"/>
      <c r="Y52" s="22"/>
      <c r="Z52" s="22"/>
      <c r="AA52" s="22"/>
      <c r="AB52" s="22"/>
      <c r="AC52" s="22"/>
      <c r="AD52" s="22"/>
      <c r="AE52" s="15" t="s">
        <v>683</v>
      </c>
      <c r="AF52" s="15" t="s">
        <v>244</v>
      </c>
      <c r="AG52" s="15" t="s">
        <v>683</v>
      </c>
      <c r="AH52" s="15" t="s">
        <v>244</v>
      </c>
      <c r="AI52" s="22"/>
      <c r="AJ52" s="22"/>
      <c r="AK52" s="22"/>
      <c r="AL52" s="22"/>
      <c r="AM52" s="22"/>
      <c r="AN52" s="22"/>
      <c r="AO52" s="22"/>
      <c r="AP52" s="22"/>
      <c r="AQ52" s="15" t="s">
        <v>1738</v>
      </c>
      <c r="AR52" s="15" t="s">
        <v>280</v>
      </c>
      <c r="AS52" s="15" t="s">
        <v>436</v>
      </c>
      <c r="AT52" s="15">
        <v>24</v>
      </c>
      <c r="AU52" s="15" t="s">
        <v>1737</v>
      </c>
      <c r="AV52" s="15" t="s">
        <v>244</v>
      </c>
      <c r="AW52" s="15" t="s">
        <v>683</v>
      </c>
      <c r="AX52" s="15" t="s">
        <v>244</v>
      </c>
      <c r="AY52" s="22"/>
      <c r="AZ52" s="22"/>
      <c r="BA52" s="22"/>
      <c r="BB52" s="22"/>
      <c r="BC52" s="22"/>
      <c r="BD52" s="22"/>
      <c r="BE52" s="22"/>
      <c r="BF52" s="22"/>
      <c r="BG52" s="22"/>
      <c r="BH52" s="22"/>
      <c r="BI52" s="22"/>
      <c r="BJ52" s="22"/>
      <c r="BK52" s="22"/>
      <c r="BL52" s="22"/>
      <c r="BM52" s="15" t="s">
        <v>683</v>
      </c>
      <c r="BN52" s="15" t="s">
        <v>244</v>
      </c>
      <c r="BO52" s="15" t="s">
        <v>683</v>
      </c>
      <c r="BP52" s="15" t="s">
        <v>244</v>
      </c>
      <c r="BQ52" s="22"/>
      <c r="BR52" s="22"/>
      <c r="BS52" s="22"/>
      <c r="BT52" s="22"/>
      <c r="BU52" s="22"/>
      <c r="BV52" s="22"/>
      <c r="BW52" s="22"/>
      <c r="BX52" s="22"/>
      <c r="BY52" s="15" t="s">
        <v>1738</v>
      </c>
      <c r="BZ52" s="15" t="s">
        <v>280</v>
      </c>
      <c r="CC52" s="95" t="s">
        <v>55</v>
      </c>
      <c r="CD52" s="36" t="s">
        <v>960</v>
      </c>
      <c r="CE52" s="36" t="s">
        <v>683</v>
      </c>
      <c r="CF52" s="15" t="s">
        <v>66</v>
      </c>
      <c r="CG52" s="15" t="s">
        <v>1735</v>
      </c>
    </row>
    <row r="53" spans="1:85">
      <c r="A53" s="15" t="s">
        <v>53</v>
      </c>
      <c r="B53" s="15" t="s">
        <v>66</v>
      </c>
      <c r="C53" s="15" t="s">
        <v>261</v>
      </c>
      <c r="D53" s="15" t="s">
        <v>262</v>
      </c>
      <c r="E53" s="15" t="s">
        <v>295</v>
      </c>
      <c r="F53" s="15" t="s">
        <v>243</v>
      </c>
      <c r="G53" s="15" t="s">
        <v>244</v>
      </c>
      <c r="H53" s="15" t="s">
        <v>295</v>
      </c>
      <c r="I53" s="15" t="s">
        <v>1735</v>
      </c>
      <c r="J53" s="15" t="s">
        <v>1113</v>
      </c>
      <c r="K53" s="15" t="s">
        <v>422</v>
      </c>
      <c r="L53" s="15">
        <v>20</v>
      </c>
      <c r="M53" s="15" t="s">
        <v>1737</v>
      </c>
      <c r="N53" s="15" t="s">
        <v>244</v>
      </c>
      <c r="O53" s="15" t="s">
        <v>683</v>
      </c>
      <c r="P53" s="15" t="s">
        <v>244</v>
      </c>
      <c r="Q53" s="22"/>
      <c r="R53" s="22"/>
      <c r="S53" s="22"/>
      <c r="T53" s="22"/>
      <c r="U53" s="22"/>
      <c r="V53" s="22"/>
      <c r="W53" s="22"/>
      <c r="X53" s="22"/>
      <c r="Y53" s="22"/>
      <c r="Z53" s="22"/>
      <c r="AA53" s="22"/>
      <c r="AB53" s="22"/>
      <c r="AC53" s="22"/>
      <c r="AD53" s="22"/>
      <c r="AE53" s="15" t="s">
        <v>683</v>
      </c>
      <c r="AF53" s="15" t="s">
        <v>244</v>
      </c>
      <c r="AG53" s="15" t="s">
        <v>683</v>
      </c>
      <c r="AH53" s="15" t="s">
        <v>244</v>
      </c>
      <c r="AI53" s="22"/>
      <c r="AJ53" s="22"/>
      <c r="AK53" s="22"/>
      <c r="AL53" s="22"/>
      <c r="AM53" s="22"/>
      <c r="AN53" s="22"/>
      <c r="AO53" s="22"/>
      <c r="AP53" s="22"/>
      <c r="AQ53" s="22"/>
      <c r="AR53" s="22"/>
      <c r="AS53" s="15" t="s">
        <v>334</v>
      </c>
      <c r="AT53" s="15">
        <v>19</v>
      </c>
      <c r="AU53" s="15" t="s">
        <v>1737</v>
      </c>
      <c r="AV53" s="15" t="s">
        <v>244</v>
      </c>
      <c r="AW53" s="15" t="s">
        <v>683</v>
      </c>
      <c r="AX53" s="15" t="s">
        <v>244</v>
      </c>
      <c r="AY53" s="22"/>
      <c r="AZ53" s="22"/>
      <c r="BA53" s="22"/>
      <c r="BB53" s="22"/>
      <c r="BC53" s="22"/>
      <c r="BD53" s="22"/>
      <c r="BE53" s="22"/>
      <c r="BF53" s="22"/>
      <c r="BG53" s="22"/>
      <c r="BH53" s="22"/>
      <c r="BI53" s="22"/>
      <c r="BJ53" s="22"/>
      <c r="BK53" s="22"/>
      <c r="BL53" s="22"/>
      <c r="BM53" s="15" t="s">
        <v>683</v>
      </c>
      <c r="BN53" s="15" t="s">
        <v>244</v>
      </c>
      <c r="BO53" s="15" t="s">
        <v>683</v>
      </c>
      <c r="BP53" s="15" t="s">
        <v>244</v>
      </c>
      <c r="BQ53" s="22"/>
      <c r="BR53" s="22"/>
      <c r="BS53" s="22"/>
      <c r="BT53" s="22"/>
      <c r="BU53" s="22"/>
      <c r="BV53" s="22"/>
      <c r="BW53" s="22"/>
      <c r="BX53" s="22"/>
      <c r="BY53" s="22"/>
      <c r="BZ53" s="22"/>
      <c r="CC53" s="36" t="s">
        <v>55</v>
      </c>
      <c r="CD53" s="36" t="s">
        <v>960</v>
      </c>
      <c r="CE53" s="36" t="s">
        <v>960</v>
      </c>
      <c r="CF53" s="15" t="s">
        <v>66</v>
      </c>
      <c r="CG53" s="15" t="s">
        <v>1735</v>
      </c>
    </row>
    <row r="54" spans="1:85">
      <c r="A54" s="15" t="s">
        <v>53</v>
      </c>
      <c r="B54" s="15" t="s">
        <v>67</v>
      </c>
      <c r="C54" s="15" t="s">
        <v>82</v>
      </c>
      <c r="D54" s="15" t="s">
        <v>83</v>
      </c>
      <c r="E54" s="15" t="s">
        <v>219</v>
      </c>
      <c r="F54" s="15" t="s">
        <v>243</v>
      </c>
      <c r="G54" s="15" t="s">
        <v>244</v>
      </c>
      <c r="H54" s="15" t="s">
        <v>219</v>
      </c>
      <c r="I54" s="15" t="s">
        <v>1735</v>
      </c>
      <c r="J54" s="15" t="s">
        <v>1113</v>
      </c>
      <c r="K54" s="15" t="s">
        <v>1750</v>
      </c>
      <c r="L54" s="15">
        <v>17</v>
      </c>
      <c r="M54" s="15" t="s">
        <v>1737</v>
      </c>
      <c r="N54" s="15" t="s">
        <v>244</v>
      </c>
      <c r="O54" s="15" t="s">
        <v>683</v>
      </c>
      <c r="P54" s="15" t="s">
        <v>244</v>
      </c>
      <c r="Q54" s="22"/>
      <c r="R54" s="22"/>
      <c r="S54" s="22"/>
      <c r="T54" s="22"/>
      <c r="U54" s="22"/>
      <c r="V54" s="22"/>
      <c r="W54" s="22"/>
      <c r="X54" s="22"/>
      <c r="Y54" s="22"/>
      <c r="Z54" s="22"/>
      <c r="AA54" s="22"/>
      <c r="AB54" s="22"/>
      <c r="AC54" s="22"/>
      <c r="AD54" s="22"/>
      <c r="AE54" s="15" t="s">
        <v>683</v>
      </c>
      <c r="AF54" s="15" t="s">
        <v>244</v>
      </c>
      <c r="AG54" s="15" t="s">
        <v>683</v>
      </c>
      <c r="AH54" s="15" t="s">
        <v>244</v>
      </c>
      <c r="AI54" s="22"/>
      <c r="AJ54" s="22"/>
      <c r="AK54" s="22"/>
      <c r="AL54" s="22"/>
      <c r="AM54" s="22"/>
      <c r="AN54" s="22"/>
      <c r="AO54" s="22"/>
      <c r="AP54" s="22"/>
      <c r="AQ54" s="15" t="s">
        <v>1738</v>
      </c>
      <c r="AR54" s="15" t="s">
        <v>280</v>
      </c>
      <c r="AS54" s="15" t="s">
        <v>826</v>
      </c>
      <c r="AT54" s="15">
        <v>12</v>
      </c>
      <c r="AU54" s="15" t="s">
        <v>1737</v>
      </c>
      <c r="AV54" s="15" t="s">
        <v>244</v>
      </c>
      <c r="AW54" s="15" t="s">
        <v>683</v>
      </c>
      <c r="AX54" s="15" t="s">
        <v>244</v>
      </c>
      <c r="AY54" s="22"/>
      <c r="AZ54" s="22"/>
      <c r="BA54" s="22"/>
      <c r="BB54" s="22"/>
      <c r="BC54" s="22"/>
      <c r="BD54" s="22"/>
      <c r="BE54" s="22"/>
      <c r="BF54" s="22"/>
      <c r="BG54" s="22"/>
      <c r="BH54" s="22"/>
      <c r="BI54" s="22"/>
      <c r="BJ54" s="22"/>
      <c r="BK54" s="22"/>
      <c r="BL54" s="22"/>
      <c r="BM54" s="15" t="s">
        <v>683</v>
      </c>
      <c r="BN54" s="15" t="s">
        <v>244</v>
      </c>
      <c r="BO54" s="15" t="s">
        <v>960</v>
      </c>
      <c r="BP54" s="15" t="s">
        <v>280</v>
      </c>
      <c r="BQ54" s="15" t="s">
        <v>280</v>
      </c>
      <c r="BR54" s="15">
        <v>2</v>
      </c>
      <c r="BS54" s="15" t="s">
        <v>679</v>
      </c>
      <c r="BT54" s="15" t="s">
        <v>244</v>
      </c>
      <c r="BU54" s="15" t="s">
        <v>1792</v>
      </c>
      <c r="BV54" s="15">
        <v>2.2999999999999998</v>
      </c>
      <c r="BW54" s="15" t="s">
        <v>1737</v>
      </c>
      <c r="BX54" s="15" t="s">
        <v>244</v>
      </c>
      <c r="BY54" s="15" t="s">
        <v>1738</v>
      </c>
      <c r="BZ54" s="15" t="s">
        <v>280</v>
      </c>
      <c r="CC54" s="95" t="s">
        <v>56</v>
      </c>
      <c r="CD54" s="36" t="s">
        <v>960</v>
      </c>
      <c r="CE54" s="36" t="s">
        <v>960</v>
      </c>
      <c r="CF54" s="15" t="s">
        <v>67</v>
      </c>
      <c r="CG54" s="15" t="s">
        <v>1735</v>
      </c>
    </row>
    <row r="55" spans="1:85">
      <c r="A55" s="15" t="s">
        <v>53</v>
      </c>
      <c r="B55" s="15" t="s">
        <v>67</v>
      </c>
      <c r="C55" s="15" t="s">
        <v>261</v>
      </c>
      <c r="D55" s="15" t="s">
        <v>262</v>
      </c>
      <c r="E55" s="15" t="s">
        <v>295</v>
      </c>
      <c r="F55" s="15" t="s">
        <v>243</v>
      </c>
      <c r="G55" s="15" t="s">
        <v>244</v>
      </c>
      <c r="H55" s="15" t="s">
        <v>295</v>
      </c>
      <c r="I55" s="15" t="s">
        <v>1735</v>
      </c>
      <c r="J55" s="15" t="s">
        <v>1113</v>
      </c>
      <c r="K55" s="15" t="s">
        <v>812</v>
      </c>
      <c r="L55" s="15">
        <v>16</v>
      </c>
      <c r="M55" s="15" t="s">
        <v>1737</v>
      </c>
      <c r="N55" s="15" t="s">
        <v>244</v>
      </c>
      <c r="O55" s="15" t="s">
        <v>683</v>
      </c>
      <c r="P55" s="15" t="s">
        <v>244</v>
      </c>
      <c r="Q55" s="22"/>
      <c r="R55" s="22"/>
      <c r="S55" s="22"/>
      <c r="T55" s="22"/>
      <c r="U55" s="22"/>
      <c r="V55" s="22"/>
      <c r="W55" s="22"/>
      <c r="X55" s="22"/>
      <c r="Y55" s="22"/>
      <c r="Z55" s="22"/>
      <c r="AA55" s="22"/>
      <c r="AB55" s="22"/>
      <c r="AC55" s="22"/>
      <c r="AD55" s="22"/>
      <c r="AE55" s="15" t="s">
        <v>683</v>
      </c>
      <c r="AF55" s="15" t="s">
        <v>244</v>
      </c>
      <c r="AG55" s="15" t="s">
        <v>683</v>
      </c>
      <c r="AH55" s="15" t="s">
        <v>244</v>
      </c>
      <c r="AI55" s="22"/>
      <c r="AJ55" s="22"/>
      <c r="AK55" s="22"/>
      <c r="AL55" s="22"/>
      <c r="AM55" s="22"/>
      <c r="AN55" s="22"/>
      <c r="AO55" s="22"/>
      <c r="AP55" s="22"/>
      <c r="AQ55" s="22"/>
      <c r="AR55" s="22"/>
      <c r="AS55" s="15" t="s">
        <v>826</v>
      </c>
      <c r="AT55" s="15">
        <v>12</v>
      </c>
      <c r="AU55" s="15" t="s">
        <v>1737</v>
      </c>
      <c r="AV55" s="15" t="s">
        <v>244</v>
      </c>
      <c r="AW55" s="15" t="s">
        <v>683</v>
      </c>
      <c r="AX55" s="15" t="s">
        <v>244</v>
      </c>
      <c r="AY55" s="22"/>
      <c r="AZ55" s="22"/>
      <c r="BA55" s="22"/>
      <c r="BB55" s="22"/>
      <c r="BC55" s="22"/>
      <c r="BD55" s="22"/>
      <c r="BE55" s="22"/>
      <c r="BF55" s="22"/>
      <c r="BG55" s="22"/>
      <c r="BH55" s="22"/>
      <c r="BI55" s="22"/>
      <c r="BJ55" s="22"/>
      <c r="BK55" s="22"/>
      <c r="BL55" s="22"/>
      <c r="BM55" s="15" t="s">
        <v>683</v>
      </c>
      <c r="BN55" s="15" t="s">
        <v>244</v>
      </c>
      <c r="BO55" s="15" t="s">
        <v>960</v>
      </c>
      <c r="BP55" s="15" t="s">
        <v>280</v>
      </c>
      <c r="BQ55" s="15" t="s">
        <v>280</v>
      </c>
      <c r="BR55" s="15">
        <v>2</v>
      </c>
      <c r="BS55" s="15" t="s">
        <v>679</v>
      </c>
      <c r="BT55" s="15" t="s">
        <v>244</v>
      </c>
      <c r="BU55" s="15" t="s">
        <v>1793</v>
      </c>
      <c r="BV55" s="15">
        <v>2.4</v>
      </c>
      <c r="BW55" s="15" t="s">
        <v>1737</v>
      </c>
      <c r="BX55" s="15" t="s">
        <v>244</v>
      </c>
      <c r="BY55" s="22"/>
      <c r="BZ55" s="22"/>
      <c r="CC55" s="36" t="s">
        <v>56</v>
      </c>
      <c r="CD55" s="36" t="s">
        <v>960</v>
      </c>
      <c r="CE55" s="36" t="s">
        <v>960</v>
      </c>
      <c r="CF55" s="15" t="s">
        <v>67</v>
      </c>
      <c r="CG55" s="15" t="s">
        <v>1735</v>
      </c>
    </row>
    <row r="56" spans="1:85">
      <c r="A56" s="15" t="s">
        <v>53</v>
      </c>
      <c r="B56" s="15" t="s">
        <v>68</v>
      </c>
      <c r="C56" s="15" t="s">
        <v>82</v>
      </c>
      <c r="D56" s="15" t="s">
        <v>83</v>
      </c>
      <c r="E56" s="15" t="s">
        <v>222</v>
      </c>
      <c r="F56" s="15" t="s">
        <v>243</v>
      </c>
      <c r="G56" s="15" t="s">
        <v>244</v>
      </c>
      <c r="H56" s="15" t="s">
        <v>222</v>
      </c>
      <c r="I56" s="15" t="s">
        <v>1735</v>
      </c>
      <c r="J56" s="15" t="s">
        <v>1113</v>
      </c>
      <c r="K56" s="15" t="s">
        <v>1770</v>
      </c>
      <c r="L56" s="15">
        <v>5.4</v>
      </c>
      <c r="M56" s="15" t="s">
        <v>1737</v>
      </c>
      <c r="N56" s="15" t="s">
        <v>244</v>
      </c>
      <c r="O56" s="15" t="s">
        <v>683</v>
      </c>
      <c r="P56" s="15" t="s">
        <v>244</v>
      </c>
      <c r="Q56" s="22"/>
      <c r="R56" s="22"/>
      <c r="S56" s="22"/>
      <c r="T56" s="22"/>
      <c r="U56" s="22"/>
      <c r="V56" s="22"/>
      <c r="W56" s="22"/>
      <c r="X56" s="22"/>
      <c r="Y56" s="22"/>
      <c r="Z56" s="22"/>
      <c r="AA56" s="22"/>
      <c r="AB56" s="22"/>
      <c r="AC56" s="22"/>
      <c r="AD56" s="22"/>
      <c r="AE56" s="15" t="s">
        <v>683</v>
      </c>
      <c r="AF56" s="15" t="s">
        <v>244</v>
      </c>
      <c r="AG56" s="15" t="s">
        <v>683</v>
      </c>
      <c r="AH56" s="15" t="s">
        <v>244</v>
      </c>
      <c r="AI56" s="22"/>
      <c r="AJ56" s="22"/>
      <c r="AK56" s="22"/>
      <c r="AL56" s="22"/>
      <c r="AM56" s="22"/>
      <c r="AN56" s="22"/>
      <c r="AO56" s="22"/>
      <c r="AP56" s="22"/>
      <c r="AQ56" s="15" t="s">
        <v>1738</v>
      </c>
      <c r="AR56" s="15" t="s">
        <v>280</v>
      </c>
      <c r="AS56" s="15" t="s">
        <v>821</v>
      </c>
      <c r="AT56" s="15">
        <v>11</v>
      </c>
      <c r="AU56" s="15" t="s">
        <v>1737</v>
      </c>
      <c r="AV56" s="15" t="s">
        <v>244</v>
      </c>
      <c r="AW56" s="15" t="s">
        <v>683</v>
      </c>
      <c r="AX56" s="15" t="s">
        <v>244</v>
      </c>
      <c r="AY56" s="22"/>
      <c r="AZ56" s="22"/>
      <c r="BA56" s="22"/>
      <c r="BB56" s="22"/>
      <c r="BC56" s="22"/>
      <c r="BD56" s="22"/>
      <c r="BE56" s="22"/>
      <c r="BF56" s="22"/>
      <c r="BG56" s="22"/>
      <c r="BH56" s="22"/>
      <c r="BI56" s="22"/>
      <c r="BJ56" s="22"/>
      <c r="BK56" s="22"/>
      <c r="BL56" s="22"/>
      <c r="BM56" s="15" t="s">
        <v>683</v>
      </c>
      <c r="BN56" s="15" t="s">
        <v>244</v>
      </c>
      <c r="BO56" s="15" t="s">
        <v>960</v>
      </c>
      <c r="BP56" s="15" t="s">
        <v>280</v>
      </c>
      <c r="BQ56" s="15" t="s">
        <v>244</v>
      </c>
      <c r="BR56" s="15">
        <v>1</v>
      </c>
      <c r="BS56" s="15" t="s">
        <v>679</v>
      </c>
      <c r="BT56" s="15" t="s">
        <v>244</v>
      </c>
      <c r="BU56" s="15" t="s">
        <v>1794</v>
      </c>
      <c r="BV56" s="15">
        <v>2.9</v>
      </c>
      <c r="BW56" s="15" t="s">
        <v>1737</v>
      </c>
      <c r="BX56" s="15" t="s">
        <v>244</v>
      </c>
      <c r="BY56" s="15" t="s">
        <v>1738</v>
      </c>
      <c r="BZ56" s="15" t="s">
        <v>280</v>
      </c>
      <c r="CC56" s="95" t="s">
        <v>58</v>
      </c>
      <c r="CD56" s="36" t="s">
        <v>960</v>
      </c>
      <c r="CE56" s="36" t="s">
        <v>960</v>
      </c>
      <c r="CF56" s="15" t="s">
        <v>68</v>
      </c>
      <c r="CG56" s="15" t="s">
        <v>1735</v>
      </c>
    </row>
    <row r="57" spans="1:85" ht="90.6" customHeight="1">
      <c r="A57" s="55" t="s">
        <v>3497</v>
      </c>
      <c r="B57" s="169" t="s">
        <v>3534</v>
      </c>
      <c r="C57" s="169"/>
      <c r="D57" s="169"/>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C57" s="36" t="s">
        <v>58</v>
      </c>
      <c r="CD57" s="36" t="s">
        <v>960</v>
      </c>
      <c r="CE57" s="36" t="s">
        <v>960</v>
      </c>
    </row>
    <row r="58" spans="1:85">
      <c r="CC58" s="95" t="s">
        <v>59</v>
      </c>
      <c r="CD58" s="36" t="s">
        <v>960</v>
      </c>
      <c r="CE58" s="36" t="s">
        <v>960</v>
      </c>
    </row>
    <row r="59" spans="1:85">
      <c r="CC59" s="36" t="s">
        <v>61</v>
      </c>
      <c r="CD59" s="36" t="s">
        <v>960</v>
      </c>
      <c r="CE59" s="36" t="s">
        <v>960</v>
      </c>
    </row>
    <row r="60" spans="1:85">
      <c r="CC60" s="36" t="s">
        <v>61</v>
      </c>
      <c r="CD60" s="36" t="s">
        <v>960</v>
      </c>
      <c r="CE60" s="36" t="s">
        <v>960</v>
      </c>
    </row>
    <row r="61" spans="1:85">
      <c r="CC61" s="36" t="s">
        <v>61</v>
      </c>
      <c r="CD61" s="36" t="s">
        <v>960</v>
      </c>
      <c r="CE61" s="36" t="s">
        <v>960</v>
      </c>
    </row>
    <row r="62" spans="1:85">
      <c r="CC62" s="95" t="s">
        <v>62</v>
      </c>
      <c r="CD62" s="36" t="s">
        <v>960</v>
      </c>
      <c r="CE62" s="36" t="s">
        <v>960</v>
      </c>
    </row>
    <row r="63" spans="1:85">
      <c r="CC63" s="36" t="s">
        <v>63</v>
      </c>
      <c r="CD63" s="36" t="s">
        <v>683</v>
      </c>
      <c r="CE63" s="36" t="s">
        <v>960</v>
      </c>
    </row>
    <row r="64" spans="1:85">
      <c r="CC64" s="36" t="s">
        <v>64</v>
      </c>
      <c r="CD64" s="36" t="s">
        <v>960</v>
      </c>
      <c r="CE64" s="36" t="s">
        <v>960</v>
      </c>
    </row>
    <row r="65" spans="81:83">
      <c r="CC65" s="36" t="s">
        <v>64</v>
      </c>
      <c r="CD65" s="36" t="s">
        <v>960</v>
      </c>
      <c r="CE65" s="36" t="s">
        <v>960</v>
      </c>
    </row>
    <row r="66" spans="81:83">
      <c r="CC66" s="36" t="s">
        <v>66</v>
      </c>
      <c r="CD66" s="36" t="s">
        <v>960</v>
      </c>
      <c r="CE66" s="36" t="s">
        <v>960</v>
      </c>
    </row>
    <row r="67" spans="81:83">
      <c r="CC67" s="36" t="s">
        <v>66</v>
      </c>
      <c r="CD67" s="36" t="s">
        <v>960</v>
      </c>
      <c r="CE67" s="36" t="s">
        <v>960</v>
      </c>
    </row>
    <row r="68" spans="81:83">
      <c r="CC68" s="36" t="s">
        <v>67</v>
      </c>
      <c r="CD68" s="36" t="s">
        <v>960</v>
      </c>
      <c r="CE68" s="36" t="s">
        <v>960</v>
      </c>
    </row>
    <row r="69" spans="81:83">
      <c r="CC69" s="36" t="s">
        <v>67</v>
      </c>
      <c r="CD69" s="36" t="s">
        <v>960</v>
      </c>
      <c r="CE69" s="36" t="s">
        <v>960</v>
      </c>
    </row>
    <row r="70" spans="81:83">
      <c r="CC70" s="36" t="s">
        <v>68</v>
      </c>
      <c r="CD70" s="36" t="s">
        <v>960</v>
      </c>
      <c r="CE70" s="36" t="s">
        <v>960</v>
      </c>
    </row>
    <row r="71" spans="81:83">
      <c r="CC71"/>
      <c r="CD71"/>
      <c r="CE71"/>
    </row>
  </sheetData>
  <autoFilter ref="A2:BZ56"/>
  <mergeCells count="1">
    <mergeCell ref="B57:BZ57"/>
  </mergeCells>
  <phoneticPr fontId="4"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
  <sheetViews>
    <sheetView workbookViewId="0">
      <selection activeCell="H15" sqref="H15"/>
    </sheetView>
  </sheetViews>
  <sheetFormatPr defaultRowHeight="13.8"/>
  <cols>
    <col min="5" max="5" width="14.6640625" customWidth="1"/>
    <col min="7" max="45" width="14.6640625" customWidth="1"/>
  </cols>
  <sheetData>
    <row r="1" spans="1:45">
      <c r="A1" s="1" t="s">
        <v>0</v>
      </c>
      <c r="B1" s="1" t="s">
        <v>1</v>
      </c>
      <c r="C1" s="1" t="s">
        <v>72</v>
      </c>
      <c r="D1" s="1" t="s">
        <v>73</v>
      </c>
      <c r="E1" s="1" t="s">
        <v>924</v>
      </c>
      <c r="F1" s="1" t="s">
        <v>3022</v>
      </c>
      <c r="G1" s="1" t="s">
        <v>3023</v>
      </c>
      <c r="H1" s="1" t="s">
        <v>3024</v>
      </c>
      <c r="I1" s="1" t="s">
        <v>3025</v>
      </c>
      <c r="J1" s="1" t="s">
        <v>3026</v>
      </c>
      <c r="K1" s="1" t="s">
        <v>3027</v>
      </c>
      <c r="L1" s="1" t="s">
        <v>3028</v>
      </c>
      <c r="M1" s="1" t="s">
        <v>3029</v>
      </c>
      <c r="N1" s="1" t="s">
        <v>3030</v>
      </c>
      <c r="O1" s="1" t="s">
        <v>3031</v>
      </c>
      <c r="P1" s="1" t="s">
        <v>3032</v>
      </c>
      <c r="Q1" s="1" t="s">
        <v>3033</v>
      </c>
      <c r="R1" s="1" t="s">
        <v>3034</v>
      </c>
      <c r="S1" s="1" t="s">
        <v>3035</v>
      </c>
      <c r="T1" s="1" t="s">
        <v>3036</v>
      </c>
      <c r="U1" s="1" t="s">
        <v>3037</v>
      </c>
      <c r="V1" s="1" t="s">
        <v>375</v>
      </c>
      <c r="W1" s="1" t="s">
        <v>376</v>
      </c>
      <c r="X1" s="1" t="s">
        <v>377</v>
      </c>
      <c r="Y1" s="1" t="s">
        <v>382</v>
      </c>
      <c r="Z1" s="1" t="s">
        <v>383</v>
      </c>
      <c r="AA1" s="1" t="s">
        <v>384</v>
      </c>
      <c r="AB1" s="1" t="s">
        <v>3038</v>
      </c>
      <c r="AC1" s="1" t="s">
        <v>2939</v>
      </c>
      <c r="AD1" s="1" t="s">
        <v>3039</v>
      </c>
      <c r="AE1" s="1" t="s">
        <v>2966</v>
      </c>
      <c r="AF1" s="1" t="s">
        <v>3040</v>
      </c>
      <c r="AG1" s="1" t="s">
        <v>3041</v>
      </c>
      <c r="AH1" s="1" t="s">
        <v>2929</v>
      </c>
      <c r="AI1" s="1" t="s">
        <v>3042</v>
      </c>
      <c r="AJ1" s="1" t="s">
        <v>3043</v>
      </c>
      <c r="AK1" s="1" t="s">
        <v>3044</v>
      </c>
      <c r="AL1" s="1" t="s">
        <v>3045</v>
      </c>
      <c r="AM1" s="1" t="s">
        <v>2970</v>
      </c>
      <c r="AN1" s="1" t="s">
        <v>2971</v>
      </c>
      <c r="AO1" s="1" t="s">
        <v>2977</v>
      </c>
      <c r="AP1" s="1" t="s">
        <v>2978</v>
      </c>
      <c r="AQ1" s="1" t="s">
        <v>3046</v>
      </c>
      <c r="AR1" s="1" t="s">
        <v>3047</v>
      </c>
      <c r="AS1" s="1" t="s">
        <v>3048</v>
      </c>
    </row>
    <row r="2" spans="1:45">
      <c r="A2" s="1" t="s">
        <v>3</v>
      </c>
      <c r="B2" s="1" t="s">
        <v>4</v>
      </c>
      <c r="C2" s="1" t="s">
        <v>77</v>
      </c>
      <c r="D2" s="1" t="s">
        <v>78</v>
      </c>
      <c r="E2" s="1" t="s">
        <v>2984</v>
      </c>
      <c r="F2" s="1" t="s">
        <v>3049</v>
      </c>
      <c r="G2" s="1" t="s">
        <v>3050</v>
      </c>
      <c r="H2" s="1" t="s">
        <v>3051</v>
      </c>
      <c r="I2" s="1" t="s">
        <v>3052</v>
      </c>
      <c r="J2" s="1" t="s">
        <v>3053</v>
      </c>
      <c r="K2" s="1" t="s">
        <v>3054</v>
      </c>
      <c r="L2" s="1" t="s">
        <v>3055</v>
      </c>
      <c r="M2" s="1" t="s">
        <v>3056</v>
      </c>
      <c r="N2" s="1" t="s">
        <v>3057</v>
      </c>
      <c r="O2" s="1" t="s">
        <v>3058</v>
      </c>
      <c r="P2" s="1" t="s">
        <v>3059</v>
      </c>
      <c r="Q2" s="1" t="s">
        <v>3060</v>
      </c>
      <c r="R2" s="1" t="s">
        <v>3061</v>
      </c>
      <c r="S2" s="1" t="s">
        <v>3062</v>
      </c>
      <c r="T2" s="1" t="s">
        <v>3063</v>
      </c>
      <c r="U2" s="1" t="s">
        <v>81</v>
      </c>
      <c r="V2" s="1" t="s">
        <v>386</v>
      </c>
      <c r="W2" s="1" t="s">
        <v>387</v>
      </c>
      <c r="X2" s="1" t="s">
        <v>388</v>
      </c>
      <c r="Y2" s="1" t="s">
        <v>393</v>
      </c>
      <c r="Z2" s="1" t="s">
        <v>394</v>
      </c>
      <c r="AA2" s="1" t="s">
        <v>395</v>
      </c>
      <c r="AB2" s="1" t="s">
        <v>3064</v>
      </c>
      <c r="AC2" s="1" t="s">
        <v>3065</v>
      </c>
      <c r="AD2" s="1" t="s">
        <v>3066</v>
      </c>
      <c r="AE2" s="1" t="s">
        <v>3067</v>
      </c>
      <c r="AF2" s="1" t="s">
        <v>3068</v>
      </c>
      <c r="AG2" s="1" t="s">
        <v>3069</v>
      </c>
      <c r="AH2" s="1" t="s">
        <v>3070</v>
      </c>
      <c r="AI2" s="1" t="s">
        <v>3071</v>
      </c>
      <c r="AJ2" s="1" t="s">
        <v>3072</v>
      </c>
      <c r="AK2" s="1" t="s">
        <v>3073</v>
      </c>
      <c r="AL2" s="1" t="s">
        <v>3074</v>
      </c>
      <c r="AM2" s="1" t="s">
        <v>3075</v>
      </c>
      <c r="AN2" s="1" t="s">
        <v>3076</v>
      </c>
      <c r="AO2" s="1" t="s">
        <v>3077</v>
      </c>
      <c r="AP2" s="1" t="s">
        <v>3078</v>
      </c>
      <c r="AQ2" s="1" t="s">
        <v>3079</v>
      </c>
      <c r="AR2" s="1" t="s">
        <v>3080</v>
      </c>
      <c r="AS2" s="1" t="s">
        <v>3081</v>
      </c>
    </row>
  </sheetData>
  <phoneticPr fontId="4"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
  <sheetViews>
    <sheetView topLeftCell="A127" workbookViewId="0">
      <selection activeCell="G147" sqref="G147"/>
    </sheetView>
  </sheetViews>
  <sheetFormatPr defaultRowHeight="13.8"/>
  <cols>
    <col min="1" max="1" width="19" bestFit="1" customWidth="1"/>
  </cols>
  <sheetData>
    <row r="1" spans="1:3">
      <c r="A1" s="1" t="s">
        <v>3212</v>
      </c>
      <c r="B1" s="1" t="s">
        <v>3213</v>
      </c>
      <c r="C1" s="1" t="s">
        <v>3214</v>
      </c>
    </row>
    <row r="2" spans="1:3">
      <c r="A2" s="1" t="s">
        <v>3215</v>
      </c>
      <c r="B2" s="1" t="s">
        <v>3216</v>
      </c>
      <c r="C2" s="1" t="s">
        <v>3217</v>
      </c>
    </row>
    <row r="3" spans="1:3">
      <c r="A3" s="3" t="s">
        <v>3218</v>
      </c>
      <c r="B3" s="3" t="s">
        <v>6</v>
      </c>
      <c r="C3" s="3" t="s">
        <v>1809</v>
      </c>
    </row>
    <row r="4" spans="1:3">
      <c r="A4" s="3" t="s">
        <v>3218</v>
      </c>
      <c r="B4" s="3" t="s">
        <v>821</v>
      </c>
      <c r="C4" s="3" t="s">
        <v>1873</v>
      </c>
    </row>
    <row r="5" spans="1:3">
      <c r="A5" s="3" t="s">
        <v>3218</v>
      </c>
      <c r="B5" s="3" t="s">
        <v>732</v>
      </c>
      <c r="C5" s="3" t="s">
        <v>1801</v>
      </c>
    </row>
    <row r="6" spans="1:3">
      <c r="A6" s="3" t="s">
        <v>3219</v>
      </c>
      <c r="B6" s="3" t="s">
        <v>1078</v>
      </c>
      <c r="C6" s="3" t="s">
        <v>3220</v>
      </c>
    </row>
    <row r="7" spans="1:3">
      <c r="A7" s="3" t="s">
        <v>3219</v>
      </c>
      <c r="B7" s="3" t="s">
        <v>1082</v>
      </c>
      <c r="C7" s="3" t="s">
        <v>2803</v>
      </c>
    </row>
    <row r="8" spans="1:3">
      <c r="A8" s="3" t="s">
        <v>3219</v>
      </c>
      <c r="B8" s="3" t="s">
        <v>2320</v>
      </c>
      <c r="C8" s="3" t="s">
        <v>530</v>
      </c>
    </row>
    <row r="9" spans="1:3">
      <c r="A9" s="3" t="s">
        <v>3221</v>
      </c>
      <c r="B9" s="3" t="s">
        <v>244</v>
      </c>
      <c r="C9" s="3" t="s">
        <v>243</v>
      </c>
    </row>
    <row r="10" spans="1:3">
      <c r="A10" s="3" t="s">
        <v>3221</v>
      </c>
      <c r="B10" s="3" t="s">
        <v>280</v>
      </c>
      <c r="C10" s="3" t="s">
        <v>279</v>
      </c>
    </row>
    <row r="11" spans="1:3">
      <c r="A11" s="3" t="s">
        <v>375</v>
      </c>
      <c r="B11" s="3" t="s">
        <v>244</v>
      </c>
      <c r="C11" s="3" t="s">
        <v>397</v>
      </c>
    </row>
    <row r="12" spans="1:3">
      <c r="A12" s="3" t="s">
        <v>382</v>
      </c>
      <c r="B12" s="3" t="s">
        <v>244</v>
      </c>
      <c r="C12" s="3" t="s">
        <v>401</v>
      </c>
    </row>
    <row r="13" spans="1:3">
      <c r="A13" s="3" t="s">
        <v>382</v>
      </c>
      <c r="B13" s="3" t="s">
        <v>280</v>
      </c>
      <c r="C13" s="3" t="s">
        <v>1245</v>
      </c>
    </row>
    <row r="14" spans="1:3">
      <c r="A14" s="3" t="s">
        <v>583</v>
      </c>
      <c r="B14" s="3" t="s">
        <v>244</v>
      </c>
      <c r="C14" s="3" t="s">
        <v>676</v>
      </c>
    </row>
    <row r="15" spans="1:3">
      <c r="A15" s="3" t="s">
        <v>583</v>
      </c>
      <c r="B15" s="3" t="s">
        <v>280</v>
      </c>
      <c r="C15" s="3" t="s">
        <v>3222</v>
      </c>
    </row>
    <row r="16" spans="1:3">
      <c r="A16" s="3" t="s">
        <v>583</v>
      </c>
      <c r="B16" s="3" t="s">
        <v>820</v>
      </c>
      <c r="C16" s="3" t="s">
        <v>3223</v>
      </c>
    </row>
    <row r="17" spans="1:3">
      <c r="A17" s="3" t="s">
        <v>583</v>
      </c>
      <c r="B17" s="3" t="s">
        <v>838</v>
      </c>
      <c r="C17" s="3" t="s">
        <v>3224</v>
      </c>
    </row>
    <row r="18" spans="1:3">
      <c r="A18" s="3" t="s">
        <v>586</v>
      </c>
      <c r="B18" s="3" t="s">
        <v>244</v>
      </c>
      <c r="C18" s="3" t="s">
        <v>677</v>
      </c>
    </row>
    <row r="19" spans="1:3">
      <c r="A19" s="3" t="s">
        <v>586</v>
      </c>
      <c r="B19" s="3" t="s">
        <v>280</v>
      </c>
      <c r="C19" s="3" t="s">
        <v>3225</v>
      </c>
    </row>
    <row r="20" spans="1:3">
      <c r="A20" s="3" t="s">
        <v>586</v>
      </c>
      <c r="B20" s="3" t="s">
        <v>820</v>
      </c>
      <c r="C20" s="3" t="s">
        <v>3226</v>
      </c>
    </row>
    <row r="21" spans="1:3">
      <c r="A21" s="3" t="s">
        <v>586</v>
      </c>
      <c r="B21" s="3" t="s">
        <v>838</v>
      </c>
      <c r="C21" s="3" t="s">
        <v>3227</v>
      </c>
    </row>
    <row r="22" spans="1:3">
      <c r="A22" s="3" t="s">
        <v>3228</v>
      </c>
      <c r="B22" s="3" t="s">
        <v>244</v>
      </c>
      <c r="C22" s="3" t="s">
        <v>279</v>
      </c>
    </row>
    <row r="23" spans="1:3">
      <c r="A23" s="3" t="s">
        <v>3228</v>
      </c>
      <c r="B23" s="3" t="s">
        <v>280</v>
      </c>
      <c r="C23" s="3" t="s">
        <v>243</v>
      </c>
    </row>
    <row r="24" spans="1:3">
      <c r="A24" s="3" t="s">
        <v>3229</v>
      </c>
      <c r="B24" s="3" t="s">
        <v>244</v>
      </c>
      <c r="C24" s="3" t="s">
        <v>857</v>
      </c>
    </row>
    <row r="25" spans="1:3">
      <c r="A25" s="3" t="s">
        <v>3229</v>
      </c>
      <c r="B25" s="3" t="s">
        <v>280</v>
      </c>
      <c r="C25" s="3" t="s">
        <v>816</v>
      </c>
    </row>
    <row r="26" spans="1:3">
      <c r="A26" s="3" t="s">
        <v>3229</v>
      </c>
      <c r="B26" s="3" t="s">
        <v>820</v>
      </c>
      <c r="C26" s="3" t="s">
        <v>830</v>
      </c>
    </row>
    <row r="27" spans="1:3">
      <c r="A27" s="3" t="s">
        <v>3230</v>
      </c>
      <c r="B27" s="3" t="s">
        <v>244</v>
      </c>
      <c r="C27" s="3" t="s">
        <v>915</v>
      </c>
    </row>
    <row r="28" spans="1:3">
      <c r="A28" s="3" t="s">
        <v>3230</v>
      </c>
      <c r="B28" s="3" t="s">
        <v>280</v>
      </c>
      <c r="C28" s="3" t="s">
        <v>835</v>
      </c>
    </row>
    <row r="29" spans="1:3">
      <c r="A29" s="3" t="s">
        <v>3230</v>
      </c>
      <c r="B29" s="3" t="s">
        <v>820</v>
      </c>
      <c r="C29" s="3" t="s">
        <v>819</v>
      </c>
    </row>
    <row r="30" spans="1:3">
      <c r="A30" s="3" t="s">
        <v>3230</v>
      </c>
      <c r="B30" s="3" t="s">
        <v>838</v>
      </c>
      <c r="C30" s="3" t="s">
        <v>837</v>
      </c>
    </row>
    <row r="31" spans="1:3">
      <c r="A31" s="3" t="s">
        <v>3230</v>
      </c>
      <c r="B31" s="3" t="s">
        <v>846</v>
      </c>
      <c r="C31" s="3" t="s">
        <v>3231</v>
      </c>
    </row>
    <row r="32" spans="1:3">
      <c r="A32" s="3" t="s">
        <v>774</v>
      </c>
      <c r="B32" s="3" t="s">
        <v>244</v>
      </c>
      <c r="C32" s="3" t="s">
        <v>886</v>
      </c>
    </row>
    <row r="33" spans="1:3">
      <c r="A33" s="3" t="s">
        <v>774</v>
      </c>
      <c r="B33" s="3" t="s">
        <v>280</v>
      </c>
      <c r="C33" s="3" t="s">
        <v>817</v>
      </c>
    </row>
    <row r="34" spans="1:3">
      <c r="A34" s="3" t="s">
        <v>774</v>
      </c>
      <c r="B34" s="3" t="s">
        <v>820</v>
      </c>
      <c r="C34" s="3" t="s">
        <v>868</v>
      </c>
    </row>
    <row r="35" spans="1:3">
      <c r="A35" s="3" t="s">
        <v>774</v>
      </c>
      <c r="B35" s="3" t="s">
        <v>838</v>
      </c>
      <c r="C35" s="3" t="s">
        <v>859</v>
      </c>
    </row>
    <row r="36" spans="1:3">
      <c r="A36" s="3" t="s">
        <v>3232</v>
      </c>
      <c r="B36" s="3" t="s">
        <v>244</v>
      </c>
      <c r="C36" s="3" t="s">
        <v>683</v>
      </c>
    </row>
    <row r="37" spans="1:3">
      <c r="A37" s="3" t="s">
        <v>3232</v>
      </c>
      <c r="B37" s="3" t="s">
        <v>280</v>
      </c>
      <c r="C37" s="3" t="s">
        <v>960</v>
      </c>
    </row>
    <row r="38" spans="1:3">
      <c r="A38" s="3" t="s">
        <v>3233</v>
      </c>
      <c r="B38" s="3" t="s">
        <v>244</v>
      </c>
      <c r="C38" s="3" t="s">
        <v>967</v>
      </c>
    </row>
    <row r="39" spans="1:3">
      <c r="A39" s="3" t="s">
        <v>3233</v>
      </c>
      <c r="B39" s="3" t="s">
        <v>280</v>
      </c>
      <c r="C39" s="3" t="s">
        <v>964</v>
      </c>
    </row>
    <row r="40" spans="1:3">
      <c r="A40" s="3" t="s">
        <v>3233</v>
      </c>
      <c r="B40" s="3" t="s">
        <v>820</v>
      </c>
      <c r="C40" s="3" t="s">
        <v>3234</v>
      </c>
    </row>
    <row r="41" spans="1:3">
      <c r="A41" s="3" t="s">
        <v>1145</v>
      </c>
      <c r="B41" s="3" t="s">
        <v>244</v>
      </c>
      <c r="C41" s="3" t="s">
        <v>967</v>
      </c>
    </row>
    <row r="42" spans="1:3">
      <c r="A42" s="3" t="s">
        <v>1145</v>
      </c>
      <c r="B42" s="3" t="s">
        <v>280</v>
      </c>
      <c r="C42" s="3" t="s">
        <v>1166</v>
      </c>
    </row>
    <row r="43" spans="1:3">
      <c r="A43" s="3" t="s">
        <v>1145</v>
      </c>
      <c r="B43" s="3" t="s">
        <v>820</v>
      </c>
      <c r="C43" s="3" t="s">
        <v>1198</v>
      </c>
    </row>
    <row r="44" spans="1:3">
      <c r="A44" s="3" t="s">
        <v>1047</v>
      </c>
      <c r="B44" s="3" t="s">
        <v>244</v>
      </c>
      <c r="C44" s="3" t="s">
        <v>1235</v>
      </c>
    </row>
    <row r="45" spans="1:3">
      <c r="A45" s="3" t="s">
        <v>1047</v>
      </c>
      <c r="B45" s="3" t="s">
        <v>280</v>
      </c>
      <c r="C45" s="3" t="s">
        <v>1230</v>
      </c>
    </row>
    <row r="46" spans="1:3">
      <c r="A46" s="3" t="s">
        <v>1047</v>
      </c>
      <c r="B46" s="3" t="s">
        <v>820</v>
      </c>
      <c r="C46" s="3" t="s">
        <v>3235</v>
      </c>
    </row>
    <row r="47" spans="1:3">
      <c r="A47" s="3" t="s">
        <v>1047</v>
      </c>
      <c r="B47" s="3" t="s">
        <v>838</v>
      </c>
      <c r="C47" s="3" t="s">
        <v>3236</v>
      </c>
    </row>
    <row r="48" spans="1:3">
      <c r="A48" s="3" t="s">
        <v>1047</v>
      </c>
      <c r="B48" s="3" t="s">
        <v>846</v>
      </c>
      <c r="C48" s="3" t="s">
        <v>1303</v>
      </c>
    </row>
    <row r="49" spans="1:3">
      <c r="A49" s="3" t="s">
        <v>1047</v>
      </c>
      <c r="B49" s="3" t="s">
        <v>818</v>
      </c>
      <c r="C49" s="3" t="s">
        <v>3237</v>
      </c>
    </row>
    <row r="50" spans="1:3">
      <c r="A50" s="3" t="s">
        <v>1047</v>
      </c>
      <c r="B50" s="3" t="s">
        <v>832</v>
      </c>
      <c r="C50" s="3" t="s">
        <v>3238</v>
      </c>
    </row>
    <row r="51" spans="1:3">
      <c r="A51" s="3" t="s">
        <v>1047</v>
      </c>
      <c r="B51" s="3" t="s">
        <v>331</v>
      </c>
      <c r="C51" s="3" t="s">
        <v>3239</v>
      </c>
    </row>
    <row r="52" spans="1:3">
      <c r="A52" s="3" t="s">
        <v>1047</v>
      </c>
      <c r="B52" s="3" t="s">
        <v>1439</v>
      </c>
      <c r="C52" s="3" t="s">
        <v>3240</v>
      </c>
    </row>
    <row r="53" spans="1:3">
      <c r="A53" s="3" t="s">
        <v>1047</v>
      </c>
      <c r="B53" s="3" t="s">
        <v>1085</v>
      </c>
      <c r="C53" s="3" t="s">
        <v>1311</v>
      </c>
    </row>
    <row r="54" spans="1:3">
      <c r="A54" s="3" t="s">
        <v>1047</v>
      </c>
      <c r="B54" s="3" t="s">
        <v>821</v>
      </c>
      <c r="C54" s="3" t="s">
        <v>1245</v>
      </c>
    </row>
    <row r="55" spans="1:3">
      <c r="A55" s="3" t="s">
        <v>3241</v>
      </c>
      <c r="B55" s="3" t="s">
        <v>244</v>
      </c>
      <c r="C55" s="3" t="s">
        <v>1453</v>
      </c>
    </row>
    <row r="56" spans="1:3">
      <c r="A56" s="3" t="s">
        <v>3241</v>
      </c>
      <c r="B56" s="3" t="s">
        <v>280</v>
      </c>
      <c r="C56" s="3" t="s">
        <v>1430</v>
      </c>
    </row>
    <row r="57" spans="1:3">
      <c r="A57" s="3" t="s">
        <v>3241</v>
      </c>
      <c r="B57" s="3" t="s">
        <v>820</v>
      </c>
      <c r="C57" s="3" t="s">
        <v>1445</v>
      </c>
    </row>
    <row r="58" spans="1:3">
      <c r="A58" s="3" t="s">
        <v>3241</v>
      </c>
      <c r="B58" s="3" t="s">
        <v>838</v>
      </c>
      <c r="C58" s="3" t="s">
        <v>1435</v>
      </c>
    </row>
    <row r="59" spans="1:3">
      <c r="A59" s="3" t="s">
        <v>3242</v>
      </c>
      <c r="B59" s="3" t="s">
        <v>244</v>
      </c>
      <c r="C59" s="3" t="s">
        <v>1447</v>
      </c>
    </row>
    <row r="60" spans="1:3">
      <c r="A60" s="3" t="s">
        <v>3242</v>
      </c>
      <c r="B60" s="3" t="s">
        <v>280</v>
      </c>
      <c r="C60" s="3" t="s">
        <v>1427</v>
      </c>
    </row>
    <row r="61" spans="1:3">
      <c r="A61" s="3" t="s">
        <v>3242</v>
      </c>
      <c r="B61" s="3" t="s">
        <v>820</v>
      </c>
      <c r="C61" s="3" t="s">
        <v>1437</v>
      </c>
    </row>
    <row r="62" spans="1:3">
      <c r="A62" s="3" t="s">
        <v>3243</v>
      </c>
      <c r="B62" s="3" t="s">
        <v>244</v>
      </c>
      <c r="C62" s="3" t="s">
        <v>1432</v>
      </c>
    </row>
    <row r="63" spans="1:3">
      <c r="A63" s="3" t="s">
        <v>3243</v>
      </c>
      <c r="B63" s="3" t="s">
        <v>280</v>
      </c>
      <c r="C63" s="3" t="s">
        <v>1441</v>
      </c>
    </row>
    <row r="64" spans="1:3">
      <c r="A64" s="3" t="s">
        <v>3243</v>
      </c>
      <c r="B64" s="3" t="s">
        <v>820</v>
      </c>
      <c r="C64" s="3" t="s">
        <v>1468</v>
      </c>
    </row>
    <row r="65" spans="1:3">
      <c r="A65" s="3" t="s">
        <v>3244</v>
      </c>
      <c r="B65" s="3" t="s">
        <v>244</v>
      </c>
      <c r="C65" s="3" t="s">
        <v>1459</v>
      </c>
    </row>
    <row r="66" spans="1:3">
      <c r="A66" s="3" t="s">
        <v>3244</v>
      </c>
      <c r="B66" s="3" t="s">
        <v>280</v>
      </c>
      <c r="C66" s="3" t="s">
        <v>1433</v>
      </c>
    </row>
    <row r="67" spans="1:3">
      <c r="A67" s="3" t="s">
        <v>3244</v>
      </c>
      <c r="B67" s="3" t="s">
        <v>820</v>
      </c>
      <c r="C67" s="3" t="s">
        <v>1450</v>
      </c>
    </row>
    <row r="68" spans="1:3">
      <c r="A68" s="3" t="s">
        <v>3245</v>
      </c>
      <c r="B68" s="3" t="s">
        <v>244</v>
      </c>
      <c r="C68" s="3" t="s">
        <v>1760</v>
      </c>
    </row>
    <row r="69" spans="1:3">
      <c r="A69" s="3" t="s">
        <v>3245</v>
      </c>
      <c r="B69" s="3" t="s">
        <v>280</v>
      </c>
      <c r="C69" s="3" t="s">
        <v>1762</v>
      </c>
    </row>
    <row r="70" spans="1:3">
      <c r="A70" s="3" t="s">
        <v>3246</v>
      </c>
      <c r="B70" s="3" t="s">
        <v>329</v>
      </c>
      <c r="C70" s="3" t="s">
        <v>3247</v>
      </c>
    </row>
    <row r="71" spans="1:3">
      <c r="A71" s="3" t="s">
        <v>3246</v>
      </c>
      <c r="B71" s="3" t="s">
        <v>244</v>
      </c>
      <c r="C71" s="3" t="s">
        <v>3007</v>
      </c>
    </row>
    <row r="72" spans="1:3">
      <c r="A72" s="3" t="s">
        <v>3246</v>
      </c>
      <c r="B72" s="3" t="s">
        <v>280</v>
      </c>
      <c r="C72" s="3" t="s">
        <v>1738</v>
      </c>
    </row>
    <row r="73" spans="1:3">
      <c r="A73" s="3" t="s">
        <v>3246</v>
      </c>
      <c r="B73" s="3" t="s">
        <v>820</v>
      </c>
      <c r="C73" s="3" t="s">
        <v>1743</v>
      </c>
    </row>
    <row r="74" spans="1:3">
      <c r="A74" s="3" t="s">
        <v>3246</v>
      </c>
      <c r="B74" s="3" t="s">
        <v>3248</v>
      </c>
      <c r="C74" s="3" t="s">
        <v>3249</v>
      </c>
    </row>
    <row r="75" spans="1:3">
      <c r="A75" s="3" t="s">
        <v>3246</v>
      </c>
      <c r="B75" s="3" t="s">
        <v>3250</v>
      </c>
      <c r="C75" s="3" t="s">
        <v>3251</v>
      </c>
    </row>
    <row r="76" spans="1:3">
      <c r="A76" s="3" t="s">
        <v>3246</v>
      </c>
      <c r="B76" s="3" t="s">
        <v>3252</v>
      </c>
      <c r="C76" s="3" t="s">
        <v>3253</v>
      </c>
    </row>
    <row r="77" spans="1:3">
      <c r="A77" s="3" t="s">
        <v>3246</v>
      </c>
      <c r="B77" s="3" t="s">
        <v>846</v>
      </c>
      <c r="C77" s="3" t="s">
        <v>3254</v>
      </c>
    </row>
    <row r="78" spans="1:3">
      <c r="A78" s="3" t="s">
        <v>3246</v>
      </c>
      <c r="B78" s="3" t="s">
        <v>818</v>
      </c>
      <c r="C78" s="3" t="s">
        <v>3255</v>
      </c>
    </row>
    <row r="79" spans="1:3">
      <c r="A79" s="3" t="s">
        <v>1833</v>
      </c>
      <c r="B79" s="3" t="s">
        <v>244</v>
      </c>
      <c r="C79" s="3" t="s">
        <v>1809</v>
      </c>
    </row>
    <row r="80" spans="1:3">
      <c r="A80" s="3" t="s">
        <v>1833</v>
      </c>
      <c r="B80" s="3" t="s">
        <v>280</v>
      </c>
      <c r="C80" s="3" t="s">
        <v>1873</v>
      </c>
    </row>
    <row r="81" spans="1:3">
      <c r="A81" s="3" t="s">
        <v>1833</v>
      </c>
      <c r="B81" s="3" t="s">
        <v>820</v>
      </c>
      <c r="C81" s="3" t="s">
        <v>1801</v>
      </c>
    </row>
    <row r="82" spans="1:3">
      <c r="A82" s="3" t="s">
        <v>3256</v>
      </c>
      <c r="B82" s="3" t="s">
        <v>244</v>
      </c>
      <c r="C82" s="3" t="s">
        <v>2397</v>
      </c>
    </row>
    <row r="83" spans="1:3">
      <c r="A83" s="3" t="s">
        <v>3256</v>
      </c>
      <c r="B83" s="3" t="s">
        <v>280</v>
      </c>
      <c r="C83" s="3" t="s">
        <v>2431</v>
      </c>
    </row>
    <row r="84" spans="1:3">
      <c r="A84" s="3" t="s">
        <v>1092</v>
      </c>
      <c r="B84" s="3" t="s">
        <v>244</v>
      </c>
      <c r="C84" s="3" t="s">
        <v>3257</v>
      </c>
    </row>
    <row r="85" spans="1:3">
      <c r="A85" s="3" t="s">
        <v>1092</v>
      </c>
      <c r="B85" s="3" t="s">
        <v>280</v>
      </c>
      <c r="C85" s="3" t="s">
        <v>3258</v>
      </c>
    </row>
    <row r="86" spans="1:3">
      <c r="A86" s="3" t="s">
        <v>1094</v>
      </c>
      <c r="B86" s="3" t="s">
        <v>244</v>
      </c>
      <c r="C86" s="3" t="s">
        <v>2672</v>
      </c>
    </row>
    <row r="87" spans="1:3">
      <c r="A87" s="3" t="s">
        <v>1094</v>
      </c>
      <c r="B87" s="3" t="s">
        <v>280</v>
      </c>
      <c r="C87" s="3" t="s">
        <v>2674</v>
      </c>
    </row>
    <row r="88" spans="1:3">
      <c r="A88" s="3" t="s">
        <v>1094</v>
      </c>
      <c r="B88" s="3" t="s">
        <v>820</v>
      </c>
      <c r="C88" s="3" t="s">
        <v>2676</v>
      </c>
    </row>
    <row r="89" spans="1:3">
      <c r="A89" s="3" t="s">
        <v>1094</v>
      </c>
      <c r="B89" s="3" t="s">
        <v>838</v>
      </c>
      <c r="C89" s="3" t="s">
        <v>2678</v>
      </c>
    </row>
    <row r="90" spans="1:3">
      <c r="A90" s="3" t="s">
        <v>1096</v>
      </c>
      <c r="B90" s="3" t="s">
        <v>244</v>
      </c>
      <c r="C90" s="3" t="s">
        <v>1123</v>
      </c>
    </row>
    <row r="91" spans="1:3">
      <c r="A91" s="3" t="s">
        <v>1096</v>
      </c>
      <c r="B91" s="3" t="s">
        <v>280</v>
      </c>
      <c r="C91" s="3" t="s">
        <v>2721</v>
      </c>
    </row>
    <row r="92" spans="1:3">
      <c r="A92" s="3" t="s">
        <v>1098</v>
      </c>
      <c r="B92" s="3" t="s">
        <v>244</v>
      </c>
      <c r="C92" s="3" t="s">
        <v>1117</v>
      </c>
    </row>
    <row r="93" spans="1:3">
      <c r="A93" s="3" t="s">
        <v>3259</v>
      </c>
      <c r="B93" s="3" t="s">
        <v>244</v>
      </c>
      <c r="C93" s="3" t="s">
        <v>3260</v>
      </c>
    </row>
    <row r="94" spans="1:3">
      <c r="A94" s="3" t="s">
        <v>3259</v>
      </c>
      <c r="B94" s="3" t="s">
        <v>280</v>
      </c>
      <c r="C94" s="3" t="s">
        <v>3261</v>
      </c>
    </row>
    <row r="95" spans="1:3">
      <c r="A95" s="3" t="s">
        <v>3259</v>
      </c>
      <c r="B95" s="3" t="s">
        <v>820</v>
      </c>
      <c r="C95" s="3" t="s">
        <v>2609</v>
      </c>
    </row>
    <row r="96" spans="1:3">
      <c r="A96" s="3" t="s">
        <v>3259</v>
      </c>
      <c r="B96" s="3" t="s">
        <v>838</v>
      </c>
      <c r="C96" s="3" t="s">
        <v>2647</v>
      </c>
    </row>
    <row r="97" spans="1:3">
      <c r="A97" s="3" t="s">
        <v>2806</v>
      </c>
      <c r="B97" s="3" t="s">
        <v>244</v>
      </c>
      <c r="C97" s="3" t="s">
        <v>2851</v>
      </c>
    </row>
    <row r="98" spans="1:3">
      <c r="A98" s="3" t="s">
        <v>2806</v>
      </c>
      <c r="B98" s="3" t="s">
        <v>280</v>
      </c>
      <c r="C98" s="3" t="s">
        <v>2818</v>
      </c>
    </row>
    <row r="99" spans="1:3">
      <c r="A99" s="3" t="s">
        <v>2806</v>
      </c>
      <c r="B99" s="3" t="s">
        <v>820</v>
      </c>
      <c r="C99" s="3" t="s">
        <v>2816</v>
      </c>
    </row>
    <row r="100" spans="1:3">
      <c r="A100" s="3" t="s">
        <v>2806</v>
      </c>
      <c r="B100" s="3" t="s">
        <v>838</v>
      </c>
      <c r="C100" s="3" t="s">
        <v>1245</v>
      </c>
    </row>
    <row r="101" spans="1:3">
      <c r="A101" s="3" t="s">
        <v>3262</v>
      </c>
      <c r="B101" s="3" t="s">
        <v>244</v>
      </c>
      <c r="C101" s="3" t="s">
        <v>2720</v>
      </c>
    </row>
    <row r="102" spans="1:3">
      <c r="A102" s="3" t="s">
        <v>3262</v>
      </c>
      <c r="B102" s="3" t="s">
        <v>280</v>
      </c>
      <c r="C102" s="3" t="s">
        <v>2725</v>
      </c>
    </row>
    <row r="103" spans="1:3">
      <c r="A103" s="3" t="s">
        <v>3262</v>
      </c>
      <c r="B103" s="3" t="s">
        <v>820</v>
      </c>
      <c r="C103" s="3" t="s">
        <v>1245</v>
      </c>
    </row>
    <row r="104" spans="1:3">
      <c r="A104" s="3" t="s">
        <v>3263</v>
      </c>
      <c r="B104" s="3" t="s">
        <v>244</v>
      </c>
      <c r="C104" s="3" t="s">
        <v>2721</v>
      </c>
    </row>
    <row r="105" spans="1:3">
      <c r="A105" s="3" t="s">
        <v>3263</v>
      </c>
      <c r="B105" s="3" t="s">
        <v>280</v>
      </c>
      <c r="C105" s="3" t="s">
        <v>2723</v>
      </c>
    </row>
    <row r="106" spans="1:3">
      <c r="A106" s="3" t="s">
        <v>3263</v>
      </c>
      <c r="B106" s="3" t="s">
        <v>820</v>
      </c>
      <c r="C106" s="3" t="s">
        <v>1245</v>
      </c>
    </row>
    <row r="107" spans="1:3">
      <c r="A107" s="3" t="s">
        <v>3264</v>
      </c>
      <c r="B107" s="3" t="s">
        <v>244</v>
      </c>
      <c r="C107" s="3" t="s">
        <v>1117</v>
      </c>
    </row>
    <row r="108" spans="1:3">
      <c r="A108" s="3" t="s">
        <v>3264</v>
      </c>
      <c r="B108" s="3" t="s">
        <v>280</v>
      </c>
      <c r="C108" s="3" t="s">
        <v>2726</v>
      </c>
    </row>
    <row r="109" spans="1:3">
      <c r="A109" s="3" t="s">
        <v>3264</v>
      </c>
      <c r="B109" s="3" t="s">
        <v>820</v>
      </c>
      <c r="C109" s="3" t="s">
        <v>1245</v>
      </c>
    </row>
    <row r="110" spans="1:3">
      <c r="A110" s="3" t="s">
        <v>3265</v>
      </c>
      <c r="B110" s="3" t="s">
        <v>329</v>
      </c>
      <c r="C110" s="3" t="s">
        <v>329</v>
      </c>
    </row>
    <row r="111" spans="1:3">
      <c r="A111" s="3" t="s">
        <v>3265</v>
      </c>
      <c r="B111" s="3" t="s">
        <v>244</v>
      </c>
      <c r="C111" s="3" t="s">
        <v>244</v>
      </c>
    </row>
    <row r="112" spans="1:3">
      <c r="A112" s="3" t="s">
        <v>3265</v>
      </c>
      <c r="B112" s="3" t="s">
        <v>280</v>
      </c>
      <c r="C112" s="3" t="s">
        <v>280</v>
      </c>
    </row>
    <row r="113" spans="1:3">
      <c r="A113" s="3" t="s">
        <v>3265</v>
      </c>
      <c r="B113" s="3" t="s">
        <v>820</v>
      </c>
      <c r="C113" s="3" t="s">
        <v>820</v>
      </c>
    </row>
    <row r="114" spans="1:3">
      <c r="A114" s="3" t="s">
        <v>3265</v>
      </c>
      <c r="B114" s="3" t="s">
        <v>838</v>
      </c>
      <c r="C114" s="3" t="s">
        <v>838</v>
      </c>
    </row>
    <row r="115" spans="1:3">
      <c r="A115" s="3" t="s">
        <v>3265</v>
      </c>
      <c r="B115" s="3" t="s">
        <v>846</v>
      </c>
      <c r="C115" s="3" t="s">
        <v>846</v>
      </c>
    </row>
    <row r="116" spans="1:3">
      <c r="A116" s="3" t="s">
        <v>3265</v>
      </c>
      <c r="B116" s="3" t="s">
        <v>818</v>
      </c>
      <c r="C116" s="3" t="s">
        <v>818</v>
      </c>
    </row>
    <row r="117" spans="1:3">
      <c r="A117" s="3" t="s">
        <v>3265</v>
      </c>
      <c r="B117" s="3" t="s">
        <v>832</v>
      </c>
      <c r="C117" s="3" t="s">
        <v>832</v>
      </c>
    </row>
    <row r="118" spans="1:3">
      <c r="A118" s="3" t="s">
        <v>3265</v>
      </c>
      <c r="B118" s="3" t="s">
        <v>331</v>
      </c>
      <c r="C118" s="3" t="s">
        <v>331</v>
      </c>
    </row>
    <row r="119" spans="1:3">
      <c r="A119" s="3" t="s">
        <v>3265</v>
      </c>
      <c r="B119" s="3" t="s">
        <v>1439</v>
      </c>
      <c r="C119" s="3" t="s">
        <v>1439</v>
      </c>
    </row>
    <row r="120" spans="1:3">
      <c r="A120" s="3" t="s">
        <v>3265</v>
      </c>
      <c r="B120" s="3" t="s">
        <v>1085</v>
      </c>
      <c r="C120" s="3" t="s">
        <v>1085</v>
      </c>
    </row>
    <row r="121" spans="1:3">
      <c r="A121" s="3" t="s">
        <v>3266</v>
      </c>
      <c r="B121" s="3" t="s">
        <v>244</v>
      </c>
      <c r="C121" s="3" t="s">
        <v>3267</v>
      </c>
    </row>
    <row r="122" spans="1:3">
      <c r="A122" s="3" t="s">
        <v>3266</v>
      </c>
      <c r="B122" s="3" t="s">
        <v>280</v>
      </c>
      <c r="C122" s="3" t="s">
        <v>3268</v>
      </c>
    </row>
    <row r="123" spans="1:3">
      <c r="A123" s="3" t="s">
        <v>1219</v>
      </c>
      <c r="B123" s="3" t="s">
        <v>244</v>
      </c>
      <c r="C123" s="3" t="s">
        <v>2940</v>
      </c>
    </row>
    <row r="124" spans="1:3">
      <c r="A124" s="3" t="s">
        <v>1219</v>
      </c>
      <c r="B124" s="3" t="s">
        <v>280</v>
      </c>
      <c r="C124" s="3" t="s">
        <v>2944</v>
      </c>
    </row>
    <row r="125" spans="1:3">
      <c r="A125" s="3" t="s">
        <v>1219</v>
      </c>
      <c r="B125" s="3" t="s">
        <v>820</v>
      </c>
      <c r="C125" s="3" t="s">
        <v>3269</v>
      </c>
    </row>
    <row r="126" spans="1:3">
      <c r="A126" s="3" t="s">
        <v>1219</v>
      </c>
      <c r="B126" s="3" t="s">
        <v>838</v>
      </c>
      <c r="C126" s="3" t="s">
        <v>1245</v>
      </c>
    </row>
    <row r="127" spans="1:3">
      <c r="A127" s="3" t="s">
        <v>2968</v>
      </c>
      <c r="B127" s="3" t="s">
        <v>244</v>
      </c>
      <c r="C127" s="3" t="s">
        <v>3007</v>
      </c>
    </row>
    <row r="128" spans="1:3">
      <c r="A128" s="3" t="s">
        <v>2968</v>
      </c>
      <c r="B128" s="3" t="s">
        <v>280</v>
      </c>
      <c r="C128" s="3" t="s">
        <v>1738</v>
      </c>
    </row>
    <row r="129" spans="1:3">
      <c r="A129" s="3" t="s">
        <v>2968</v>
      </c>
      <c r="B129" s="3" t="s">
        <v>820</v>
      </c>
      <c r="C129" s="3" t="s">
        <v>1743</v>
      </c>
    </row>
    <row r="130" spans="1:3">
      <c r="A130" s="3" t="s">
        <v>2968</v>
      </c>
      <c r="B130" s="3" t="s">
        <v>838</v>
      </c>
      <c r="C130" s="3" t="s">
        <v>3270</v>
      </c>
    </row>
    <row r="131" spans="1:3">
      <c r="A131" s="3" t="s">
        <v>2968</v>
      </c>
      <c r="B131" s="3" t="s">
        <v>846</v>
      </c>
      <c r="C131" s="3" t="s">
        <v>3254</v>
      </c>
    </row>
    <row r="132" spans="1:3">
      <c r="A132" s="3" t="s">
        <v>2970</v>
      </c>
      <c r="B132" s="3" t="s">
        <v>244</v>
      </c>
      <c r="C132" s="3" t="s">
        <v>3271</v>
      </c>
    </row>
    <row r="133" spans="1:3">
      <c r="A133" s="3" t="s">
        <v>2970</v>
      </c>
      <c r="B133" s="3" t="s">
        <v>280</v>
      </c>
      <c r="C133" s="3" t="s">
        <v>3272</v>
      </c>
    </row>
    <row r="134" spans="1:3">
      <c r="A134" s="3" t="s">
        <v>2970</v>
      </c>
      <c r="B134" s="3" t="s">
        <v>820</v>
      </c>
      <c r="C134" s="3" t="s">
        <v>3008</v>
      </c>
    </row>
    <row r="135" spans="1:3">
      <c r="A135" s="3" t="s">
        <v>2970</v>
      </c>
      <c r="B135" s="3" t="s">
        <v>838</v>
      </c>
      <c r="C135" s="3" t="s">
        <v>3273</v>
      </c>
    </row>
    <row r="136" spans="1:3">
      <c r="A136" s="3" t="s">
        <v>2970</v>
      </c>
      <c r="B136" s="3" t="s">
        <v>846</v>
      </c>
      <c r="C136" s="3" t="s">
        <v>3011</v>
      </c>
    </row>
    <row r="137" spans="1:3">
      <c r="A137" s="3" t="s">
        <v>2974</v>
      </c>
      <c r="B137" s="3" t="s">
        <v>244</v>
      </c>
      <c r="C137" s="3" t="s">
        <v>3009</v>
      </c>
    </row>
    <row r="138" spans="1:3">
      <c r="A138" s="3" t="s">
        <v>2974</v>
      </c>
      <c r="B138" s="3" t="s">
        <v>280</v>
      </c>
      <c r="C138" s="3" t="s">
        <v>3274</v>
      </c>
    </row>
    <row r="139" spans="1:3">
      <c r="A139" s="3" t="s">
        <v>2974</v>
      </c>
      <c r="B139" s="3" t="s">
        <v>820</v>
      </c>
      <c r="C139" s="3" t="s">
        <v>3275</v>
      </c>
    </row>
    <row r="140" spans="1:3">
      <c r="A140" s="3" t="s">
        <v>2974</v>
      </c>
      <c r="B140" s="3" t="s">
        <v>838</v>
      </c>
      <c r="C140" s="3" t="s">
        <v>3276</v>
      </c>
    </row>
    <row r="141" spans="1:3">
      <c r="A141" s="3" t="s">
        <v>2974</v>
      </c>
      <c r="B141" s="3" t="s">
        <v>846</v>
      </c>
      <c r="C141" s="3" t="s">
        <v>2939</v>
      </c>
    </row>
    <row r="142" spans="1:3">
      <c r="A142" s="3" t="s">
        <v>2974</v>
      </c>
      <c r="B142" s="3" t="s">
        <v>818</v>
      </c>
      <c r="C142" s="3" t="s">
        <v>1803</v>
      </c>
    </row>
    <row r="143" spans="1:3">
      <c r="A143" s="3" t="s">
        <v>2974</v>
      </c>
      <c r="B143" s="3" t="s">
        <v>832</v>
      </c>
      <c r="C143" s="3" t="s">
        <v>1245</v>
      </c>
    </row>
    <row r="144" spans="1:3">
      <c r="A144" s="3" t="s">
        <v>2977</v>
      </c>
      <c r="B144" s="3" t="s">
        <v>244</v>
      </c>
      <c r="C144" s="3" t="s">
        <v>3010</v>
      </c>
    </row>
    <row r="145" spans="1:3">
      <c r="A145" s="3" t="s">
        <v>2977</v>
      </c>
      <c r="B145" s="3" t="s">
        <v>280</v>
      </c>
      <c r="C145" s="3" t="s">
        <v>3277</v>
      </c>
    </row>
    <row r="146" spans="1:3">
      <c r="A146" s="3" t="s">
        <v>2977</v>
      </c>
      <c r="B146" s="3" t="s">
        <v>820</v>
      </c>
      <c r="C146" s="3" t="s">
        <v>3278</v>
      </c>
    </row>
    <row r="147" spans="1:3">
      <c r="A147" s="3" t="s">
        <v>2977</v>
      </c>
      <c r="B147" s="3" t="s">
        <v>838</v>
      </c>
      <c r="C147" s="3" t="s">
        <v>3021</v>
      </c>
    </row>
    <row r="148" spans="1:3">
      <c r="A148" s="3" t="s">
        <v>2977</v>
      </c>
      <c r="B148" s="3" t="s">
        <v>846</v>
      </c>
      <c r="C148" s="3" t="s">
        <v>3279</v>
      </c>
    </row>
    <row r="149" spans="1:3">
      <c r="A149" s="3" t="s">
        <v>2977</v>
      </c>
      <c r="B149" s="3" t="s">
        <v>818</v>
      </c>
      <c r="C149" s="3" t="s">
        <v>3280</v>
      </c>
    </row>
    <row r="150" spans="1:3">
      <c r="A150" s="3" t="s">
        <v>2977</v>
      </c>
      <c r="B150" s="3" t="s">
        <v>832</v>
      </c>
      <c r="C150" s="3" t="s">
        <v>3234</v>
      </c>
    </row>
    <row r="151" spans="1:3">
      <c r="A151" s="3" t="s">
        <v>3042</v>
      </c>
      <c r="B151" s="3" t="s">
        <v>244</v>
      </c>
      <c r="C151" s="3" t="s">
        <v>3281</v>
      </c>
    </row>
    <row r="152" spans="1:3">
      <c r="A152" s="3" t="s">
        <v>3042</v>
      </c>
      <c r="B152" s="3" t="s">
        <v>280</v>
      </c>
      <c r="C152" s="3" t="s">
        <v>3282</v>
      </c>
    </row>
    <row r="153" spans="1:3">
      <c r="A153" s="3" t="s">
        <v>3042</v>
      </c>
      <c r="B153" s="3" t="s">
        <v>820</v>
      </c>
      <c r="C153" s="3" t="s">
        <v>3283</v>
      </c>
    </row>
    <row r="154" spans="1:3">
      <c r="A154" s="3" t="s">
        <v>3042</v>
      </c>
      <c r="B154" s="3" t="s">
        <v>838</v>
      </c>
      <c r="C154" s="3" t="s">
        <v>3284</v>
      </c>
    </row>
    <row r="155" spans="1:3">
      <c r="A155" s="3" t="s">
        <v>3042</v>
      </c>
      <c r="B155" s="3" t="s">
        <v>846</v>
      </c>
      <c r="C155" s="3" t="s">
        <v>3285</v>
      </c>
    </row>
    <row r="156" spans="1:3">
      <c r="A156" s="3" t="s">
        <v>3042</v>
      </c>
      <c r="B156" s="3" t="s">
        <v>818</v>
      </c>
      <c r="C156" s="3" t="s">
        <v>3286</v>
      </c>
    </row>
    <row r="157" spans="1:3">
      <c r="A157" s="3" t="s">
        <v>3042</v>
      </c>
      <c r="B157" s="3" t="s">
        <v>832</v>
      </c>
      <c r="C157" s="3" t="s">
        <v>3287</v>
      </c>
    </row>
    <row r="158" spans="1:3">
      <c r="A158" s="3" t="s">
        <v>3042</v>
      </c>
      <c r="B158" s="3" t="s">
        <v>331</v>
      </c>
      <c r="C158" s="3" t="s">
        <v>3288</v>
      </c>
    </row>
    <row r="159" spans="1:3">
      <c r="A159" s="3" t="s">
        <v>3022</v>
      </c>
      <c r="B159" s="3" t="s">
        <v>244</v>
      </c>
      <c r="C159" s="3" t="s">
        <v>3289</v>
      </c>
    </row>
    <row r="160" spans="1:3">
      <c r="A160" s="3" t="s">
        <v>3022</v>
      </c>
      <c r="B160" s="3" t="s">
        <v>280</v>
      </c>
      <c r="C160" s="3" t="s">
        <v>3290</v>
      </c>
    </row>
    <row r="161" spans="1:3">
      <c r="A161" s="3" t="s">
        <v>3022</v>
      </c>
      <c r="B161" s="3" t="s">
        <v>820</v>
      </c>
      <c r="C161" s="3" t="s">
        <v>3291</v>
      </c>
    </row>
    <row r="162" spans="1:3">
      <c r="A162" s="3" t="s">
        <v>3030</v>
      </c>
      <c r="B162" s="3" t="s">
        <v>244</v>
      </c>
      <c r="C162" s="3" t="s">
        <v>3292</v>
      </c>
    </row>
    <row r="163" spans="1:3">
      <c r="A163" s="3" t="s">
        <v>3030</v>
      </c>
      <c r="B163" s="3" t="s">
        <v>280</v>
      </c>
      <c r="C163" s="3" t="s">
        <v>3293</v>
      </c>
    </row>
    <row r="164" spans="1:3">
      <c r="A164" s="3" t="s">
        <v>3030</v>
      </c>
      <c r="B164" s="3" t="s">
        <v>820</v>
      </c>
      <c r="C164" s="3" t="s">
        <v>3294</v>
      </c>
    </row>
    <row r="165" spans="1:3">
      <c r="A165" s="3" t="s">
        <v>3030</v>
      </c>
      <c r="B165" s="3" t="s">
        <v>838</v>
      </c>
      <c r="C165" s="3" t="s">
        <v>3295</v>
      </c>
    </row>
    <row r="166" spans="1:3">
      <c r="A166" s="3" t="s">
        <v>3030</v>
      </c>
      <c r="B166" s="3" t="s">
        <v>846</v>
      </c>
      <c r="C166" s="3" t="s">
        <v>3296</v>
      </c>
    </row>
    <row r="167" spans="1:3">
      <c r="A167" s="3" t="s">
        <v>3030</v>
      </c>
      <c r="B167" s="3" t="s">
        <v>818</v>
      </c>
      <c r="C167" s="3" t="s">
        <v>1245</v>
      </c>
    </row>
    <row r="168" spans="1:3">
      <c r="A168" s="3" t="s">
        <v>3297</v>
      </c>
      <c r="B168" s="3" t="s">
        <v>244</v>
      </c>
      <c r="C168" s="3" t="s">
        <v>3298</v>
      </c>
    </row>
    <row r="169" spans="1:3">
      <c r="A169" s="3" t="s">
        <v>3297</v>
      </c>
      <c r="B169" s="3" t="s">
        <v>280</v>
      </c>
      <c r="C169" s="3" t="s">
        <v>3299</v>
      </c>
    </row>
    <row r="170" spans="1:3">
      <c r="A170" s="3" t="s">
        <v>3297</v>
      </c>
      <c r="B170" s="3" t="s">
        <v>820</v>
      </c>
      <c r="C170" s="3" t="s">
        <v>3300</v>
      </c>
    </row>
    <row r="171" spans="1:3">
      <c r="A171" s="3" t="s">
        <v>3297</v>
      </c>
      <c r="B171" s="3" t="s">
        <v>838</v>
      </c>
      <c r="C171" s="3" t="s">
        <v>3301</v>
      </c>
    </row>
    <row r="172" spans="1:3">
      <c r="A172" s="3" t="s">
        <v>3297</v>
      </c>
      <c r="B172" s="3" t="s">
        <v>846</v>
      </c>
      <c r="C172" s="3" t="s">
        <v>3302</v>
      </c>
    </row>
    <row r="173" spans="1:3">
      <c r="A173" s="3" t="s">
        <v>3297</v>
      </c>
      <c r="B173" s="3" t="s">
        <v>818</v>
      </c>
      <c r="C173" s="3" t="s">
        <v>3303</v>
      </c>
    </row>
    <row r="174" spans="1:3">
      <c r="A174" s="3" t="s">
        <v>3304</v>
      </c>
      <c r="B174" s="3" t="s">
        <v>244</v>
      </c>
      <c r="C174" s="3" t="s">
        <v>3280</v>
      </c>
    </row>
    <row r="175" spans="1:3">
      <c r="A175" s="3" t="s">
        <v>3304</v>
      </c>
      <c r="B175" s="3" t="s">
        <v>280</v>
      </c>
      <c r="C175" s="3" t="s">
        <v>3305</v>
      </c>
    </row>
    <row r="176" spans="1:3">
      <c r="A176" s="3" t="s">
        <v>3304</v>
      </c>
      <c r="B176" s="3" t="s">
        <v>820</v>
      </c>
      <c r="C176" s="3" t="s">
        <v>3010</v>
      </c>
    </row>
    <row r="177" spans="1:3">
      <c r="A177" s="3" t="s">
        <v>3304</v>
      </c>
      <c r="B177" s="3" t="s">
        <v>838</v>
      </c>
      <c r="C177" s="3" t="s">
        <v>3306</v>
      </c>
    </row>
    <row r="178" spans="1:3">
      <c r="A178" s="3" t="s">
        <v>3304</v>
      </c>
      <c r="B178" s="3" t="s">
        <v>846</v>
      </c>
      <c r="C178" s="3" t="s">
        <v>3307</v>
      </c>
    </row>
    <row r="179" spans="1:3">
      <c r="A179" s="3" t="s">
        <v>3304</v>
      </c>
      <c r="B179" s="3" t="s">
        <v>818</v>
      </c>
      <c r="C179" s="3" t="s">
        <v>3308</v>
      </c>
    </row>
    <row r="180" spans="1:3">
      <c r="A180" s="3" t="s">
        <v>3309</v>
      </c>
      <c r="B180" s="3" t="s">
        <v>244</v>
      </c>
      <c r="C180" s="3" t="s">
        <v>3310</v>
      </c>
    </row>
    <row r="181" spans="1:3">
      <c r="A181" s="3" t="s">
        <v>3309</v>
      </c>
      <c r="B181" s="3" t="s">
        <v>280</v>
      </c>
      <c r="C181" s="3" t="s">
        <v>3311</v>
      </c>
    </row>
    <row r="182" spans="1:3">
      <c r="A182" s="3" t="s">
        <v>3309</v>
      </c>
      <c r="B182" s="3" t="s">
        <v>820</v>
      </c>
      <c r="C182" s="3" t="s">
        <v>3312</v>
      </c>
    </row>
    <row r="183" spans="1:3">
      <c r="A183" s="3" t="s">
        <v>3046</v>
      </c>
      <c r="B183" s="3" t="s">
        <v>244</v>
      </c>
      <c r="C183" s="3" t="s">
        <v>3313</v>
      </c>
    </row>
    <row r="184" spans="1:3">
      <c r="A184" s="3" t="s">
        <v>3046</v>
      </c>
      <c r="B184" s="3" t="s">
        <v>280</v>
      </c>
      <c r="C184" s="3" t="s">
        <v>3314</v>
      </c>
    </row>
    <row r="185" spans="1:3">
      <c r="A185" s="3" t="s">
        <v>3315</v>
      </c>
      <c r="B185" s="3" t="s">
        <v>244</v>
      </c>
      <c r="C185" s="3" t="s">
        <v>3316</v>
      </c>
    </row>
    <row r="186" spans="1:3">
      <c r="A186" s="3" t="s">
        <v>3315</v>
      </c>
      <c r="B186" s="3" t="s">
        <v>280</v>
      </c>
      <c r="C186" s="3" t="s">
        <v>3317</v>
      </c>
    </row>
    <row r="187" spans="1:3">
      <c r="A187" s="3" t="s">
        <v>3315</v>
      </c>
      <c r="B187" s="3" t="s">
        <v>820</v>
      </c>
      <c r="C187" s="3" t="s">
        <v>3318</v>
      </c>
    </row>
    <row r="188" spans="1:3">
      <c r="A188" s="3" t="s">
        <v>3315</v>
      </c>
      <c r="B188" s="3" t="s">
        <v>838</v>
      </c>
      <c r="C188" s="3" t="s">
        <v>3319</v>
      </c>
    </row>
    <row r="189" spans="1:3">
      <c r="A189" s="3" t="s">
        <v>3315</v>
      </c>
      <c r="B189" s="3" t="s">
        <v>846</v>
      </c>
      <c r="C189" s="3" t="s">
        <v>3320</v>
      </c>
    </row>
    <row r="190" spans="1:3">
      <c r="A190" s="3" t="s">
        <v>3315</v>
      </c>
      <c r="B190" s="3" t="s">
        <v>818</v>
      </c>
      <c r="C190" s="3" t="s">
        <v>3321</v>
      </c>
    </row>
    <row r="191" spans="1:3">
      <c r="A191" s="3" t="s">
        <v>3315</v>
      </c>
      <c r="B191" s="3" t="s">
        <v>832</v>
      </c>
      <c r="C191" s="3" t="s">
        <v>1245</v>
      </c>
    </row>
    <row r="192" spans="1:3">
      <c r="A192" s="3" t="s">
        <v>3322</v>
      </c>
      <c r="B192" s="3" t="s">
        <v>329</v>
      </c>
      <c r="C192" s="3" t="s">
        <v>2722</v>
      </c>
    </row>
    <row r="193" spans="1:3">
      <c r="A193" s="3" t="s">
        <v>3322</v>
      </c>
      <c r="B193" s="3" t="s">
        <v>280</v>
      </c>
      <c r="C193" s="3" t="s">
        <v>2718</v>
      </c>
    </row>
    <row r="194" spans="1:3">
      <c r="A194" s="3" t="s">
        <v>3322</v>
      </c>
      <c r="B194" s="3" t="s">
        <v>838</v>
      </c>
      <c r="C194" s="3" t="s">
        <v>2716</v>
      </c>
    </row>
    <row r="195" spans="1:3">
      <c r="A195" s="3" t="s">
        <v>3322</v>
      </c>
      <c r="B195" s="3" t="s">
        <v>818</v>
      </c>
      <c r="C195" s="3" t="s">
        <v>2717</v>
      </c>
    </row>
    <row r="196" spans="1:3">
      <c r="A196" s="3" t="s">
        <v>3323</v>
      </c>
      <c r="B196" s="3" t="s">
        <v>329</v>
      </c>
      <c r="C196" s="3" t="s">
        <v>2722</v>
      </c>
    </row>
    <row r="197" spans="1:3">
      <c r="A197" s="3" t="s">
        <v>3323</v>
      </c>
      <c r="B197" s="3" t="s">
        <v>244</v>
      </c>
      <c r="C197" s="3" t="s">
        <v>2719</v>
      </c>
    </row>
    <row r="198" spans="1:3">
      <c r="A198" s="3" t="s">
        <v>3323</v>
      </c>
      <c r="B198" s="3" t="s">
        <v>280</v>
      </c>
      <c r="C198" s="3" t="s">
        <v>2718</v>
      </c>
    </row>
    <row r="199" spans="1:3">
      <c r="A199" s="3" t="s">
        <v>3323</v>
      </c>
      <c r="B199" s="3" t="s">
        <v>820</v>
      </c>
      <c r="C199" s="3" t="s">
        <v>2724</v>
      </c>
    </row>
    <row r="200" spans="1:3">
      <c r="A200" s="3" t="s">
        <v>3324</v>
      </c>
      <c r="B200" s="3" t="s">
        <v>244</v>
      </c>
      <c r="C200" s="3" t="s">
        <v>1436</v>
      </c>
    </row>
    <row r="201" spans="1:3">
      <c r="A201" s="3" t="s">
        <v>3324</v>
      </c>
      <c r="B201" s="3" t="s">
        <v>280</v>
      </c>
      <c r="C201" s="3" t="s">
        <v>1446</v>
      </c>
    </row>
    <row r="202" spans="1:3">
      <c r="A202" s="3" t="s">
        <v>3325</v>
      </c>
      <c r="B202" s="3" t="s">
        <v>244</v>
      </c>
      <c r="C202" s="3" t="s">
        <v>3326</v>
      </c>
    </row>
    <row r="203" spans="1:3">
      <c r="A203" s="3" t="s">
        <v>3325</v>
      </c>
      <c r="B203" s="3" t="s">
        <v>280</v>
      </c>
      <c r="C203" s="3" t="s">
        <v>397</v>
      </c>
    </row>
    <row r="204" spans="1:3">
      <c r="A204" s="3" t="s">
        <v>3327</v>
      </c>
      <c r="B204" s="3" t="s">
        <v>244</v>
      </c>
      <c r="C204" s="3" t="s">
        <v>1740</v>
      </c>
    </row>
    <row r="205" spans="1:3">
      <c r="A205" s="3" t="s">
        <v>3327</v>
      </c>
      <c r="B205" s="3" t="s">
        <v>280</v>
      </c>
      <c r="C205" s="3" t="s">
        <v>3328</v>
      </c>
    </row>
    <row r="206" spans="1:3">
      <c r="A206" s="3" t="s">
        <v>3327</v>
      </c>
      <c r="B206" s="3" t="s">
        <v>820</v>
      </c>
      <c r="C206" s="3" t="s">
        <v>3329</v>
      </c>
    </row>
    <row r="207" spans="1:3">
      <c r="A207" s="3" t="s">
        <v>1463</v>
      </c>
      <c r="B207" s="3" t="s">
        <v>244</v>
      </c>
      <c r="C207" s="3" t="s">
        <v>1434</v>
      </c>
    </row>
    <row r="208" spans="1:3">
      <c r="A208" s="3" t="s">
        <v>1463</v>
      </c>
      <c r="B208" s="3" t="s">
        <v>280</v>
      </c>
      <c r="C208" s="3" t="s">
        <v>1477</v>
      </c>
    </row>
    <row r="209" spans="1:3">
      <c r="A209" s="3" t="s">
        <v>1463</v>
      </c>
      <c r="B209" s="3" t="s">
        <v>820</v>
      </c>
      <c r="C209" s="3" t="s">
        <v>1461</v>
      </c>
    </row>
    <row r="210" spans="1:3">
      <c r="A210" s="3" t="s">
        <v>1463</v>
      </c>
      <c r="B210" s="3" t="s">
        <v>838</v>
      </c>
      <c r="C210" s="3" t="s">
        <v>3330</v>
      </c>
    </row>
    <row r="211" spans="1:3">
      <c r="A211" s="3" t="s">
        <v>1463</v>
      </c>
      <c r="B211" s="3" t="s">
        <v>846</v>
      </c>
      <c r="C211" s="3" t="s">
        <v>3331</v>
      </c>
    </row>
    <row r="212" spans="1:3">
      <c r="A212" s="3" t="s">
        <v>1463</v>
      </c>
      <c r="B212" s="3" t="s">
        <v>818</v>
      </c>
      <c r="C212" s="3" t="s">
        <v>1444</v>
      </c>
    </row>
    <row r="213" spans="1:3">
      <c r="A213" s="3" t="s">
        <v>1463</v>
      </c>
      <c r="B213" s="3" t="s">
        <v>832</v>
      </c>
      <c r="C213" s="3" t="s">
        <v>1498</v>
      </c>
    </row>
    <row r="214" spans="1:3">
      <c r="A214" s="3" t="s">
        <v>1463</v>
      </c>
      <c r="B214" s="3" t="s">
        <v>331</v>
      </c>
      <c r="C214" s="3" t="s">
        <v>1496</v>
      </c>
    </row>
    <row r="215" spans="1:3">
      <c r="A215" s="3" t="s">
        <v>1463</v>
      </c>
      <c r="B215" s="3" t="s">
        <v>1439</v>
      </c>
      <c r="C215" s="3" t="s">
        <v>1438</v>
      </c>
    </row>
    <row r="216" spans="1:3">
      <c r="A216" s="3" t="s">
        <v>1463</v>
      </c>
      <c r="B216" s="3" t="s">
        <v>1085</v>
      </c>
      <c r="C216" s="3" t="s">
        <v>1428</v>
      </c>
    </row>
    <row r="217" spans="1:3">
      <c r="A217" s="3" t="s">
        <v>1463</v>
      </c>
      <c r="B217" s="3" t="s">
        <v>821</v>
      </c>
      <c r="C217" s="3" t="s">
        <v>1442</v>
      </c>
    </row>
    <row r="218" spans="1:3">
      <c r="A218" s="3" t="s">
        <v>1463</v>
      </c>
      <c r="B218" s="3" t="s">
        <v>826</v>
      </c>
      <c r="C218" s="3" t="s">
        <v>1463</v>
      </c>
    </row>
    <row r="219" spans="1:3">
      <c r="A219" s="3" t="s">
        <v>1463</v>
      </c>
      <c r="B219" s="3" t="s">
        <v>840</v>
      </c>
      <c r="C219" s="3" t="s">
        <v>1245</v>
      </c>
    </row>
    <row r="220" spans="1:3">
      <c r="A220" s="3" t="s">
        <v>3332</v>
      </c>
      <c r="B220" s="3" t="s">
        <v>244</v>
      </c>
      <c r="C220" s="3" t="s">
        <v>1443</v>
      </c>
    </row>
    <row r="221" spans="1:3">
      <c r="A221" s="3" t="s">
        <v>3332</v>
      </c>
      <c r="B221" s="3" t="s">
        <v>280</v>
      </c>
      <c r="C221" s="3" t="s">
        <v>1429</v>
      </c>
    </row>
    <row r="222" spans="1:3">
      <c r="A222" s="3" t="s">
        <v>3332</v>
      </c>
      <c r="B222" s="3" t="s">
        <v>820</v>
      </c>
      <c r="C222" s="3" t="s">
        <v>1440</v>
      </c>
    </row>
    <row r="223" spans="1:3">
      <c r="A223" s="3" t="s">
        <v>3332</v>
      </c>
      <c r="B223" s="3" t="s">
        <v>838</v>
      </c>
      <c r="C223" s="3" t="s">
        <v>1245</v>
      </c>
    </row>
    <row r="224" spans="1:3">
      <c r="A224" s="3" t="s">
        <v>1592</v>
      </c>
      <c r="B224" s="3" t="s">
        <v>244</v>
      </c>
      <c r="C224" s="3" t="s">
        <v>1762</v>
      </c>
    </row>
    <row r="225" spans="1:3">
      <c r="A225" s="3" t="s">
        <v>1592</v>
      </c>
      <c r="B225" s="3" t="s">
        <v>280</v>
      </c>
      <c r="C225" s="3" t="s">
        <v>1760</v>
      </c>
    </row>
    <row r="226" spans="1:3">
      <c r="A226" s="3" t="s">
        <v>972</v>
      </c>
      <c r="B226" s="3" t="s">
        <v>244</v>
      </c>
      <c r="C226" s="3" t="s">
        <v>985</v>
      </c>
    </row>
    <row r="227" spans="1:3">
      <c r="A227" s="3" t="s">
        <v>972</v>
      </c>
      <c r="B227" s="3" t="s">
        <v>280</v>
      </c>
      <c r="C227" s="3" t="s">
        <v>3333</v>
      </c>
    </row>
    <row r="228" spans="1:3">
      <c r="A228" s="3" t="s">
        <v>3334</v>
      </c>
      <c r="B228" s="3" t="s">
        <v>244</v>
      </c>
      <c r="C228" s="3" t="s">
        <v>243</v>
      </c>
    </row>
    <row r="229" spans="1:3">
      <c r="A229" s="3" t="s">
        <v>3334</v>
      </c>
      <c r="B229" s="3" t="s">
        <v>280</v>
      </c>
      <c r="C229" s="3" t="s">
        <v>279</v>
      </c>
    </row>
    <row r="230" spans="1:3">
      <c r="A230" s="3" t="s">
        <v>3334</v>
      </c>
      <c r="B230" s="3" t="s">
        <v>820</v>
      </c>
      <c r="C230" s="3" t="s">
        <v>1803</v>
      </c>
    </row>
  </sheetData>
  <phoneticPr fontId="4"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L20" sqref="L20"/>
    </sheetView>
  </sheetViews>
  <sheetFormatPr defaultRowHeight="13.8"/>
  <sheetData>
    <row r="1" spans="1:3">
      <c r="A1" s="1" t="s">
        <v>3212</v>
      </c>
      <c r="B1" s="1" t="s">
        <v>3213</v>
      </c>
      <c r="C1" s="1" t="s">
        <v>3214</v>
      </c>
    </row>
    <row r="2" spans="1:3">
      <c r="A2" s="1" t="s">
        <v>3215</v>
      </c>
      <c r="B2" s="1" t="s">
        <v>3216</v>
      </c>
      <c r="C2" s="1" t="s">
        <v>3217</v>
      </c>
    </row>
    <row r="3" spans="1:3">
      <c r="A3" s="3" t="s">
        <v>523</v>
      </c>
      <c r="B3" s="3" t="s">
        <v>244</v>
      </c>
      <c r="C3" s="3" t="s">
        <v>523</v>
      </c>
    </row>
    <row r="4" spans="1:3">
      <c r="A4" s="3" t="s">
        <v>525</v>
      </c>
      <c r="B4" s="3" t="s">
        <v>244</v>
      </c>
      <c r="C4" s="3" t="s">
        <v>525</v>
      </c>
    </row>
    <row r="5" spans="1:3">
      <c r="A5" s="3" t="s">
        <v>678</v>
      </c>
      <c r="B5" s="3" t="s">
        <v>244</v>
      </c>
      <c r="C5" s="3" t="s">
        <v>678</v>
      </c>
    </row>
    <row r="6" spans="1:3">
      <c r="A6" s="3" t="s">
        <v>679</v>
      </c>
      <c r="B6" s="3" t="s">
        <v>244</v>
      </c>
      <c r="C6" s="3" t="s">
        <v>679</v>
      </c>
    </row>
    <row r="7" spans="1:3">
      <c r="A7" s="3" t="s">
        <v>682</v>
      </c>
      <c r="B7" s="3" t="s">
        <v>244</v>
      </c>
      <c r="C7" s="3" t="s">
        <v>682</v>
      </c>
    </row>
    <row r="8" spans="1:3">
      <c r="A8" s="3" t="s">
        <v>1535</v>
      </c>
      <c r="B8" s="3" t="s">
        <v>244</v>
      </c>
      <c r="C8" s="3" t="s">
        <v>1535</v>
      </c>
    </row>
    <row r="9" spans="1:3">
      <c r="A9" s="3" t="s">
        <v>1537</v>
      </c>
      <c r="B9" s="3" t="s">
        <v>244</v>
      </c>
      <c r="C9" s="3" t="s">
        <v>1537</v>
      </c>
    </row>
    <row r="10" spans="1:3">
      <c r="A10" s="3" t="s">
        <v>1539</v>
      </c>
      <c r="B10" s="3" t="s">
        <v>244</v>
      </c>
      <c r="C10" s="3" t="s">
        <v>1539</v>
      </c>
    </row>
    <row r="11" spans="1:3">
      <c r="A11" s="3" t="s">
        <v>3335</v>
      </c>
      <c r="B11" s="3" t="s">
        <v>244</v>
      </c>
      <c r="C11" s="3" t="s">
        <v>3335</v>
      </c>
    </row>
    <row r="12" spans="1:3">
      <c r="A12" s="3" t="s">
        <v>2291</v>
      </c>
      <c r="B12" s="3" t="s">
        <v>244</v>
      </c>
      <c r="C12" s="3" t="s">
        <v>2291</v>
      </c>
    </row>
    <row r="13" spans="1:3">
      <c r="A13" s="3" t="s">
        <v>2299</v>
      </c>
      <c r="B13" s="3" t="s">
        <v>244</v>
      </c>
      <c r="C13" s="3" t="s">
        <v>2299</v>
      </c>
    </row>
    <row r="14" spans="1:3">
      <c r="A14" s="3" t="s">
        <v>1978</v>
      </c>
      <c r="B14" s="3" t="s">
        <v>244</v>
      </c>
      <c r="C14" s="3" t="s">
        <v>1978</v>
      </c>
    </row>
    <row r="15" spans="1:3">
      <c r="A15" s="3" t="s">
        <v>1984</v>
      </c>
      <c r="B15" s="3" t="s">
        <v>244</v>
      </c>
      <c r="C15" s="3" t="s">
        <v>1984</v>
      </c>
    </row>
    <row r="16" spans="1:3">
      <c r="A16" s="3" t="s">
        <v>1990</v>
      </c>
      <c r="B16" s="3" t="s">
        <v>244</v>
      </c>
      <c r="C16" s="3" t="s">
        <v>1990</v>
      </c>
    </row>
    <row r="17" spans="1:3">
      <c r="A17" s="3" t="s">
        <v>323</v>
      </c>
      <c r="B17" s="3" t="s">
        <v>244</v>
      </c>
      <c r="C17" s="3" t="s">
        <v>323</v>
      </c>
    </row>
    <row r="18" spans="1:3">
      <c r="A18" s="3" t="s">
        <v>324</v>
      </c>
      <c r="B18" s="3" t="s">
        <v>244</v>
      </c>
      <c r="C18" s="3" t="s">
        <v>324</v>
      </c>
    </row>
    <row r="19" spans="1:3">
      <c r="A19" s="3" t="s">
        <v>814</v>
      </c>
      <c r="B19" s="3" t="s">
        <v>244</v>
      </c>
      <c r="C19" s="3" t="s">
        <v>814</v>
      </c>
    </row>
    <row r="20" spans="1:3">
      <c r="A20" s="3" t="s">
        <v>400</v>
      </c>
      <c r="B20" s="3" t="s">
        <v>244</v>
      </c>
      <c r="C20" s="3" t="s">
        <v>400</v>
      </c>
    </row>
    <row r="21" spans="1:3">
      <c r="A21" s="3" t="s">
        <v>3336</v>
      </c>
      <c r="B21" s="3" t="s">
        <v>244</v>
      </c>
      <c r="C21" s="3" t="s">
        <v>3336</v>
      </c>
    </row>
    <row r="22" spans="1:3">
      <c r="A22" s="3" t="s">
        <v>1737</v>
      </c>
      <c r="B22" s="3" t="s">
        <v>244</v>
      </c>
      <c r="C22" s="3" t="s">
        <v>1737</v>
      </c>
    </row>
    <row r="23" spans="1:3">
      <c r="A23" s="3" t="s">
        <v>1862</v>
      </c>
      <c r="B23" s="3" t="s">
        <v>244</v>
      </c>
      <c r="C23" s="3" t="s">
        <v>1862</v>
      </c>
    </row>
    <row r="24" spans="1:3">
      <c r="A24" s="3" t="s">
        <v>3337</v>
      </c>
      <c r="B24" s="3" t="s">
        <v>244</v>
      </c>
      <c r="C24" s="3" t="s">
        <v>2453</v>
      </c>
    </row>
    <row r="25" spans="1:3">
      <c r="A25" s="3" t="s">
        <v>3337</v>
      </c>
      <c r="B25" s="3" t="s">
        <v>280</v>
      </c>
      <c r="C25" s="3" t="s">
        <v>2491</v>
      </c>
    </row>
    <row r="26" spans="1:3">
      <c r="A26" s="3" t="s">
        <v>3338</v>
      </c>
      <c r="B26" s="3" t="s">
        <v>244</v>
      </c>
      <c r="C26" s="3" t="s">
        <v>2459</v>
      </c>
    </row>
    <row r="27" spans="1:3">
      <c r="A27" s="3" t="s">
        <v>3338</v>
      </c>
      <c r="B27" s="3" t="s">
        <v>280</v>
      </c>
      <c r="C27" s="3" t="s">
        <v>2495</v>
      </c>
    </row>
    <row r="28" spans="1:3">
      <c r="A28" s="3" t="s">
        <v>3339</v>
      </c>
      <c r="B28" s="3" t="s">
        <v>244</v>
      </c>
      <c r="C28" s="3" t="s">
        <v>2438</v>
      </c>
    </row>
    <row r="29" spans="1:3">
      <c r="A29" s="3" t="s">
        <v>3339</v>
      </c>
      <c r="B29" s="3" t="s">
        <v>280</v>
      </c>
      <c r="C29" s="3" t="s">
        <v>2553</v>
      </c>
    </row>
    <row r="30" spans="1:3">
      <c r="A30" s="3" t="s">
        <v>3339</v>
      </c>
      <c r="B30" s="3" t="s">
        <v>820</v>
      </c>
      <c r="C30" s="3" t="s">
        <v>2442</v>
      </c>
    </row>
    <row r="31" spans="1:3">
      <c r="A31" s="3" t="s">
        <v>3340</v>
      </c>
      <c r="B31" s="3" t="s">
        <v>244</v>
      </c>
      <c r="C31" s="3" t="s">
        <v>2500</v>
      </c>
    </row>
    <row r="32" spans="1:3">
      <c r="A32" s="3" t="s">
        <v>3340</v>
      </c>
      <c r="B32" s="3" t="s">
        <v>280</v>
      </c>
      <c r="C32" s="3" t="s">
        <v>2472</v>
      </c>
    </row>
    <row r="33" spans="1:3">
      <c r="A33" s="3" t="s">
        <v>3341</v>
      </c>
      <c r="B33" s="3" t="s">
        <v>244</v>
      </c>
      <c r="C33" s="3" t="s">
        <v>1990</v>
      </c>
    </row>
    <row r="34" spans="1:3">
      <c r="A34" s="3" t="s">
        <v>3341</v>
      </c>
      <c r="B34" s="3" t="s">
        <v>280</v>
      </c>
      <c r="C34" s="3" t="s">
        <v>1082</v>
      </c>
    </row>
    <row r="35" spans="1:3">
      <c r="A35" s="3" t="s">
        <v>3342</v>
      </c>
      <c r="B35" s="3" t="s">
        <v>244</v>
      </c>
      <c r="C35" s="3" t="s">
        <v>2299</v>
      </c>
    </row>
    <row r="36" spans="1:3">
      <c r="A36" s="3" t="s">
        <v>3342</v>
      </c>
      <c r="B36" s="3" t="s">
        <v>280</v>
      </c>
      <c r="C36" s="3" t="s">
        <v>1082</v>
      </c>
    </row>
    <row r="37" spans="1:3">
      <c r="A37" s="3" t="s">
        <v>3343</v>
      </c>
      <c r="B37" s="3" t="s">
        <v>244</v>
      </c>
      <c r="C37" s="3" t="s">
        <v>2424</v>
      </c>
    </row>
    <row r="38" spans="1:3">
      <c r="A38" s="3" t="s">
        <v>3343</v>
      </c>
      <c r="B38" s="3" t="s">
        <v>280</v>
      </c>
      <c r="C38" s="3" t="s">
        <v>2416</v>
      </c>
    </row>
    <row r="39" spans="1:3">
      <c r="A39" s="3" t="s">
        <v>3343</v>
      </c>
      <c r="B39" s="3" t="s">
        <v>820</v>
      </c>
      <c r="C39" s="3" t="s">
        <v>2410</v>
      </c>
    </row>
    <row r="40" spans="1:3">
      <c r="A40" s="3" t="s">
        <v>3343</v>
      </c>
      <c r="B40" s="3" t="s">
        <v>838</v>
      </c>
      <c r="C40" s="3" t="s">
        <v>2404</v>
      </c>
    </row>
    <row r="41" spans="1:3">
      <c r="A41" s="3" t="s">
        <v>3343</v>
      </c>
      <c r="B41" s="3" t="s">
        <v>846</v>
      </c>
      <c r="C41" s="3" t="s">
        <v>1082</v>
      </c>
    </row>
    <row r="42" spans="1:3">
      <c r="A42" s="3" t="s">
        <v>3344</v>
      </c>
      <c r="B42" s="3" t="s">
        <v>244</v>
      </c>
      <c r="C42" s="3" t="s">
        <v>2425</v>
      </c>
    </row>
    <row r="43" spans="1:3">
      <c r="A43" s="3" t="s">
        <v>3344</v>
      </c>
      <c r="B43" s="3" t="s">
        <v>280</v>
      </c>
      <c r="C43" s="3" t="s">
        <v>2416</v>
      </c>
    </row>
    <row r="44" spans="1:3">
      <c r="A44" s="3" t="s">
        <v>3344</v>
      </c>
      <c r="B44" s="3" t="s">
        <v>820</v>
      </c>
      <c r="C44" s="3" t="s">
        <v>2410</v>
      </c>
    </row>
    <row r="45" spans="1:3">
      <c r="A45" s="3" t="s">
        <v>3344</v>
      </c>
      <c r="B45" s="3" t="s">
        <v>838</v>
      </c>
      <c r="C45" s="3" t="s">
        <v>2404</v>
      </c>
    </row>
    <row r="46" spans="1:3">
      <c r="A46" s="3" t="s">
        <v>3344</v>
      </c>
      <c r="B46" s="3" t="s">
        <v>846</v>
      </c>
      <c r="C46" s="3" t="s">
        <v>1082</v>
      </c>
    </row>
    <row r="47" spans="1:3">
      <c r="A47" s="3" t="s">
        <v>3345</v>
      </c>
      <c r="B47" s="3" t="s">
        <v>244</v>
      </c>
      <c r="C47" s="3" t="s">
        <v>2404</v>
      </c>
    </row>
    <row r="48" spans="1:3">
      <c r="A48" s="3" t="s">
        <v>3345</v>
      </c>
      <c r="B48" s="3" t="s">
        <v>280</v>
      </c>
      <c r="C48" s="3" t="s">
        <v>2410</v>
      </c>
    </row>
    <row r="49" spans="1:3">
      <c r="A49" s="3" t="s">
        <v>3345</v>
      </c>
      <c r="B49" s="3" t="s">
        <v>820</v>
      </c>
      <c r="C49" s="3" t="s">
        <v>1082</v>
      </c>
    </row>
    <row r="50" spans="1:3">
      <c r="A50" s="3" t="s">
        <v>3346</v>
      </c>
      <c r="B50" s="3" t="s">
        <v>244</v>
      </c>
      <c r="C50" s="3" t="s">
        <v>2287</v>
      </c>
    </row>
    <row r="51" spans="1:3">
      <c r="A51" s="3" t="s">
        <v>3346</v>
      </c>
      <c r="B51" s="3" t="s">
        <v>280</v>
      </c>
      <c r="C51" s="3" t="s">
        <v>2442</v>
      </c>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7"/>
  <sheetViews>
    <sheetView topLeftCell="L43" zoomScale="115" zoomScaleNormal="115" workbookViewId="0">
      <selection activeCell="AA92" sqref="AA92"/>
    </sheetView>
  </sheetViews>
  <sheetFormatPr defaultRowHeight="13.8"/>
  <cols>
    <col min="1" max="1" width="6.77734375" bestFit="1" customWidth="1"/>
    <col min="2" max="2" width="10.44140625" customWidth="1"/>
    <col min="3" max="3" width="10.21875" bestFit="1" customWidth="1"/>
    <col min="4" max="4" width="30.21875" bestFit="1" customWidth="1"/>
    <col min="5" max="6" width="11.6640625" bestFit="1" customWidth="1"/>
    <col min="7" max="12" width="5.88671875" customWidth="1"/>
    <col min="13" max="13" width="16" customWidth="1"/>
    <col min="14" max="14" width="10.44140625" customWidth="1"/>
    <col min="15" max="22" width="14.44140625" customWidth="1"/>
    <col min="27" max="27" width="172.88671875" bestFit="1" customWidth="1"/>
  </cols>
  <sheetData>
    <row r="1" spans="1:20" s="37" customFormat="1" ht="79.2">
      <c r="A1" s="34" t="s">
        <v>0</v>
      </c>
      <c r="B1" s="34" t="s">
        <v>1</v>
      </c>
      <c r="C1" s="34" t="s">
        <v>72</v>
      </c>
      <c r="D1" s="34" t="s">
        <v>73</v>
      </c>
      <c r="E1" s="34" t="s">
        <v>74</v>
      </c>
      <c r="F1" s="34" t="s">
        <v>2579</v>
      </c>
      <c r="G1" s="34" t="s">
        <v>2580</v>
      </c>
      <c r="H1" s="34" t="s">
        <v>2581</v>
      </c>
      <c r="I1" s="34" t="s">
        <v>2582</v>
      </c>
      <c r="J1" s="34" t="s">
        <v>2583</v>
      </c>
      <c r="K1" s="34" t="s">
        <v>2584</v>
      </c>
      <c r="L1" s="34" t="s">
        <v>2585</v>
      </c>
      <c r="M1" s="34" t="s">
        <v>2586</v>
      </c>
      <c r="N1" s="34" t="s">
        <v>2587</v>
      </c>
      <c r="O1" s="34" t="s">
        <v>2588</v>
      </c>
      <c r="P1" s="34" t="s">
        <v>2589</v>
      </c>
      <c r="Q1" s="34" t="s">
        <v>2590</v>
      </c>
      <c r="R1" s="34" t="s">
        <v>2591</v>
      </c>
      <c r="S1" s="34" t="s">
        <v>2592</v>
      </c>
      <c r="T1" s="34" t="s">
        <v>2593</v>
      </c>
    </row>
    <row r="2" spans="1:20">
      <c r="A2" s="14" t="s">
        <v>3</v>
      </c>
      <c r="B2" s="14" t="s">
        <v>4</v>
      </c>
      <c r="C2" s="14" t="s">
        <v>77</v>
      </c>
      <c r="D2" s="14" t="s">
        <v>78</v>
      </c>
      <c r="E2" s="14" t="s">
        <v>79</v>
      </c>
      <c r="F2" s="14" t="s">
        <v>2594</v>
      </c>
      <c r="G2" s="14" t="s">
        <v>2595</v>
      </c>
      <c r="H2" s="14" t="s">
        <v>2596</v>
      </c>
      <c r="I2" s="14" t="s">
        <v>2597</v>
      </c>
      <c r="J2" s="14" t="s">
        <v>2598</v>
      </c>
      <c r="K2" s="14" t="s">
        <v>2599</v>
      </c>
      <c r="L2" s="14" t="s">
        <v>2600</v>
      </c>
      <c r="M2" s="14" t="s">
        <v>2601</v>
      </c>
      <c r="N2" s="14" t="s">
        <v>2602</v>
      </c>
      <c r="O2" s="14" t="s">
        <v>2603</v>
      </c>
      <c r="P2" s="14" t="s">
        <v>2604</v>
      </c>
      <c r="Q2" s="14" t="s">
        <v>2605</v>
      </c>
      <c r="R2" s="14" t="s">
        <v>2606</v>
      </c>
      <c r="S2" s="14" t="s">
        <v>2607</v>
      </c>
      <c r="T2" s="14" t="s">
        <v>2608</v>
      </c>
    </row>
    <row r="3" spans="1:20">
      <c r="A3" s="15" t="s">
        <v>6</v>
      </c>
      <c r="B3" s="16" t="s">
        <v>15</v>
      </c>
      <c r="C3" s="15" t="s">
        <v>82</v>
      </c>
      <c r="D3" s="15" t="s">
        <v>83</v>
      </c>
      <c r="E3" s="15" t="s">
        <v>87</v>
      </c>
      <c r="F3" s="15" t="s">
        <v>87</v>
      </c>
      <c r="G3" s="22"/>
      <c r="H3" s="22"/>
      <c r="I3" s="22"/>
      <c r="J3" s="22"/>
      <c r="K3" s="22"/>
      <c r="L3" s="22"/>
      <c r="M3" s="15" t="s">
        <v>2609</v>
      </c>
      <c r="N3" s="15" t="s">
        <v>820</v>
      </c>
      <c r="O3" s="22"/>
      <c r="P3" s="22"/>
      <c r="Q3" s="22"/>
      <c r="R3" s="22"/>
      <c r="S3" s="22"/>
      <c r="T3" s="22"/>
    </row>
    <row r="4" spans="1:20">
      <c r="A4" s="15" t="s">
        <v>6</v>
      </c>
      <c r="B4" s="16" t="s">
        <v>15</v>
      </c>
      <c r="C4" s="15" t="s">
        <v>261</v>
      </c>
      <c r="D4" s="15" t="s">
        <v>262</v>
      </c>
      <c r="E4" s="15" t="s">
        <v>263</v>
      </c>
      <c r="F4" s="15" t="s">
        <v>263</v>
      </c>
      <c r="G4" s="15" t="s">
        <v>1085</v>
      </c>
      <c r="H4" s="15">
        <v>10</v>
      </c>
      <c r="I4" s="15" t="s">
        <v>846</v>
      </c>
      <c r="J4" s="15">
        <v>5</v>
      </c>
      <c r="K4" s="15" t="s">
        <v>814</v>
      </c>
      <c r="L4" s="15" t="s">
        <v>244</v>
      </c>
      <c r="M4" s="22"/>
      <c r="N4" s="22"/>
      <c r="O4" s="15" t="s">
        <v>2610</v>
      </c>
      <c r="P4" s="15">
        <v>0.5</v>
      </c>
      <c r="Q4" s="22"/>
      <c r="R4" s="22"/>
      <c r="S4" s="15" t="s">
        <v>2611</v>
      </c>
      <c r="T4" s="15">
        <v>2</v>
      </c>
    </row>
    <row r="5" spans="1:20">
      <c r="A5" s="15" t="s">
        <v>6</v>
      </c>
      <c r="B5" s="16" t="s">
        <v>16</v>
      </c>
      <c r="C5" s="15" t="s">
        <v>82</v>
      </c>
      <c r="D5" s="15" t="s">
        <v>83</v>
      </c>
      <c r="E5" s="15" t="s">
        <v>87</v>
      </c>
      <c r="F5" s="15" t="s">
        <v>87</v>
      </c>
      <c r="G5" s="22"/>
      <c r="H5" s="22"/>
      <c r="I5" s="22"/>
      <c r="J5" s="22"/>
      <c r="K5" s="22"/>
      <c r="L5" s="22"/>
      <c r="M5" s="15" t="s">
        <v>2609</v>
      </c>
      <c r="N5" s="15" t="s">
        <v>820</v>
      </c>
      <c r="O5" s="22"/>
      <c r="P5" s="22"/>
      <c r="Q5" s="22"/>
      <c r="R5" s="22"/>
      <c r="S5" s="22"/>
      <c r="T5" s="22"/>
    </row>
    <row r="6" spans="1:20">
      <c r="A6" s="15" t="s">
        <v>6</v>
      </c>
      <c r="B6" s="16" t="s">
        <v>16</v>
      </c>
      <c r="C6" s="15" t="s">
        <v>261</v>
      </c>
      <c r="D6" s="15" t="s">
        <v>262</v>
      </c>
      <c r="E6" s="15" t="s">
        <v>264</v>
      </c>
      <c r="F6" s="15" t="s">
        <v>264</v>
      </c>
      <c r="G6" s="15" t="s">
        <v>1586</v>
      </c>
      <c r="H6" s="15">
        <v>90</v>
      </c>
      <c r="I6" s="15" t="s">
        <v>694</v>
      </c>
      <c r="J6" s="15">
        <v>23</v>
      </c>
      <c r="K6" s="15" t="s">
        <v>814</v>
      </c>
      <c r="L6" s="15" t="s">
        <v>244</v>
      </c>
      <c r="M6" s="22"/>
      <c r="N6" s="22"/>
      <c r="O6" s="15" t="s">
        <v>2612</v>
      </c>
      <c r="P6" s="15">
        <v>3.6</v>
      </c>
      <c r="Q6" s="22"/>
      <c r="R6" s="22"/>
      <c r="S6" s="15" t="s">
        <v>2340</v>
      </c>
      <c r="T6" s="15">
        <v>3.91</v>
      </c>
    </row>
    <row r="7" spans="1:20">
      <c r="A7" s="15" t="s">
        <v>6</v>
      </c>
      <c r="B7" s="16" t="s">
        <v>9</v>
      </c>
      <c r="C7" s="15" t="s">
        <v>82</v>
      </c>
      <c r="D7" s="15" t="s">
        <v>83</v>
      </c>
      <c r="E7" s="15" t="s">
        <v>87</v>
      </c>
      <c r="F7" s="15" t="s">
        <v>87</v>
      </c>
      <c r="G7" s="22"/>
      <c r="H7" s="22"/>
      <c r="I7" s="22"/>
      <c r="J7" s="22"/>
      <c r="K7" s="22"/>
      <c r="L7" s="22"/>
      <c r="M7" s="15" t="s">
        <v>2609</v>
      </c>
      <c r="N7" s="15" t="s">
        <v>820</v>
      </c>
      <c r="O7" s="22"/>
      <c r="P7" s="22"/>
      <c r="Q7" s="22"/>
      <c r="R7" s="22"/>
      <c r="S7" s="22"/>
      <c r="T7" s="22"/>
    </row>
    <row r="8" spans="1:20">
      <c r="A8" s="15" t="s">
        <v>6</v>
      </c>
      <c r="B8" s="16" t="s">
        <v>9</v>
      </c>
      <c r="C8" s="15" t="s">
        <v>261</v>
      </c>
      <c r="D8" s="15" t="s">
        <v>262</v>
      </c>
      <c r="E8" s="15" t="s">
        <v>265</v>
      </c>
      <c r="F8" s="15" t="s">
        <v>265</v>
      </c>
      <c r="G8" s="15" t="s">
        <v>2087</v>
      </c>
      <c r="H8" s="15">
        <v>137</v>
      </c>
      <c r="I8" s="15" t="s">
        <v>436</v>
      </c>
      <c r="J8" s="15">
        <v>24</v>
      </c>
      <c r="K8" s="15" t="s">
        <v>814</v>
      </c>
      <c r="L8" s="15" t="s">
        <v>244</v>
      </c>
      <c r="M8" s="22"/>
      <c r="N8" s="22"/>
      <c r="O8" s="15" t="s">
        <v>2094</v>
      </c>
      <c r="P8" s="15">
        <v>5.71</v>
      </c>
      <c r="Q8" s="22"/>
      <c r="R8" s="22"/>
      <c r="S8" s="15" t="s">
        <v>2094</v>
      </c>
      <c r="T8" s="15">
        <v>5.71</v>
      </c>
    </row>
    <row r="9" spans="1:20">
      <c r="A9" s="15" t="s">
        <v>6</v>
      </c>
      <c r="B9" s="16" t="s">
        <v>9</v>
      </c>
      <c r="C9" s="15" t="s">
        <v>266</v>
      </c>
      <c r="D9" s="15" t="s">
        <v>267</v>
      </c>
      <c r="E9" s="15" t="s">
        <v>268</v>
      </c>
      <c r="F9" s="15" t="s">
        <v>268</v>
      </c>
      <c r="G9" s="15" t="s">
        <v>2613</v>
      </c>
      <c r="H9" s="15">
        <v>193</v>
      </c>
      <c r="I9" s="15" t="s">
        <v>407</v>
      </c>
      <c r="J9" s="15">
        <v>45</v>
      </c>
      <c r="K9" s="15" t="s">
        <v>814</v>
      </c>
      <c r="L9" s="15" t="s">
        <v>244</v>
      </c>
      <c r="M9" s="22"/>
      <c r="N9" s="22"/>
      <c r="O9" s="15" t="s">
        <v>2176</v>
      </c>
      <c r="P9" s="15">
        <v>4.29</v>
      </c>
      <c r="Q9" s="22"/>
      <c r="R9" s="22"/>
      <c r="S9" s="15" t="s">
        <v>2176</v>
      </c>
      <c r="T9" s="15">
        <v>4.29</v>
      </c>
    </row>
    <row r="10" spans="1:20">
      <c r="A10" s="15" t="s">
        <v>6</v>
      </c>
      <c r="B10" s="16" t="s">
        <v>9</v>
      </c>
      <c r="C10" s="15" t="s">
        <v>269</v>
      </c>
      <c r="D10" s="15" t="s">
        <v>270</v>
      </c>
      <c r="E10" s="15" t="s">
        <v>271</v>
      </c>
      <c r="F10" s="15" t="s">
        <v>271</v>
      </c>
      <c r="G10" s="15" t="s">
        <v>1557</v>
      </c>
      <c r="H10" s="15">
        <v>103</v>
      </c>
      <c r="I10" s="15" t="s">
        <v>399</v>
      </c>
      <c r="J10" s="15">
        <v>27</v>
      </c>
      <c r="K10" s="15" t="s">
        <v>814</v>
      </c>
      <c r="L10" s="15" t="s">
        <v>244</v>
      </c>
      <c r="M10" s="22"/>
      <c r="N10" s="22"/>
      <c r="O10" s="15" t="s">
        <v>2614</v>
      </c>
      <c r="P10" s="15">
        <v>3.81</v>
      </c>
      <c r="Q10" s="22"/>
      <c r="R10" s="22"/>
      <c r="S10" s="15" t="s">
        <v>2614</v>
      </c>
      <c r="T10" s="15">
        <v>3.81</v>
      </c>
    </row>
    <row r="11" spans="1:20">
      <c r="A11" s="15" t="s">
        <v>6</v>
      </c>
      <c r="B11" s="16" t="s">
        <v>9</v>
      </c>
      <c r="C11" s="15" t="s">
        <v>272</v>
      </c>
      <c r="D11" s="15" t="s">
        <v>273</v>
      </c>
      <c r="E11" s="15" t="s">
        <v>191</v>
      </c>
      <c r="F11" s="15" t="s">
        <v>191</v>
      </c>
      <c r="G11" s="15" t="s">
        <v>1585</v>
      </c>
      <c r="H11" s="15">
        <v>124</v>
      </c>
      <c r="I11" s="15" t="s">
        <v>425</v>
      </c>
      <c r="J11" s="15">
        <v>35</v>
      </c>
      <c r="K11" s="15" t="s">
        <v>814</v>
      </c>
      <c r="L11" s="15" t="s">
        <v>244</v>
      </c>
      <c r="M11" s="22"/>
      <c r="N11" s="22"/>
      <c r="O11" s="15" t="s">
        <v>2615</v>
      </c>
      <c r="P11" s="15">
        <v>3.54</v>
      </c>
      <c r="Q11" s="22"/>
      <c r="R11" s="22"/>
      <c r="S11" s="15" t="s">
        <v>2615</v>
      </c>
      <c r="T11" s="15">
        <v>3.54</v>
      </c>
    </row>
    <row r="12" spans="1:20">
      <c r="A12" s="15" t="s">
        <v>6</v>
      </c>
      <c r="B12" s="16" t="s">
        <v>9</v>
      </c>
      <c r="C12" s="15" t="s">
        <v>274</v>
      </c>
      <c r="D12" s="15" t="s">
        <v>275</v>
      </c>
      <c r="E12" s="15" t="s">
        <v>276</v>
      </c>
      <c r="F12" s="15" t="s">
        <v>276</v>
      </c>
      <c r="G12" s="15" t="s">
        <v>1557</v>
      </c>
      <c r="H12" s="15">
        <v>103</v>
      </c>
      <c r="I12" s="15" t="s">
        <v>462</v>
      </c>
      <c r="J12" s="15">
        <v>29</v>
      </c>
      <c r="K12" s="15" t="s">
        <v>814</v>
      </c>
      <c r="L12" s="15" t="s">
        <v>244</v>
      </c>
      <c r="M12" s="22"/>
      <c r="N12" s="22"/>
      <c r="O12" s="15" t="s">
        <v>2380</v>
      </c>
      <c r="P12" s="15">
        <v>3.55</v>
      </c>
      <c r="Q12" s="22"/>
      <c r="R12" s="22"/>
      <c r="S12" s="15" t="s">
        <v>2380</v>
      </c>
      <c r="T12" s="15">
        <v>3.55</v>
      </c>
    </row>
    <row r="13" spans="1:20">
      <c r="A13" s="15" t="s">
        <v>6</v>
      </c>
      <c r="B13" s="16" t="s">
        <v>10</v>
      </c>
      <c r="C13" s="15" t="s">
        <v>82</v>
      </c>
      <c r="D13" s="15" t="s">
        <v>83</v>
      </c>
      <c r="E13" s="15" t="s">
        <v>104</v>
      </c>
      <c r="F13" s="15" t="s">
        <v>104</v>
      </c>
      <c r="G13" s="22"/>
      <c r="H13" s="22"/>
      <c r="I13" s="22"/>
      <c r="J13" s="22"/>
      <c r="K13" s="22"/>
      <c r="L13" s="22"/>
      <c r="M13" s="15" t="s">
        <v>2609</v>
      </c>
      <c r="N13" s="15" t="s">
        <v>820</v>
      </c>
      <c r="O13" s="22"/>
      <c r="P13" s="22"/>
      <c r="Q13" s="22"/>
      <c r="R13" s="22"/>
      <c r="S13" s="22"/>
      <c r="T13" s="22"/>
    </row>
    <row r="14" spans="1:20">
      <c r="A14" s="15" t="s">
        <v>6</v>
      </c>
      <c r="B14" s="16" t="s">
        <v>10</v>
      </c>
      <c r="C14" s="15" t="s">
        <v>261</v>
      </c>
      <c r="D14" s="15" t="s">
        <v>262</v>
      </c>
      <c r="E14" s="15" t="s">
        <v>281</v>
      </c>
      <c r="F14" s="15" t="s">
        <v>281</v>
      </c>
      <c r="G14" s="15" t="s">
        <v>1945</v>
      </c>
      <c r="H14" s="15">
        <v>95</v>
      </c>
      <c r="I14" s="15" t="s">
        <v>422</v>
      </c>
      <c r="J14" s="15">
        <v>20</v>
      </c>
      <c r="K14" s="15" t="s">
        <v>814</v>
      </c>
      <c r="L14" s="15" t="s">
        <v>244</v>
      </c>
      <c r="M14" s="22"/>
      <c r="N14" s="22"/>
      <c r="O14" s="15" t="s">
        <v>2123</v>
      </c>
      <c r="P14" s="15">
        <v>4.75</v>
      </c>
      <c r="Q14" s="22"/>
      <c r="R14" s="22"/>
      <c r="S14" s="15" t="s">
        <v>2123</v>
      </c>
      <c r="T14" s="15">
        <v>4.75</v>
      </c>
    </row>
    <row r="15" spans="1:20">
      <c r="A15" s="15" t="s">
        <v>6</v>
      </c>
      <c r="B15" s="16" t="s">
        <v>10</v>
      </c>
      <c r="C15" s="15" t="s">
        <v>266</v>
      </c>
      <c r="D15" s="15" t="s">
        <v>267</v>
      </c>
      <c r="E15" s="15" t="s">
        <v>282</v>
      </c>
      <c r="F15" s="15" t="s">
        <v>282</v>
      </c>
      <c r="G15" s="15" t="s">
        <v>560</v>
      </c>
      <c r="H15" s="15">
        <v>83</v>
      </c>
      <c r="I15" s="15" t="s">
        <v>1750</v>
      </c>
      <c r="J15" s="15">
        <v>17</v>
      </c>
      <c r="K15" s="15" t="s">
        <v>814</v>
      </c>
      <c r="L15" s="15" t="s">
        <v>244</v>
      </c>
      <c r="M15" s="22"/>
      <c r="N15" s="22"/>
      <c r="O15" s="15" t="s">
        <v>2038</v>
      </c>
      <c r="P15" s="15">
        <v>3.95</v>
      </c>
      <c r="Q15" s="22"/>
      <c r="R15" s="22"/>
      <c r="S15" s="15" t="s">
        <v>2487</v>
      </c>
      <c r="T15" s="15">
        <v>4.88</v>
      </c>
    </row>
    <row r="16" spans="1:20">
      <c r="A16" s="15" t="s">
        <v>6</v>
      </c>
      <c r="B16" s="16" t="s">
        <v>10</v>
      </c>
      <c r="C16" s="15" t="s">
        <v>269</v>
      </c>
      <c r="D16" s="15" t="s">
        <v>270</v>
      </c>
      <c r="E16" s="15" t="s">
        <v>268</v>
      </c>
      <c r="F16" s="15" t="s">
        <v>268</v>
      </c>
      <c r="G16" s="15" t="s">
        <v>2230</v>
      </c>
      <c r="H16" s="15">
        <v>138</v>
      </c>
      <c r="I16" s="15" t="s">
        <v>473</v>
      </c>
      <c r="J16" s="15">
        <v>25</v>
      </c>
      <c r="K16" s="15" t="s">
        <v>814</v>
      </c>
      <c r="L16" s="15" t="s">
        <v>244</v>
      </c>
      <c r="M16" s="22"/>
      <c r="N16" s="22"/>
      <c r="O16" s="15" t="s">
        <v>2616</v>
      </c>
      <c r="P16" s="15">
        <v>5.52</v>
      </c>
      <c r="Q16" s="22"/>
      <c r="R16" s="22"/>
      <c r="S16" s="15" t="s">
        <v>2616</v>
      </c>
      <c r="T16" s="15">
        <v>5.52</v>
      </c>
    </row>
    <row r="17" spans="1:20">
      <c r="A17" s="15" t="s">
        <v>6</v>
      </c>
      <c r="B17" s="16" t="s">
        <v>10</v>
      </c>
      <c r="C17" s="15" t="s">
        <v>272</v>
      </c>
      <c r="D17" s="15" t="s">
        <v>273</v>
      </c>
      <c r="E17" s="15" t="s">
        <v>271</v>
      </c>
      <c r="F17" s="15" t="s">
        <v>271</v>
      </c>
      <c r="G17" s="15" t="s">
        <v>1875</v>
      </c>
      <c r="H17" s="15">
        <v>148</v>
      </c>
      <c r="I17" s="15" t="s">
        <v>399</v>
      </c>
      <c r="J17" s="15">
        <v>27</v>
      </c>
      <c r="K17" s="15" t="s">
        <v>814</v>
      </c>
      <c r="L17" s="15" t="s">
        <v>244</v>
      </c>
      <c r="M17" s="22"/>
      <c r="N17" s="22"/>
      <c r="O17" s="15" t="s">
        <v>2617</v>
      </c>
      <c r="P17" s="15">
        <v>5.48</v>
      </c>
      <c r="Q17" s="22"/>
      <c r="R17" s="22"/>
      <c r="S17" s="15" t="s">
        <v>2617</v>
      </c>
      <c r="T17" s="15">
        <v>5.48</v>
      </c>
    </row>
    <row r="18" spans="1:20">
      <c r="A18" s="15" t="s">
        <v>6</v>
      </c>
      <c r="B18" s="16" t="s">
        <v>10</v>
      </c>
      <c r="C18" s="15" t="s">
        <v>274</v>
      </c>
      <c r="D18" s="15" t="s">
        <v>275</v>
      </c>
      <c r="E18" s="15" t="s">
        <v>283</v>
      </c>
      <c r="F18" s="15" t="s">
        <v>283</v>
      </c>
      <c r="G18" s="15" t="s">
        <v>1899</v>
      </c>
      <c r="H18" s="15">
        <v>156</v>
      </c>
      <c r="I18" s="15" t="s">
        <v>494</v>
      </c>
      <c r="J18" s="15">
        <v>30</v>
      </c>
      <c r="K18" s="15" t="s">
        <v>814</v>
      </c>
      <c r="L18" s="15" t="s">
        <v>244</v>
      </c>
      <c r="M18" s="22"/>
      <c r="N18" s="22"/>
      <c r="O18" s="15" t="s">
        <v>2618</v>
      </c>
      <c r="P18" s="15">
        <v>5.2</v>
      </c>
      <c r="Q18" s="22"/>
      <c r="R18" s="22"/>
      <c r="S18" s="15" t="s">
        <v>2618</v>
      </c>
      <c r="T18" s="15">
        <v>5.2</v>
      </c>
    </row>
    <row r="19" spans="1:20">
      <c r="A19" s="15" t="s">
        <v>6</v>
      </c>
      <c r="B19" s="16" t="s">
        <v>18</v>
      </c>
      <c r="C19" s="15" t="s">
        <v>82</v>
      </c>
      <c r="D19" s="15" t="s">
        <v>83</v>
      </c>
      <c r="E19" s="15" t="s">
        <v>107</v>
      </c>
      <c r="F19" s="15" t="s">
        <v>107</v>
      </c>
      <c r="G19" s="22"/>
      <c r="H19" s="22"/>
      <c r="I19" s="22"/>
      <c r="J19" s="22"/>
      <c r="K19" s="22"/>
      <c r="L19" s="22"/>
      <c r="M19" s="15" t="s">
        <v>2609</v>
      </c>
      <c r="N19" s="15" t="s">
        <v>820</v>
      </c>
      <c r="O19" s="22"/>
      <c r="P19" s="22"/>
      <c r="Q19" s="22"/>
      <c r="R19" s="22"/>
      <c r="S19" s="22"/>
      <c r="T19" s="22"/>
    </row>
    <row r="20" spans="1:20">
      <c r="A20" s="15" t="s">
        <v>6</v>
      </c>
      <c r="B20" s="16" t="s">
        <v>20</v>
      </c>
      <c r="C20" s="15" t="s">
        <v>82</v>
      </c>
      <c r="D20" s="15" t="s">
        <v>83</v>
      </c>
      <c r="E20" s="15" t="s">
        <v>107</v>
      </c>
      <c r="F20" s="15" t="s">
        <v>107</v>
      </c>
      <c r="G20" s="22"/>
      <c r="H20" s="22"/>
      <c r="I20" s="22"/>
      <c r="J20" s="22"/>
      <c r="K20" s="22"/>
      <c r="L20" s="22"/>
      <c r="M20" s="15" t="s">
        <v>2609</v>
      </c>
      <c r="N20" s="15" t="s">
        <v>820</v>
      </c>
      <c r="O20" s="22"/>
      <c r="P20" s="22"/>
      <c r="Q20" s="22"/>
      <c r="R20" s="22"/>
      <c r="S20" s="22"/>
      <c r="T20" s="22"/>
    </row>
    <row r="21" spans="1:20">
      <c r="A21" s="15" t="s">
        <v>6</v>
      </c>
      <c r="B21" s="16" t="s">
        <v>20</v>
      </c>
      <c r="C21" s="15" t="s">
        <v>261</v>
      </c>
      <c r="D21" s="15" t="s">
        <v>262</v>
      </c>
      <c r="E21" s="15" t="s">
        <v>263</v>
      </c>
      <c r="F21" s="15" t="s">
        <v>263</v>
      </c>
      <c r="G21" s="15" t="s">
        <v>436</v>
      </c>
      <c r="H21" s="15">
        <v>24</v>
      </c>
      <c r="I21" s="15" t="s">
        <v>812</v>
      </c>
      <c r="J21" s="15">
        <v>16</v>
      </c>
      <c r="K21" s="15" t="s">
        <v>814</v>
      </c>
      <c r="L21" s="15" t="s">
        <v>244</v>
      </c>
      <c r="M21" s="22"/>
      <c r="N21" s="22"/>
      <c r="O21" s="15" t="s">
        <v>2619</v>
      </c>
      <c r="P21" s="15">
        <v>0.89</v>
      </c>
      <c r="Q21" s="22"/>
      <c r="R21" s="22"/>
      <c r="S21" s="15" t="s">
        <v>2156</v>
      </c>
      <c r="T21" s="15">
        <v>1.5</v>
      </c>
    </row>
    <row r="22" spans="1:20">
      <c r="A22" s="15" t="s">
        <v>6</v>
      </c>
      <c r="B22" s="16" t="s">
        <v>24</v>
      </c>
      <c r="C22" s="15" t="s">
        <v>82</v>
      </c>
      <c r="D22" s="15" t="s">
        <v>83</v>
      </c>
      <c r="E22" s="15" t="s">
        <v>119</v>
      </c>
      <c r="F22" s="15" t="s">
        <v>119</v>
      </c>
      <c r="G22" s="22"/>
      <c r="H22" s="22"/>
      <c r="I22" s="22"/>
      <c r="J22" s="22"/>
      <c r="K22" s="22"/>
      <c r="L22" s="22"/>
      <c r="M22" s="15" t="s">
        <v>2609</v>
      </c>
      <c r="N22" s="15" t="s">
        <v>820</v>
      </c>
      <c r="O22" s="22"/>
      <c r="P22" s="22"/>
      <c r="Q22" s="22"/>
      <c r="R22" s="22"/>
      <c r="S22" s="22"/>
      <c r="T22" s="22"/>
    </row>
    <row r="23" spans="1:20">
      <c r="A23" s="15" t="s">
        <v>6</v>
      </c>
      <c r="B23" s="16" t="s">
        <v>25</v>
      </c>
      <c r="C23" s="15" t="s">
        <v>82</v>
      </c>
      <c r="D23" s="15" t="s">
        <v>83</v>
      </c>
      <c r="E23" s="15" t="s">
        <v>124</v>
      </c>
      <c r="F23" s="15" t="s">
        <v>124</v>
      </c>
      <c r="G23" s="22"/>
      <c r="H23" s="22"/>
      <c r="I23" s="22"/>
      <c r="J23" s="22"/>
      <c r="K23" s="22"/>
      <c r="L23" s="22"/>
      <c r="M23" s="15" t="s">
        <v>2609</v>
      </c>
      <c r="N23" s="15" t="s">
        <v>820</v>
      </c>
      <c r="O23" s="22"/>
      <c r="P23" s="22"/>
      <c r="Q23" s="22"/>
      <c r="R23" s="22"/>
      <c r="S23" s="22"/>
      <c r="T23" s="22"/>
    </row>
    <row r="24" spans="1:20">
      <c r="A24" s="15" t="s">
        <v>26</v>
      </c>
      <c r="B24" s="15" t="s">
        <v>27</v>
      </c>
      <c r="C24" s="15" t="s">
        <v>82</v>
      </c>
      <c r="D24" s="15" t="s">
        <v>83</v>
      </c>
      <c r="E24" s="15" t="s">
        <v>127</v>
      </c>
      <c r="F24" s="15" t="s">
        <v>127</v>
      </c>
      <c r="G24" s="22"/>
      <c r="H24" s="22"/>
      <c r="I24" s="22"/>
      <c r="J24" s="22"/>
      <c r="K24" s="22"/>
      <c r="L24" s="22"/>
      <c r="M24" s="15" t="s">
        <v>2609</v>
      </c>
      <c r="N24" s="15" t="s">
        <v>820</v>
      </c>
      <c r="O24" s="22"/>
      <c r="P24" s="22"/>
      <c r="Q24" s="22"/>
      <c r="R24" s="22"/>
      <c r="S24" s="22"/>
      <c r="T24" s="22"/>
    </row>
    <row r="25" spans="1:20">
      <c r="A25" s="15" t="s">
        <v>28</v>
      </c>
      <c r="B25" s="16" t="s">
        <v>29</v>
      </c>
      <c r="C25" s="15" t="s">
        <v>82</v>
      </c>
      <c r="D25" s="15" t="s">
        <v>83</v>
      </c>
      <c r="E25" s="15" t="s">
        <v>130</v>
      </c>
      <c r="F25" s="15" t="s">
        <v>130</v>
      </c>
      <c r="G25" s="22"/>
      <c r="H25" s="22"/>
      <c r="I25" s="22"/>
      <c r="J25" s="22"/>
      <c r="K25" s="22"/>
      <c r="L25" s="22"/>
      <c r="M25" s="15" t="s">
        <v>2609</v>
      </c>
      <c r="N25" s="15" t="s">
        <v>820</v>
      </c>
      <c r="O25" s="22"/>
      <c r="P25" s="22"/>
      <c r="Q25" s="22"/>
      <c r="R25" s="22"/>
      <c r="S25" s="22"/>
      <c r="T25" s="22"/>
    </row>
    <row r="26" spans="1:20">
      <c r="A26" s="15" t="s">
        <v>28</v>
      </c>
      <c r="B26" s="16" t="s">
        <v>30</v>
      </c>
      <c r="C26" s="15" t="s">
        <v>82</v>
      </c>
      <c r="D26" s="15" t="s">
        <v>83</v>
      </c>
      <c r="E26" s="15" t="s">
        <v>133</v>
      </c>
      <c r="F26" s="15" t="s">
        <v>133</v>
      </c>
      <c r="G26" s="22"/>
      <c r="H26" s="22"/>
      <c r="I26" s="22"/>
      <c r="J26" s="22"/>
      <c r="K26" s="22"/>
      <c r="L26" s="22"/>
      <c r="M26" s="15" t="s">
        <v>2609</v>
      </c>
      <c r="N26" s="15" t="s">
        <v>820</v>
      </c>
      <c r="O26" s="22"/>
      <c r="P26" s="22"/>
      <c r="Q26" s="22"/>
      <c r="R26" s="22"/>
      <c r="S26" s="22"/>
      <c r="T26" s="22"/>
    </row>
    <row r="27" spans="1:20">
      <c r="A27" s="15" t="s">
        <v>28</v>
      </c>
      <c r="B27" s="16" t="s">
        <v>33</v>
      </c>
      <c r="C27" s="15" t="s">
        <v>82</v>
      </c>
      <c r="D27" s="15" t="s">
        <v>83</v>
      </c>
      <c r="E27" s="15" t="s">
        <v>143</v>
      </c>
      <c r="F27" s="15" t="s">
        <v>143</v>
      </c>
      <c r="G27" s="22"/>
      <c r="H27" s="22"/>
      <c r="I27" s="22"/>
      <c r="J27" s="22"/>
      <c r="K27" s="22"/>
      <c r="L27" s="22"/>
      <c r="M27" s="15" t="s">
        <v>2609</v>
      </c>
      <c r="N27" s="15" t="s">
        <v>820</v>
      </c>
      <c r="O27" s="22"/>
      <c r="P27" s="22"/>
      <c r="Q27" s="22"/>
      <c r="R27" s="22"/>
      <c r="S27" s="22"/>
      <c r="T27" s="22"/>
    </row>
    <row r="28" spans="1:20">
      <c r="A28" s="15" t="s">
        <v>36</v>
      </c>
      <c r="B28" s="16" t="s">
        <v>37</v>
      </c>
      <c r="C28" s="15" t="s">
        <v>82</v>
      </c>
      <c r="D28" s="15" t="s">
        <v>83</v>
      </c>
      <c r="E28" s="15" t="s">
        <v>148</v>
      </c>
      <c r="F28" s="15" t="s">
        <v>148</v>
      </c>
      <c r="G28" s="22"/>
      <c r="H28" s="22"/>
      <c r="I28" s="22"/>
      <c r="J28" s="22"/>
      <c r="K28" s="22"/>
      <c r="L28" s="22"/>
      <c r="M28" s="15" t="s">
        <v>2609</v>
      </c>
      <c r="N28" s="15" t="s">
        <v>820</v>
      </c>
      <c r="O28" s="22"/>
      <c r="P28" s="22"/>
      <c r="Q28" s="22"/>
      <c r="R28" s="22"/>
      <c r="S28" s="22"/>
      <c r="T28" s="22"/>
    </row>
    <row r="29" spans="1:20">
      <c r="A29" s="15" t="s">
        <v>36</v>
      </c>
      <c r="B29" s="16" t="s">
        <v>38</v>
      </c>
      <c r="C29" s="15" t="s">
        <v>82</v>
      </c>
      <c r="D29" s="15" t="s">
        <v>83</v>
      </c>
      <c r="E29" s="15" t="s">
        <v>151</v>
      </c>
      <c r="F29" s="15" t="s">
        <v>151</v>
      </c>
      <c r="G29" s="22"/>
      <c r="H29" s="22"/>
      <c r="I29" s="22"/>
      <c r="J29" s="22"/>
      <c r="K29" s="22"/>
      <c r="L29" s="22"/>
      <c r="M29" s="15" t="s">
        <v>2609</v>
      </c>
      <c r="N29" s="15" t="s">
        <v>820</v>
      </c>
      <c r="O29" s="22"/>
      <c r="P29" s="22"/>
      <c r="Q29" s="22"/>
      <c r="R29" s="22"/>
      <c r="S29" s="22"/>
      <c r="T29" s="22"/>
    </row>
    <row r="30" spans="1:20">
      <c r="A30" s="15" t="s">
        <v>36</v>
      </c>
      <c r="B30" s="16" t="s">
        <v>38</v>
      </c>
      <c r="C30" s="15" t="s">
        <v>261</v>
      </c>
      <c r="D30" s="15" t="s">
        <v>262</v>
      </c>
      <c r="E30" s="15" t="s">
        <v>256</v>
      </c>
      <c r="F30" s="15" t="s">
        <v>256</v>
      </c>
      <c r="G30" s="15" t="s">
        <v>1555</v>
      </c>
      <c r="H30" s="15">
        <v>82</v>
      </c>
      <c r="I30" s="15" t="s">
        <v>735</v>
      </c>
      <c r="J30" s="15">
        <v>18</v>
      </c>
      <c r="K30" s="15" t="s">
        <v>814</v>
      </c>
      <c r="L30" s="15" t="s">
        <v>244</v>
      </c>
      <c r="M30" s="22"/>
      <c r="N30" s="22"/>
      <c r="O30" s="15" t="s">
        <v>2620</v>
      </c>
      <c r="P30" s="15">
        <v>3.15</v>
      </c>
      <c r="Q30" s="22"/>
      <c r="R30" s="22"/>
      <c r="S30" s="15" t="s">
        <v>2621</v>
      </c>
      <c r="T30" s="15">
        <v>4.5599999999999996</v>
      </c>
    </row>
    <row r="31" spans="1:20">
      <c r="A31" s="15" t="s">
        <v>36</v>
      </c>
      <c r="B31" s="16" t="s">
        <v>38</v>
      </c>
      <c r="C31" s="15" t="s">
        <v>266</v>
      </c>
      <c r="D31" s="15" t="s">
        <v>267</v>
      </c>
      <c r="E31" s="15" t="s">
        <v>286</v>
      </c>
      <c r="F31" s="15" t="s">
        <v>286</v>
      </c>
      <c r="G31" s="15" t="s">
        <v>1542</v>
      </c>
      <c r="H31" s="15">
        <v>71</v>
      </c>
      <c r="I31" s="15" t="s">
        <v>732</v>
      </c>
      <c r="J31" s="15">
        <v>21</v>
      </c>
      <c r="K31" s="15" t="s">
        <v>814</v>
      </c>
      <c r="L31" s="15" t="s">
        <v>244</v>
      </c>
      <c r="M31" s="22"/>
      <c r="N31" s="22"/>
      <c r="O31" s="15" t="s">
        <v>2622</v>
      </c>
      <c r="P31" s="15">
        <v>2.2200000000000002</v>
      </c>
      <c r="Q31" s="22"/>
      <c r="R31" s="22"/>
      <c r="S31" s="15" t="s">
        <v>2218</v>
      </c>
      <c r="T31" s="15">
        <v>3.38</v>
      </c>
    </row>
    <row r="32" spans="1:20">
      <c r="A32" s="15" t="s">
        <v>36</v>
      </c>
      <c r="B32" s="16" t="s">
        <v>38</v>
      </c>
      <c r="C32" s="15" t="s">
        <v>269</v>
      </c>
      <c r="D32" s="15" t="s">
        <v>270</v>
      </c>
      <c r="E32" s="15" t="s">
        <v>287</v>
      </c>
      <c r="F32" s="15" t="s">
        <v>287</v>
      </c>
      <c r="G32" s="15" t="s">
        <v>1280</v>
      </c>
      <c r="H32" s="15">
        <v>50</v>
      </c>
      <c r="I32" s="15" t="s">
        <v>840</v>
      </c>
      <c r="J32" s="15">
        <v>13</v>
      </c>
      <c r="K32" s="15" t="s">
        <v>814</v>
      </c>
      <c r="L32" s="15" t="s">
        <v>244</v>
      </c>
      <c r="M32" s="22"/>
      <c r="N32" s="22"/>
      <c r="O32" s="15" t="s">
        <v>2623</v>
      </c>
      <c r="P32" s="15">
        <v>1.72</v>
      </c>
      <c r="Q32" s="22"/>
      <c r="R32" s="22"/>
      <c r="S32" s="15" t="s">
        <v>2344</v>
      </c>
      <c r="T32" s="15">
        <v>3.85</v>
      </c>
    </row>
    <row r="33" spans="1:20">
      <c r="A33" s="15" t="s">
        <v>36</v>
      </c>
      <c r="B33" s="16" t="s">
        <v>38</v>
      </c>
      <c r="C33" s="15" t="s">
        <v>272</v>
      </c>
      <c r="D33" s="15" t="s">
        <v>273</v>
      </c>
      <c r="E33" s="15" t="s">
        <v>191</v>
      </c>
      <c r="F33" s="15" t="s">
        <v>191</v>
      </c>
      <c r="G33" s="15" t="s">
        <v>694</v>
      </c>
      <c r="H33" s="15">
        <v>23</v>
      </c>
      <c r="I33" s="15" t="s">
        <v>818</v>
      </c>
      <c r="J33" s="15">
        <v>6</v>
      </c>
      <c r="K33" s="15" t="s">
        <v>814</v>
      </c>
      <c r="L33" s="15" t="s">
        <v>244</v>
      </c>
      <c r="M33" s="22"/>
      <c r="N33" s="22"/>
      <c r="O33" s="15" t="s">
        <v>2624</v>
      </c>
      <c r="P33" s="15">
        <v>0.77</v>
      </c>
      <c r="Q33" s="22"/>
      <c r="R33" s="22"/>
      <c r="S33" s="15" t="s">
        <v>2122</v>
      </c>
      <c r="T33" s="15">
        <v>3.83</v>
      </c>
    </row>
    <row r="34" spans="1:20">
      <c r="A34" s="15" t="s">
        <v>36</v>
      </c>
      <c r="B34" s="16" t="s">
        <v>38</v>
      </c>
      <c r="C34" s="15" t="s">
        <v>274</v>
      </c>
      <c r="D34" s="15" t="s">
        <v>275</v>
      </c>
      <c r="E34" s="15" t="s">
        <v>186</v>
      </c>
      <c r="F34" s="15" t="s">
        <v>186</v>
      </c>
      <c r="G34" s="15" t="s">
        <v>338</v>
      </c>
      <c r="H34" s="15">
        <v>15</v>
      </c>
      <c r="I34" s="15" t="s">
        <v>820</v>
      </c>
      <c r="J34" s="15">
        <v>3</v>
      </c>
      <c r="K34" s="15" t="s">
        <v>814</v>
      </c>
      <c r="L34" s="15" t="s">
        <v>244</v>
      </c>
      <c r="M34" s="22"/>
      <c r="N34" s="22"/>
      <c r="O34" s="15" t="s">
        <v>2625</v>
      </c>
      <c r="P34" s="15">
        <v>0.65</v>
      </c>
      <c r="Q34" s="22"/>
      <c r="R34" s="22"/>
      <c r="S34" s="15" t="s">
        <v>2626</v>
      </c>
      <c r="T34" s="15">
        <v>5</v>
      </c>
    </row>
    <row r="35" spans="1:20">
      <c r="A35" s="15" t="s">
        <v>36</v>
      </c>
      <c r="B35" s="16" t="s">
        <v>39</v>
      </c>
      <c r="C35" s="15" t="s">
        <v>82</v>
      </c>
      <c r="D35" s="15" t="s">
        <v>83</v>
      </c>
      <c r="E35" s="15" t="s">
        <v>154</v>
      </c>
      <c r="F35" s="15" t="s">
        <v>154</v>
      </c>
      <c r="G35" s="22"/>
      <c r="H35" s="22"/>
      <c r="I35" s="22"/>
      <c r="J35" s="22"/>
      <c r="K35" s="22"/>
      <c r="L35" s="22"/>
      <c r="M35" s="15" t="s">
        <v>2609</v>
      </c>
      <c r="N35" s="15" t="s">
        <v>820</v>
      </c>
      <c r="O35" s="22"/>
      <c r="P35" s="22"/>
      <c r="Q35" s="22"/>
      <c r="R35" s="22"/>
      <c r="S35" s="22"/>
      <c r="T35" s="22"/>
    </row>
    <row r="36" spans="1:20">
      <c r="A36" s="15" t="s">
        <v>36</v>
      </c>
      <c r="B36" s="16" t="s">
        <v>40</v>
      </c>
      <c r="C36" s="15" t="s">
        <v>82</v>
      </c>
      <c r="D36" s="15" t="s">
        <v>83</v>
      </c>
      <c r="E36" s="15" t="s">
        <v>104</v>
      </c>
      <c r="F36" s="15" t="s">
        <v>104</v>
      </c>
      <c r="G36" s="22"/>
      <c r="H36" s="22"/>
      <c r="I36" s="22"/>
      <c r="J36" s="22"/>
      <c r="K36" s="22"/>
      <c r="L36" s="22"/>
      <c r="M36" s="15" t="s">
        <v>2609</v>
      </c>
      <c r="N36" s="15" t="s">
        <v>820</v>
      </c>
      <c r="O36" s="22"/>
      <c r="P36" s="22"/>
      <c r="Q36" s="22"/>
      <c r="R36" s="22"/>
      <c r="S36" s="22"/>
      <c r="T36" s="22"/>
    </row>
    <row r="37" spans="1:20">
      <c r="A37" s="15" t="s">
        <v>36</v>
      </c>
      <c r="B37" s="16" t="s">
        <v>40</v>
      </c>
      <c r="C37" s="15" t="s">
        <v>261</v>
      </c>
      <c r="D37" s="15" t="s">
        <v>262</v>
      </c>
      <c r="E37" s="15" t="s">
        <v>288</v>
      </c>
      <c r="F37" s="15" t="s">
        <v>288</v>
      </c>
      <c r="G37" s="15" t="s">
        <v>473</v>
      </c>
      <c r="H37" s="15">
        <v>25</v>
      </c>
      <c r="I37" s="15" t="s">
        <v>818</v>
      </c>
      <c r="J37" s="15">
        <v>6</v>
      </c>
      <c r="K37" s="15" t="s">
        <v>814</v>
      </c>
      <c r="L37" s="15" t="s">
        <v>244</v>
      </c>
      <c r="M37" s="22"/>
      <c r="N37" s="22"/>
      <c r="O37" s="15" t="s">
        <v>2627</v>
      </c>
      <c r="P37" s="15">
        <v>1.39</v>
      </c>
      <c r="Q37" s="22"/>
      <c r="R37" s="22"/>
      <c r="S37" s="15" t="s">
        <v>2043</v>
      </c>
      <c r="T37" s="15">
        <v>4.17</v>
      </c>
    </row>
    <row r="38" spans="1:20">
      <c r="A38" s="15" t="s">
        <v>36</v>
      </c>
      <c r="B38" s="16" t="s">
        <v>40</v>
      </c>
      <c r="C38" s="15" t="s">
        <v>266</v>
      </c>
      <c r="D38" s="15" t="s">
        <v>267</v>
      </c>
      <c r="E38" s="15" t="s">
        <v>286</v>
      </c>
      <c r="F38" s="15" t="s">
        <v>286</v>
      </c>
      <c r="G38" s="15" t="s">
        <v>363</v>
      </c>
      <c r="H38" s="15">
        <v>96</v>
      </c>
      <c r="I38" s="15" t="s">
        <v>436</v>
      </c>
      <c r="J38" s="15">
        <v>24</v>
      </c>
      <c r="K38" s="15" t="s">
        <v>814</v>
      </c>
      <c r="L38" s="15" t="s">
        <v>244</v>
      </c>
      <c r="M38" s="22"/>
      <c r="N38" s="22"/>
      <c r="O38" s="15" t="s">
        <v>2628</v>
      </c>
      <c r="P38" s="15">
        <v>3.56</v>
      </c>
      <c r="Q38" s="22"/>
      <c r="R38" s="22"/>
      <c r="S38" s="15" t="s">
        <v>2629</v>
      </c>
      <c r="T38" s="15">
        <v>4</v>
      </c>
    </row>
    <row r="39" spans="1:20">
      <c r="A39" s="15" t="s">
        <v>36</v>
      </c>
      <c r="B39" s="16" t="s">
        <v>40</v>
      </c>
      <c r="C39" s="15" t="s">
        <v>269</v>
      </c>
      <c r="D39" s="15" t="s">
        <v>270</v>
      </c>
      <c r="E39" s="15" t="s">
        <v>289</v>
      </c>
      <c r="F39" s="15" t="s">
        <v>289</v>
      </c>
      <c r="G39" s="15" t="s">
        <v>582</v>
      </c>
      <c r="H39" s="15">
        <v>61</v>
      </c>
      <c r="I39" s="15" t="s">
        <v>338</v>
      </c>
      <c r="J39" s="15">
        <v>15</v>
      </c>
      <c r="K39" s="15" t="s">
        <v>814</v>
      </c>
      <c r="L39" s="15" t="s">
        <v>244</v>
      </c>
      <c r="M39" s="22"/>
      <c r="N39" s="22"/>
      <c r="O39" s="15" t="s">
        <v>2630</v>
      </c>
      <c r="P39" s="15">
        <v>2.77</v>
      </c>
      <c r="Q39" s="22"/>
      <c r="R39" s="22"/>
      <c r="S39" s="15" t="s">
        <v>2631</v>
      </c>
      <c r="T39" s="15">
        <v>4.07</v>
      </c>
    </row>
    <row r="40" spans="1:20">
      <c r="A40" s="15" t="s">
        <v>36</v>
      </c>
      <c r="B40" s="16" t="s">
        <v>40</v>
      </c>
      <c r="C40" s="15" t="s">
        <v>272</v>
      </c>
      <c r="D40" s="15" t="s">
        <v>273</v>
      </c>
      <c r="E40" s="15" t="s">
        <v>290</v>
      </c>
      <c r="F40" s="15" t="s">
        <v>290</v>
      </c>
      <c r="G40" s="15" t="s">
        <v>1540</v>
      </c>
      <c r="H40" s="15">
        <v>72</v>
      </c>
      <c r="I40" s="15" t="s">
        <v>1750</v>
      </c>
      <c r="J40" s="15">
        <v>17</v>
      </c>
      <c r="K40" s="15" t="s">
        <v>814</v>
      </c>
      <c r="L40" s="15" t="s">
        <v>244</v>
      </c>
      <c r="M40" s="22"/>
      <c r="N40" s="22"/>
      <c r="O40" s="15" t="s">
        <v>2612</v>
      </c>
      <c r="P40" s="15">
        <v>3.6</v>
      </c>
      <c r="Q40" s="22"/>
      <c r="R40" s="22"/>
      <c r="S40" s="15" t="s">
        <v>2632</v>
      </c>
      <c r="T40" s="15">
        <v>4.24</v>
      </c>
    </row>
    <row r="41" spans="1:20">
      <c r="A41" s="15" t="s">
        <v>36</v>
      </c>
      <c r="B41" s="16" t="s">
        <v>40</v>
      </c>
      <c r="C41" s="15" t="s">
        <v>274</v>
      </c>
      <c r="D41" s="15" t="s">
        <v>275</v>
      </c>
      <c r="E41" s="15" t="s">
        <v>201</v>
      </c>
      <c r="F41" s="15" t="s">
        <v>201</v>
      </c>
      <c r="G41" s="15" t="s">
        <v>1896</v>
      </c>
      <c r="H41" s="15">
        <v>77</v>
      </c>
      <c r="I41" s="15" t="s">
        <v>334</v>
      </c>
      <c r="J41" s="15">
        <v>19</v>
      </c>
      <c r="K41" s="15" t="s">
        <v>814</v>
      </c>
      <c r="L41" s="15" t="s">
        <v>244</v>
      </c>
      <c r="M41" s="22"/>
      <c r="N41" s="22"/>
      <c r="O41" s="15" t="s">
        <v>2633</v>
      </c>
      <c r="P41" s="15">
        <v>3.67</v>
      </c>
      <c r="Q41" s="22"/>
      <c r="R41" s="22"/>
      <c r="S41" s="15" t="s">
        <v>2634</v>
      </c>
      <c r="T41" s="15">
        <v>4.05</v>
      </c>
    </row>
    <row r="42" spans="1:20">
      <c r="A42" s="15" t="s">
        <v>36</v>
      </c>
      <c r="B42" s="16" t="s">
        <v>42</v>
      </c>
      <c r="C42" s="15" t="s">
        <v>82</v>
      </c>
      <c r="D42" s="15" t="s">
        <v>83</v>
      </c>
      <c r="E42" s="15" t="s">
        <v>161</v>
      </c>
      <c r="F42" s="15" t="s">
        <v>161</v>
      </c>
      <c r="G42" s="22"/>
      <c r="H42" s="22"/>
      <c r="I42" s="22"/>
      <c r="J42" s="22"/>
      <c r="K42" s="22"/>
      <c r="L42" s="22"/>
      <c r="M42" s="15" t="s">
        <v>2609</v>
      </c>
      <c r="N42" s="15" t="s">
        <v>820</v>
      </c>
      <c r="O42" s="22"/>
      <c r="P42" s="22"/>
      <c r="Q42" s="22"/>
      <c r="R42" s="22"/>
      <c r="S42" s="22"/>
      <c r="T42" s="22"/>
    </row>
    <row r="43" spans="1:20">
      <c r="A43" s="15" t="s">
        <v>36</v>
      </c>
      <c r="B43" s="16" t="s">
        <v>43</v>
      </c>
      <c r="C43" s="15" t="s">
        <v>82</v>
      </c>
      <c r="D43" s="15" t="s">
        <v>83</v>
      </c>
      <c r="E43" s="15" t="s">
        <v>164</v>
      </c>
      <c r="F43" s="15" t="s">
        <v>164</v>
      </c>
      <c r="G43" s="22"/>
      <c r="H43" s="22"/>
      <c r="I43" s="22"/>
      <c r="J43" s="22"/>
      <c r="K43" s="22"/>
      <c r="L43" s="22"/>
      <c r="M43" s="15" t="s">
        <v>2609</v>
      </c>
      <c r="N43" s="15" t="s">
        <v>820</v>
      </c>
      <c r="O43" s="22"/>
      <c r="P43" s="22"/>
      <c r="Q43" s="22"/>
      <c r="R43" s="22"/>
      <c r="S43" s="22"/>
      <c r="T43" s="22"/>
    </row>
    <row r="44" spans="1:20">
      <c r="A44" s="15" t="s">
        <v>36</v>
      </c>
      <c r="B44" s="16" t="s">
        <v>43</v>
      </c>
      <c r="C44" s="15" t="s">
        <v>261</v>
      </c>
      <c r="D44" s="15" t="s">
        <v>262</v>
      </c>
      <c r="E44" s="15" t="s">
        <v>219</v>
      </c>
      <c r="F44" s="15" t="s">
        <v>219</v>
      </c>
      <c r="G44" s="15" t="s">
        <v>1555</v>
      </c>
      <c r="H44" s="15">
        <v>82</v>
      </c>
      <c r="I44" s="15" t="s">
        <v>334</v>
      </c>
      <c r="J44" s="15">
        <v>19</v>
      </c>
      <c r="K44" s="15" t="s">
        <v>814</v>
      </c>
      <c r="L44" s="15" t="s">
        <v>244</v>
      </c>
      <c r="M44" s="22"/>
      <c r="N44" s="22"/>
      <c r="O44" s="15" t="s">
        <v>2635</v>
      </c>
      <c r="P44" s="15">
        <v>2.48</v>
      </c>
      <c r="Q44" s="22"/>
      <c r="R44" s="22"/>
      <c r="S44" s="15" t="s">
        <v>2636</v>
      </c>
      <c r="T44" s="15">
        <v>4.32</v>
      </c>
    </row>
    <row r="45" spans="1:20">
      <c r="A45" s="15" t="s">
        <v>36</v>
      </c>
      <c r="B45" s="15" t="s">
        <v>43</v>
      </c>
      <c r="C45" s="15" t="s">
        <v>266</v>
      </c>
      <c r="D45" s="15" t="s">
        <v>267</v>
      </c>
      <c r="E45" s="15" t="s">
        <v>291</v>
      </c>
      <c r="F45" s="15" t="s">
        <v>291</v>
      </c>
      <c r="G45" s="15" t="s">
        <v>1576</v>
      </c>
      <c r="H45" s="15">
        <v>69</v>
      </c>
      <c r="I45" s="15" t="s">
        <v>338</v>
      </c>
      <c r="J45" s="15">
        <v>15</v>
      </c>
      <c r="K45" s="15" t="s">
        <v>814</v>
      </c>
      <c r="L45" s="15" t="s">
        <v>244</v>
      </c>
      <c r="M45" s="22"/>
      <c r="N45" s="22"/>
      <c r="O45" s="15" t="s">
        <v>2637</v>
      </c>
      <c r="P45" s="15">
        <v>2.2999999999999998</v>
      </c>
      <c r="Q45" s="22"/>
      <c r="R45" s="22"/>
      <c r="S45" s="15" t="s">
        <v>2638</v>
      </c>
      <c r="T45" s="15">
        <v>4.5999999999999996</v>
      </c>
    </row>
    <row r="46" spans="1:20">
      <c r="A46" s="15" t="s">
        <v>36</v>
      </c>
      <c r="B46" s="19" t="s">
        <v>45</v>
      </c>
      <c r="C46" s="15" t="s">
        <v>82</v>
      </c>
      <c r="D46" s="15" t="s">
        <v>83</v>
      </c>
      <c r="E46" s="15" t="s">
        <v>170</v>
      </c>
      <c r="F46" s="15" t="s">
        <v>170</v>
      </c>
      <c r="G46" s="22"/>
      <c r="H46" s="22"/>
      <c r="I46" s="22"/>
      <c r="J46" s="22"/>
      <c r="K46" s="22"/>
      <c r="L46" s="22"/>
      <c r="M46" s="15" t="s">
        <v>2609</v>
      </c>
      <c r="N46" s="15" t="s">
        <v>820</v>
      </c>
      <c r="O46" s="22"/>
      <c r="P46" s="22"/>
      <c r="Q46" s="22"/>
      <c r="R46" s="22"/>
      <c r="S46" s="22"/>
      <c r="T46" s="22"/>
    </row>
    <row r="47" spans="1:20">
      <c r="A47" s="15" t="s">
        <v>47</v>
      </c>
      <c r="B47" s="16" t="s">
        <v>48</v>
      </c>
      <c r="C47" s="15" t="s">
        <v>82</v>
      </c>
      <c r="D47" s="15" t="s">
        <v>83</v>
      </c>
      <c r="E47" s="15" t="s">
        <v>175</v>
      </c>
      <c r="F47" s="15" t="s">
        <v>1482</v>
      </c>
      <c r="G47" s="22"/>
      <c r="H47" s="22"/>
      <c r="I47" s="22"/>
      <c r="J47" s="22"/>
      <c r="K47" s="22"/>
      <c r="L47" s="22"/>
      <c r="M47" s="15" t="s">
        <v>2609</v>
      </c>
      <c r="N47" s="15" t="s">
        <v>820</v>
      </c>
      <c r="O47" s="22"/>
      <c r="P47" s="22"/>
      <c r="Q47" s="22"/>
      <c r="R47" s="22"/>
      <c r="S47" s="22"/>
      <c r="T47" s="22"/>
    </row>
    <row r="48" spans="1:20">
      <c r="A48" s="15" t="s">
        <v>47</v>
      </c>
      <c r="B48" s="16" t="s">
        <v>48</v>
      </c>
      <c r="C48" s="15" t="s">
        <v>261</v>
      </c>
      <c r="D48" s="15" t="s">
        <v>262</v>
      </c>
      <c r="E48" s="15" t="s">
        <v>292</v>
      </c>
      <c r="F48" s="15" t="s">
        <v>292</v>
      </c>
      <c r="G48" s="15" t="s">
        <v>467</v>
      </c>
      <c r="H48" s="15">
        <v>44</v>
      </c>
      <c r="I48" s="15" t="s">
        <v>462</v>
      </c>
      <c r="J48" s="15">
        <v>29</v>
      </c>
      <c r="K48" s="15" t="s">
        <v>814</v>
      </c>
      <c r="L48" s="15" t="s">
        <v>244</v>
      </c>
      <c r="M48" s="22"/>
      <c r="N48" s="22"/>
      <c r="O48" s="15" t="s">
        <v>2639</v>
      </c>
      <c r="P48" s="15">
        <v>1.47</v>
      </c>
      <c r="Q48" s="22"/>
      <c r="R48" s="22"/>
      <c r="S48" s="15" t="s">
        <v>2525</v>
      </c>
      <c r="T48" s="15">
        <v>1.52</v>
      </c>
    </row>
    <row r="49" spans="1:20">
      <c r="A49" s="15" t="s">
        <v>47</v>
      </c>
      <c r="B49" s="16" t="s">
        <v>50</v>
      </c>
      <c r="C49" s="15" t="s">
        <v>82</v>
      </c>
      <c r="D49" s="15" t="s">
        <v>83</v>
      </c>
      <c r="E49" s="15" t="s">
        <v>178</v>
      </c>
      <c r="F49" s="15" t="s">
        <v>178</v>
      </c>
      <c r="G49" s="22"/>
      <c r="H49" s="22"/>
      <c r="I49" s="22"/>
      <c r="J49" s="22"/>
      <c r="K49" s="22"/>
      <c r="L49" s="22"/>
      <c r="M49" s="15" t="s">
        <v>2609</v>
      </c>
      <c r="N49" s="15" t="s">
        <v>820</v>
      </c>
      <c r="O49" s="22"/>
      <c r="P49" s="22"/>
      <c r="Q49" s="22"/>
      <c r="R49" s="22"/>
      <c r="S49" s="22"/>
      <c r="T49" s="22"/>
    </row>
    <row r="50" spans="1:20">
      <c r="A50" s="15" t="s">
        <v>47</v>
      </c>
      <c r="B50" s="16" t="s">
        <v>50</v>
      </c>
      <c r="C50" s="15" t="s">
        <v>261</v>
      </c>
      <c r="D50" s="15" t="s">
        <v>262</v>
      </c>
      <c r="E50" s="15" t="s">
        <v>186</v>
      </c>
      <c r="F50" s="15" t="s">
        <v>186</v>
      </c>
      <c r="G50" s="15" t="s">
        <v>1577</v>
      </c>
      <c r="H50" s="15">
        <v>108</v>
      </c>
      <c r="I50" s="15" t="s">
        <v>481</v>
      </c>
      <c r="J50" s="15">
        <v>26</v>
      </c>
      <c r="K50" s="15" t="s">
        <v>814</v>
      </c>
      <c r="L50" s="15" t="s">
        <v>244</v>
      </c>
      <c r="M50" s="22"/>
      <c r="N50" s="22"/>
      <c r="O50" s="15" t="s">
        <v>2640</v>
      </c>
      <c r="P50" s="15">
        <v>4.1500000000000004</v>
      </c>
      <c r="Q50" s="22"/>
      <c r="R50" s="22"/>
      <c r="S50" s="15" t="s">
        <v>2640</v>
      </c>
      <c r="T50" s="15">
        <v>4.1500000000000004</v>
      </c>
    </row>
    <row r="51" spans="1:20">
      <c r="A51" s="15" t="s">
        <v>47</v>
      </c>
      <c r="B51" s="16" t="s">
        <v>49</v>
      </c>
      <c r="C51" s="15" t="s">
        <v>82</v>
      </c>
      <c r="D51" s="15" t="s">
        <v>83</v>
      </c>
      <c r="E51" s="15" t="s">
        <v>178</v>
      </c>
      <c r="F51" s="15" t="s">
        <v>178</v>
      </c>
      <c r="G51" s="22"/>
      <c r="H51" s="22"/>
      <c r="I51" s="22"/>
      <c r="J51" s="22"/>
      <c r="K51" s="22"/>
      <c r="L51" s="22"/>
      <c r="M51" s="15" t="s">
        <v>2609</v>
      </c>
      <c r="N51" s="15" t="s">
        <v>820</v>
      </c>
      <c r="O51" s="22"/>
      <c r="P51" s="22"/>
      <c r="Q51" s="22"/>
      <c r="R51" s="22"/>
      <c r="S51" s="22"/>
      <c r="T51" s="22"/>
    </row>
    <row r="52" spans="1:20">
      <c r="A52" s="15" t="s">
        <v>47</v>
      </c>
      <c r="B52" s="16" t="s">
        <v>49</v>
      </c>
      <c r="C52" s="15" t="s">
        <v>261</v>
      </c>
      <c r="D52" s="15" t="s">
        <v>262</v>
      </c>
      <c r="E52" s="15" t="s">
        <v>293</v>
      </c>
      <c r="F52" s="15" t="s">
        <v>293</v>
      </c>
      <c r="G52" s="15" t="s">
        <v>2493</v>
      </c>
      <c r="H52" s="15">
        <v>166</v>
      </c>
      <c r="I52" s="15" t="s">
        <v>399</v>
      </c>
      <c r="J52" s="15">
        <v>27</v>
      </c>
      <c r="K52" s="15" t="s">
        <v>814</v>
      </c>
      <c r="L52" s="15" t="s">
        <v>244</v>
      </c>
      <c r="M52" s="22"/>
      <c r="N52" s="22"/>
      <c r="O52" s="15" t="s">
        <v>2641</v>
      </c>
      <c r="P52" s="15">
        <v>5.93</v>
      </c>
      <c r="Q52" s="22"/>
      <c r="R52" s="22"/>
      <c r="S52" s="15" t="s">
        <v>2642</v>
      </c>
      <c r="T52" s="15">
        <v>6.15</v>
      </c>
    </row>
    <row r="53" spans="1:20">
      <c r="A53" s="15" t="s">
        <v>47</v>
      </c>
      <c r="B53" s="16" t="s">
        <v>49</v>
      </c>
      <c r="C53" s="15" t="s">
        <v>266</v>
      </c>
      <c r="D53" s="15" t="s">
        <v>267</v>
      </c>
      <c r="E53" s="15" t="s">
        <v>231</v>
      </c>
      <c r="F53" s="15" t="s">
        <v>231</v>
      </c>
      <c r="G53" s="15" t="s">
        <v>342</v>
      </c>
      <c r="H53" s="15">
        <v>208</v>
      </c>
      <c r="I53" s="15" t="s">
        <v>410</v>
      </c>
      <c r="J53" s="15">
        <v>32</v>
      </c>
      <c r="K53" s="15" t="s">
        <v>814</v>
      </c>
      <c r="L53" s="15" t="s">
        <v>244</v>
      </c>
      <c r="M53" s="22"/>
      <c r="N53" s="22"/>
      <c r="O53" s="15" t="s">
        <v>2643</v>
      </c>
      <c r="P53" s="15">
        <v>6.5</v>
      </c>
      <c r="Q53" s="22"/>
      <c r="R53" s="22"/>
      <c r="S53" s="15" t="s">
        <v>2643</v>
      </c>
      <c r="T53" s="15">
        <v>6.5</v>
      </c>
    </row>
    <row r="54" spans="1:20">
      <c r="A54" s="15" t="s">
        <v>47</v>
      </c>
      <c r="B54" s="16" t="s">
        <v>51</v>
      </c>
      <c r="C54" s="15" t="s">
        <v>82</v>
      </c>
      <c r="D54" s="15" t="s">
        <v>83</v>
      </c>
      <c r="E54" s="15" t="s">
        <v>186</v>
      </c>
      <c r="F54" s="15" t="s">
        <v>186</v>
      </c>
      <c r="G54" s="22"/>
      <c r="H54" s="22"/>
      <c r="I54" s="22"/>
      <c r="J54" s="22"/>
      <c r="K54" s="22"/>
      <c r="L54" s="22"/>
      <c r="M54" s="15" t="s">
        <v>2609</v>
      </c>
      <c r="N54" s="15" t="s">
        <v>820</v>
      </c>
      <c r="O54" s="22"/>
      <c r="P54" s="22"/>
      <c r="Q54" s="22"/>
      <c r="R54" s="22"/>
      <c r="S54" s="22"/>
      <c r="T54" s="22"/>
    </row>
    <row r="55" spans="1:20">
      <c r="A55" s="15" t="s">
        <v>47</v>
      </c>
      <c r="B55" s="15" t="s">
        <v>51</v>
      </c>
      <c r="C55" s="15" t="s">
        <v>261</v>
      </c>
      <c r="D55" s="15" t="s">
        <v>262</v>
      </c>
      <c r="E55" s="15" t="s">
        <v>294</v>
      </c>
      <c r="F55" s="15" t="s">
        <v>294</v>
      </c>
      <c r="G55" s="15" t="s">
        <v>1939</v>
      </c>
      <c r="H55" s="15">
        <v>147</v>
      </c>
      <c r="I55" s="15" t="s">
        <v>410</v>
      </c>
      <c r="J55" s="15">
        <v>32</v>
      </c>
      <c r="K55" s="15" t="s">
        <v>814</v>
      </c>
      <c r="L55" s="15" t="s">
        <v>244</v>
      </c>
      <c r="M55" s="22"/>
      <c r="N55" s="22"/>
      <c r="O55" s="15" t="s">
        <v>2644</v>
      </c>
      <c r="P55" s="15">
        <v>4.59</v>
      </c>
      <c r="Q55" s="22"/>
      <c r="R55" s="22"/>
      <c r="S55" s="15" t="s">
        <v>2644</v>
      </c>
      <c r="T55" s="15">
        <v>4.59</v>
      </c>
    </row>
    <row r="56" spans="1:20">
      <c r="A56" s="15" t="s">
        <v>53</v>
      </c>
      <c r="B56" s="16" t="s">
        <v>55</v>
      </c>
      <c r="C56" s="15" t="s">
        <v>82</v>
      </c>
      <c r="D56" s="15" t="s">
        <v>83</v>
      </c>
      <c r="E56" s="15" t="s">
        <v>191</v>
      </c>
      <c r="F56" s="15" t="s">
        <v>191</v>
      </c>
      <c r="G56" s="22"/>
      <c r="H56" s="22"/>
      <c r="I56" s="22"/>
      <c r="J56" s="22"/>
      <c r="K56" s="22"/>
      <c r="L56" s="22"/>
      <c r="M56" s="15" t="s">
        <v>2609</v>
      </c>
      <c r="N56" s="15" t="s">
        <v>820</v>
      </c>
      <c r="O56" s="22"/>
      <c r="P56" s="22"/>
      <c r="Q56" s="22"/>
      <c r="R56" s="22"/>
      <c r="S56" s="22"/>
      <c r="T56" s="22"/>
    </row>
    <row r="57" spans="1:20">
      <c r="A57" s="15" t="s">
        <v>53</v>
      </c>
      <c r="B57" s="15" t="s">
        <v>55</v>
      </c>
      <c r="C57" s="15" t="s">
        <v>261</v>
      </c>
      <c r="D57" s="15" t="s">
        <v>262</v>
      </c>
      <c r="E57" s="15" t="s">
        <v>295</v>
      </c>
      <c r="F57" s="15" t="s">
        <v>360</v>
      </c>
      <c r="G57" s="15" t="s">
        <v>2645</v>
      </c>
      <c r="H57" s="15">
        <v>2.35</v>
      </c>
      <c r="I57" s="15" t="s">
        <v>2108</v>
      </c>
      <c r="J57" s="15">
        <v>4.1399999999999997</v>
      </c>
      <c r="K57" s="15" t="s">
        <v>814</v>
      </c>
      <c r="L57" s="15" t="s">
        <v>244</v>
      </c>
      <c r="M57" s="22"/>
      <c r="N57" s="22"/>
      <c r="O57" s="15" t="s">
        <v>2028</v>
      </c>
      <c r="P57" s="15">
        <v>0.06</v>
      </c>
      <c r="Q57" s="22"/>
      <c r="R57" s="22"/>
      <c r="S57" s="15" t="s">
        <v>2646</v>
      </c>
      <c r="T57" s="15">
        <v>0.56999999999999995</v>
      </c>
    </row>
    <row r="58" spans="1:20">
      <c r="A58" s="15" t="s">
        <v>53</v>
      </c>
      <c r="B58" s="16" t="s">
        <v>56</v>
      </c>
      <c r="C58" s="15" t="s">
        <v>82</v>
      </c>
      <c r="D58" s="15" t="s">
        <v>83</v>
      </c>
      <c r="E58" s="15" t="s">
        <v>191</v>
      </c>
      <c r="F58" s="15" t="s">
        <v>191</v>
      </c>
      <c r="G58" s="22"/>
      <c r="H58" s="22"/>
      <c r="I58" s="22"/>
      <c r="J58" s="22"/>
      <c r="K58" s="22"/>
      <c r="L58" s="22"/>
      <c r="M58" s="15" t="s">
        <v>2647</v>
      </c>
      <c r="N58" s="15" t="s">
        <v>838</v>
      </c>
      <c r="O58" s="22"/>
      <c r="P58" s="22"/>
      <c r="Q58" s="22"/>
      <c r="R58" s="22"/>
      <c r="S58" s="22"/>
      <c r="T58" s="22"/>
    </row>
    <row r="59" spans="1:20">
      <c r="A59" s="15" t="s">
        <v>53</v>
      </c>
      <c r="B59" s="15" t="s">
        <v>56</v>
      </c>
      <c r="C59" s="15" t="s">
        <v>261</v>
      </c>
      <c r="D59" s="15" t="s">
        <v>262</v>
      </c>
      <c r="E59" s="15" t="s">
        <v>296</v>
      </c>
      <c r="F59" s="15" t="s">
        <v>296</v>
      </c>
      <c r="G59" s="15" t="s">
        <v>1557</v>
      </c>
      <c r="H59" s="15">
        <v>103</v>
      </c>
      <c r="I59" s="15" t="s">
        <v>483</v>
      </c>
      <c r="J59" s="15">
        <v>22</v>
      </c>
      <c r="K59" s="15" t="s">
        <v>814</v>
      </c>
      <c r="L59" s="15" t="s">
        <v>244</v>
      </c>
      <c r="M59" s="22"/>
      <c r="N59" s="22"/>
      <c r="O59" s="15" t="s">
        <v>2068</v>
      </c>
      <c r="P59" s="15">
        <v>4.68</v>
      </c>
      <c r="Q59" s="22"/>
      <c r="R59" s="22"/>
      <c r="S59" s="15" t="s">
        <v>2068</v>
      </c>
      <c r="T59" s="15">
        <v>4.68</v>
      </c>
    </row>
    <row r="60" spans="1:20">
      <c r="A60" s="15" t="s">
        <v>53</v>
      </c>
      <c r="B60" s="16" t="s">
        <v>58</v>
      </c>
      <c r="C60" s="15" t="s">
        <v>82</v>
      </c>
      <c r="D60" s="15" t="s">
        <v>83</v>
      </c>
      <c r="E60" s="15" t="s">
        <v>196</v>
      </c>
      <c r="F60" s="15" t="s">
        <v>196</v>
      </c>
      <c r="G60" s="22"/>
      <c r="H60" s="22"/>
      <c r="I60" s="22"/>
      <c r="J60" s="22"/>
      <c r="K60" s="22"/>
      <c r="L60" s="22"/>
      <c r="M60" s="15" t="s">
        <v>2609</v>
      </c>
      <c r="N60" s="15" t="s">
        <v>820</v>
      </c>
      <c r="O60" s="22"/>
      <c r="P60" s="22"/>
      <c r="Q60" s="22"/>
      <c r="R60" s="22"/>
      <c r="S60" s="22"/>
      <c r="T60" s="22"/>
    </row>
    <row r="61" spans="1:20">
      <c r="A61" s="15" t="s">
        <v>53</v>
      </c>
      <c r="B61" s="15" t="s">
        <v>58</v>
      </c>
      <c r="C61" s="15" t="s">
        <v>261</v>
      </c>
      <c r="D61" s="15" t="s">
        <v>262</v>
      </c>
      <c r="E61" s="15" t="s">
        <v>252</v>
      </c>
      <c r="F61" s="15" t="s">
        <v>2648</v>
      </c>
      <c r="G61" s="15" t="s">
        <v>1892</v>
      </c>
      <c r="H61" s="15">
        <v>146</v>
      </c>
      <c r="I61" s="15" t="s">
        <v>399</v>
      </c>
      <c r="J61" s="15">
        <v>27</v>
      </c>
      <c r="K61" s="15" t="s">
        <v>814</v>
      </c>
      <c r="L61" s="15" t="s">
        <v>244</v>
      </c>
      <c r="M61" s="22"/>
      <c r="N61" s="22"/>
      <c r="O61" s="15" t="s">
        <v>2649</v>
      </c>
      <c r="P61" s="15">
        <v>5.41</v>
      </c>
      <c r="Q61" s="22"/>
      <c r="R61" s="22"/>
      <c r="S61" s="15" t="s">
        <v>2649</v>
      </c>
      <c r="T61" s="15">
        <v>5.41</v>
      </c>
    </row>
    <row r="62" spans="1:20">
      <c r="A62" s="15" t="s">
        <v>53</v>
      </c>
      <c r="B62" s="16" t="s">
        <v>59</v>
      </c>
      <c r="C62" s="15" t="s">
        <v>82</v>
      </c>
      <c r="D62" s="15" t="s">
        <v>83</v>
      </c>
      <c r="E62" s="15" t="s">
        <v>201</v>
      </c>
      <c r="F62" s="15" t="s">
        <v>201</v>
      </c>
      <c r="G62" s="22"/>
      <c r="H62" s="22"/>
      <c r="I62" s="22"/>
      <c r="J62" s="22"/>
      <c r="K62" s="22"/>
      <c r="L62" s="22"/>
      <c r="M62" s="15" t="s">
        <v>2609</v>
      </c>
      <c r="N62" s="15" t="s">
        <v>820</v>
      </c>
      <c r="O62" s="22"/>
      <c r="P62" s="22"/>
      <c r="Q62" s="22"/>
      <c r="R62" s="22"/>
      <c r="S62" s="22"/>
      <c r="T62" s="22"/>
    </row>
    <row r="63" spans="1:20">
      <c r="A63" s="15" t="s">
        <v>53</v>
      </c>
      <c r="B63" s="15" t="s">
        <v>59</v>
      </c>
      <c r="C63" s="15" t="s">
        <v>261</v>
      </c>
      <c r="D63" s="15" t="s">
        <v>262</v>
      </c>
      <c r="E63" s="15" t="s">
        <v>297</v>
      </c>
      <c r="F63" s="15" t="s">
        <v>297</v>
      </c>
      <c r="G63" s="15" t="s">
        <v>2650</v>
      </c>
      <c r="H63" s="15">
        <v>97</v>
      </c>
      <c r="I63" s="15" t="s">
        <v>448</v>
      </c>
      <c r="J63" s="15">
        <v>31</v>
      </c>
      <c r="K63" s="15" t="s">
        <v>814</v>
      </c>
      <c r="L63" s="15" t="s">
        <v>244</v>
      </c>
      <c r="M63" s="22"/>
      <c r="N63" s="22"/>
      <c r="O63" s="15" t="s">
        <v>2651</v>
      </c>
      <c r="P63" s="15">
        <v>3.13</v>
      </c>
      <c r="Q63" s="22"/>
      <c r="R63" s="22"/>
      <c r="S63" s="15" t="s">
        <v>2651</v>
      </c>
      <c r="T63" s="15">
        <v>3.13</v>
      </c>
    </row>
    <row r="64" spans="1:20">
      <c r="A64" s="15" t="s">
        <v>53</v>
      </c>
      <c r="B64" s="15" t="s">
        <v>61</v>
      </c>
      <c r="C64" s="15" t="s">
        <v>82</v>
      </c>
      <c r="D64" s="15" t="s">
        <v>83</v>
      </c>
      <c r="E64" s="15" t="s">
        <v>205</v>
      </c>
      <c r="F64" s="15" t="s">
        <v>205</v>
      </c>
      <c r="G64" s="22"/>
      <c r="H64" s="22"/>
      <c r="I64" s="22"/>
      <c r="J64" s="22"/>
      <c r="K64" s="22"/>
      <c r="L64" s="22"/>
      <c r="M64" s="15" t="s">
        <v>2609</v>
      </c>
      <c r="N64" s="15" t="s">
        <v>820</v>
      </c>
      <c r="O64" s="22"/>
      <c r="P64" s="22"/>
      <c r="Q64" s="22"/>
      <c r="R64" s="22"/>
      <c r="S64" s="22"/>
      <c r="T64" s="22"/>
    </row>
    <row r="65" spans="1:20">
      <c r="A65" s="15" t="s">
        <v>53</v>
      </c>
      <c r="B65" s="15" t="s">
        <v>61</v>
      </c>
      <c r="C65" s="15" t="s">
        <v>261</v>
      </c>
      <c r="D65" s="15" t="s">
        <v>262</v>
      </c>
      <c r="E65" s="15" t="s">
        <v>133</v>
      </c>
      <c r="F65" s="15" t="s">
        <v>133</v>
      </c>
      <c r="G65" s="15" t="s">
        <v>1902</v>
      </c>
      <c r="H65" s="15">
        <v>155</v>
      </c>
      <c r="I65" s="15" t="s">
        <v>399</v>
      </c>
      <c r="J65" s="15">
        <v>27</v>
      </c>
      <c r="K65" s="15" t="s">
        <v>814</v>
      </c>
      <c r="L65" s="15" t="s">
        <v>244</v>
      </c>
      <c r="M65" s="22"/>
      <c r="N65" s="22"/>
      <c r="O65" s="15" t="s">
        <v>2652</v>
      </c>
      <c r="P65" s="15">
        <v>5.74</v>
      </c>
      <c r="Q65" s="22"/>
      <c r="R65" s="22"/>
      <c r="S65" s="15" t="s">
        <v>2652</v>
      </c>
      <c r="T65" s="15">
        <v>5.74</v>
      </c>
    </row>
    <row r="66" spans="1:20">
      <c r="A66" s="15" t="s">
        <v>53</v>
      </c>
      <c r="B66" s="15" t="s">
        <v>61</v>
      </c>
      <c r="C66" s="15" t="s">
        <v>266</v>
      </c>
      <c r="D66" s="15" t="s">
        <v>267</v>
      </c>
      <c r="E66" s="15" t="s">
        <v>295</v>
      </c>
      <c r="F66" s="15" t="s">
        <v>295</v>
      </c>
      <c r="G66" s="15" t="s">
        <v>1945</v>
      </c>
      <c r="H66" s="15">
        <v>95</v>
      </c>
      <c r="I66" s="15" t="s">
        <v>481</v>
      </c>
      <c r="J66" s="15">
        <v>26</v>
      </c>
      <c r="K66" s="15" t="s">
        <v>814</v>
      </c>
      <c r="L66" s="15" t="s">
        <v>244</v>
      </c>
      <c r="M66" s="22"/>
      <c r="N66" s="22"/>
      <c r="O66" s="15" t="s">
        <v>2653</v>
      </c>
      <c r="P66" s="15">
        <v>3.28</v>
      </c>
      <c r="Q66" s="22"/>
      <c r="R66" s="22"/>
      <c r="S66" s="15" t="s">
        <v>2654</v>
      </c>
      <c r="T66" s="15">
        <v>3.65</v>
      </c>
    </row>
    <row r="67" spans="1:20">
      <c r="A67" s="15" t="s">
        <v>53</v>
      </c>
      <c r="B67" s="16" t="s">
        <v>62</v>
      </c>
      <c r="C67" s="15" t="s">
        <v>82</v>
      </c>
      <c r="D67" s="15" t="s">
        <v>83</v>
      </c>
      <c r="E67" s="15" t="s">
        <v>205</v>
      </c>
      <c r="F67" s="15" t="s">
        <v>205</v>
      </c>
      <c r="G67" s="22"/>
      <c r="H67" s="22"/>
      <c r="I67" s="22"/>
      <c r="J67" s="22"/>
      <c r="K67" s="22"/>
      <c r="L67" s="22"/>
      <c r="M67" s="15" t="s">
        <v>2609</v>
      </c>
      <c r="N67" s="15" t="s">
        <v>820</v>
      </c>
      <c r="O67" s="22"/>
      <c r="P67" s="22"/>
      <c r="Q67" s="22"/>
      <c r="R67" s="22"/>
      <c r="S67" s="22"/>
      <c r="T67" s="22"/>
    </row>
    <row r="68" spans="1:20">
      <c r="A68" s="15" t="s">
        <v>53</v>
      </c>
      <c r="B68" s="15" t="s">
        <v>63</v>
      </c>
      <c r="C68" s="15" t="s">
        <v>82</v>
      </c>
      <c r="D68" s="15" t="s">
        <v>83</v>
      </c>
      <c r="E68" s="15" t="s">
        <v>205</v>
      </c>
      <c r="F68" s="15" t="s">
        <v>205</v>
      </c>
      <c r="G68" s="22"/>
      <c r="H68" s="22"/>
      <c r="I68" s="22"/>
      <c r="J68" s="22"/>
      <c r="K68" s="22"/>
      <c r="L68" s="22"/>
      <c r="M68" s="15" t="s">
        <v>2609</v>
      </c>
      <c r="N68" s="15" t="s">
        <v>820</v>
      </c>
      <c r="O68" s="22"/>
      <c r="P68" s="22"/>
      <c r="Q68" s="22"/>
      <c r="R68" s="22"/>
      <c r="S68" s="22"/>
      <c r="T68" s="22"/>
    </row>
    <row r="69" spans="1:20">
      <c r="A69" s="15" t="s">
        <v>53</v>
      </c>
      <c r="B69" s="15" t="s">
        <v>64</v>
      </c>
      <c r="C69" s="15" t="s">
        <v>82</v>
      </c>
      <c r="D69" s="15" t="s">
        <v>83</v>
      </c>
      <c r="E69" s="15" t="s">
        <v>212</v>
      </c>
      <c r="F69" s="15" t="s">
        <v>212</v>
      </c>
      <c r="G69" s="22"/>
      <c r="H69" s="22"/>
      <c r="I69" s="22"/>
      <c r="J69" s="22"/>
      <c r="K69" s="22"/>
      <c r="L69" s="22"/>
      <c r="M69" s="15" t="s">
        <v>2609</v>
      </c>
      <c r="N69" s="15" t="s">
        <v>820</v>
      </c>
      <c r="O69" s="22"/>
      <c r="P69" s="22"/>
      <c r="Q69" s="22"/>
      <c r="R69" s="22"/>
      <c r="S69" s="22"/>
      <c r="T69" s="22"/>
    </row>
    <row r="70" spans="1:20">
      <c r="A70" s="15" t="s">
        <v>53</v>
      </c>
      <c r="B70" s="15" t="s">
        <v>64</v>
      </c>
      <c r="C70" s="15" t="s">
        <v>261</v>
      </c>
      <c r="D70" s="15" t="s">
        <v>262</v>
      </c>
      <c r="E70" s="15" t="s">
        <v>296</v>
      </c>
      <c r="F70" s="15" t="s">
        <v>296</v>
      </c>
      <c r="G70" s="15" t="s">
        <v>1575</v>
      </c>
      <c r="H70" s="15">
        <v>125</v>
      </c>
      <c r="I70" s="15" t="s">
        <v>473</v>
      </c>
      <c r="J70" s="15">
        <v>25</v>
      </c>
      <c r="K70" s="15" t="s">
        <v>814</v>
      </c>
      <c r="L70" s="15" t="s">
        <v>244</v>
      </c>
      <c r="M70" s="22"/>
      <c r="N70" s="22"/>
      <c r="O70" s="15" t="s">
        <v>2626</v>
      </c>
      <c r="P70" s="15">
        <v>5</v>
      </c>
      <c r="Q70" s="22"/>
      <c r="R70" s="22"/>
      <c r="S70" s="15" t="s">
        <v>2626</v>
      </c>
      <c r="T70" s="15">
        <v>5</v>
      </c>
    </row>
    <row r="71" spans="1:20">
      <c r="A71" s="15" t="s">
        <v>53</v>
      </c>
      <c r="B71" s="15" t="s">
        <v>66</v>
      </c>
      <c r="C71" s="15" t="s">
        <v>82</v>
      </c>
      <c r="D71" s="15" t="s">
        <v>83</v>
      </c>
      <c r="E71" s="15" t="s">
        <v>167</v>
      </c>
      <c r="F71" s="15" t="s">
        <v>167</v>
      </c>
      <c r="G71" s="22"/>
      <c r="H71" s="22"/>
      <c r="I71" s="22"/>
      <c r="J71" s="22"/>
      <c r="K71" s="22"/>
      <c r="L71" s="22"/>
      <c r="M71" s="15" t="s">
        <v>2609</v>
      </c>
      <c r="N71" s="15" t="s">
        <v>820</v>
      </c>
      <c r="O71" s="22"/>
      <c r="P71" s="22"/>
      <c r="Q71" s="22"/>
      <c r="R71" s="22"/>
      <c r="S71" s="22"/>
      <c r="T71" s="22"/>
    </row>
    <row r="72" spans="1:20">
      <c r="A72" s="15" t="s">
        <v>53</v>
      </c>
      <c r="B72" s="15" t="s">
        <v>66</v>
      </c>
      <c r="C72" s="15" t="s">
        <v>261</v>
      </c>
      <c r="D72" s="15" t="s">
        <v>262</v>
      </c>
      <c r="E72" s="15" t="s">
        <v>295</v>
      </c>
      <c r="F72" s="15" t="s">
        <v>295</v>
      </c>
      <c r="G72" s="15" t="s">
        <v>1934</v>
      </c>
      <c r="H72" s="15">
        <v>123</v>
      </c>
      <c r="I72" s="15" t="s">
        <v>442</v>
      </c>
      <c r="J72" s="15">
        <v>28</v>
      </c>
      <c r="K72" s="15" t="s">
        <v>814</v>
      </c>
      <c r="L72" s="15" t="s">
        <v>244</v>
      </c>
      <c r="M72" s="22"/>
      <c r="N72" s="22"/>
      <c r="O72" s="15" t="s">
        <v>2655</v>
      </c>
      <c r="P72" s="15">
        <v>3.32</v>
      </c>
      <c r="Q72" s="22"/>
      <c r="R72" s="22"/>
      <c r="S72" s="15" t="s">
        <v>2063</v>
      </c>
      <c r="T72" s="15">
        <v>4.3899999999999997</v>
      </c>
    </row>
    <row r="73" spans="1:20">
      <c r="A73" s="15" t="s">
        <v>53</v>
      </c>
      <c r="B73" s="15" t="s">
        <v>67</v>
      </c>
      <c r="C73" s="15" t="s">
        <v>82</v>
      </c>
      <c r="D73" s="15" t="s">
        <v>83</v>
      </c>
      <c r="E73" s="15" t="s">
        <v>219</v>
      </c>
      <c r="F73" s="15" t="s">
        <v>219</v>
      </c>
      <c r="G73" s="22"/>
      <c r="H73" s="22"/>
      <c r="I73" s="22"/>
      <c r="J73" s="22"/>
      <c r="K73" s="22"/>
      <c r="L73" s="22"/>
      <c r="M73" s="15" t="s">
        <v>2609</v>
      </c>
      <c r="N73" s="15" t="s">
        <v>820</v>
      </c>
      <c r="O73" s="22"/>
      <c r="P73" s="22"/>
      <c r="Q73" s="22"/>
      <c r="R73" s="22"/>
      <c r="S73" s="22"/>
      <c r="T73" s="22"/>
    </row>
    <row r="74" spans="1:20">
      <c r="A74" s="15" t="s">
        <v>53</v>
      </c>
      <c r="B74" s="15" t="s">
        <v>67</v>
      </c>
      <c r="C74" s="15" t="s">
        <v>261</v>
      </c>
      <c r="D74" s="15" t="s">
        <v>262</v>
      </c>
      <c r="E74" s="15" t="s">
        <v>295</v>
      </c>
      <c r="F74" s="15" t="s">
        <v>295</v>
      </c>
      <c r="G74" s="15" t="s">
        <v>1912</v>
      </c>
      <c r="H74" s="15">
        <v>177</v>
      </c>
      <c r="I74" s="15" t="s">
        <v>2656</v>
      </c>
      <c r="J74" s="15">
        <v>5.21</v>
      </c>
      <c r="K74" s="15" t="s">
        <v>814</v>
      </c>
      <c r="L74" s="15" t="s">
        <v>244</v>
      </c>
      <c r="M74" s="22"/>
      <c r="N74" s="22"/>
      <c r="O74" s="15" t="s">
        <v>2656</v>
      </c>
      <c r="P74" s="15">
        <v>5.21</v>
      </c>
      <c r="Q74" s="22"/>
      <c r="R74" s="22"/>
      <c r="S74" s="15" t="s">
        <v>2657</v>
      </c>
      <c r="T74" s="15">
        <v>33.97</v>
      </c>
    </row>
    <row r="75" spans="1:20">
      <c r="A75" s="15" t="s">
        <v>53</v>
      </c>
      <c r="B75" s="15" t="s">
        <v>68</v>
      </c>
      <c r="C75" s="15" t="s">
        <v>82</v>
      </c>
      <c r="D75" s="15" t="s">
        <v>83</v>
      </c>
      <c r="E75" s="15" t="s">
        <v>222</v>
      </c>
      <c r="F75" s="15" t="s">
        <v>222</v>
      </c>
      <c r="G75" s="22"/>
      <c r="H75" s="22"/>
      <c r="I75" s="22"/>
      <c r="J75" s="22"/>
      <c r="K75" s="22"/>
      <c r="L75" s="22"/>
      <c r="M75" s="15" t="s">
        <v>2609</v>
      </c>
      <c r="N75" s="15" t="s">
        <v>820</v>
      </c>
      <c r="O75" s="22"/>
      <c r="P75" s="22"/>
      <c r="Q75" s="22"/>
      <c r="R75" s="22"/>
      <c r="S75" s="22"/>
      <c r="T75" s="22"/>
    </row>
    <row r="76" spans="1:20">
      <c r="A76" s="15" t="s">
        <v>53</v>
      </c>
      <c r="B76" s="15" t="s">
        <v>68</v>
      </c>
      <c r="C76" s="15" t="s">
        <v>261</v>
      </c>
      <c r="D76" s="15" t="s">
        <v>262</v>
      </c>
      <c r="E76" s="15" t="s">
        <v>170</v>
      </c>
      <c r="F76" s="15" t="s">
        <v>170</v>
      </c>
      <c r="G76" s="15" t="s">
        <v>2296</v>
      </c>
      <c r="H76" s="15">
        <v>52</v>
      </c>
      <c r="I76" s="15" t="s">
        <v>436</v>
      </c>
      <c r="J76" s="15">
        <v>24</v>
      </c>
      <c r="K76" s="15" t="s">
        <v>814</v>
      </c>
      <c r="L76" s="15" t="s">
        <v>244</v>
      </c>
      <c r="M76" s="22"/>
      <c r="N76" s="22"/>
      <c r="O76" s="15" t="s">
        <v>2658</v>
      </c>
      <c r="P76" s="15">
        <v>2.08</v>
      </c>
      <c r="Q76" s="22"/>
      <c r="R76" s="22"/>
      <c r="S76" s="15" t="s">
        <v>2659</v>
      </c>
      <c r="T76" s="15">
        <v>2.17</v>
      </c>
    </row>
    <row r="77" spans="1:20" ht="73.2" customHeight="1">
      <c r="A77" s="80" t="s">
        <v>3502</v>
      </c>
      <c r="B77" s="169" t="s">
        <v>3603</v>
      </c>
      <c r="C77" s="170"/>
      <c r="D77" s="170"/>
      <c r="E77" s="170"/>
      <c r="F77" s="170"/>
      <c r="G77" s="170"/>
      <c r="H77" s="170"/>
      <c r="I77" s="170"/>
      <c r="J77" s="170"/>
      <c r="K77" s="170"/>
      <c r="L77" s="170"/>
      <c r="M77" s="170"/>
      <c r="N77" s="170"/>
      <c r="O77" s="170"/>
      <c r="P77" s="170"/>
      <c r="Q77" s="170"/>
      <c r="R77" s="170"/>
      <c r="S77" s="170"/>
      <c r="T77" s="170"/>
    </row>
    <row r="83" spans="3:26" ht="145.19999999999999">
      <c r="C83" s="103"/>
      <c r="D83" s="103"/>
      <c r="E83" s="103"/>
      <c r="F83" s="103"/>
      <c r="G83" s="103"/>
      <c r="H83" s="103"/>
      <c r="I83" s="103"/>
      <c r="J83" s="103"/>
      <c r="K83" s="103"/>
      <c r="L83" s="103"/>
      <c r="M83" s="103"/>
      <c r="O83" s="34" t="s">
        <v>1</v>
      </c>
      <c r="P83" s="34" t="s">
        <v>73</v>
      </c>
      <c r="Q83" s="34" t="s">
        <v>74</v>
      </c>
      <c r="R83" s="34" t="s">
        <v>2579</v>
      </c>
      <c r="S83" s="34" t="s">
        <v>2580</v>
      </c>
      <c r="T83" s="34" t="s">
        <v>2582</v>
      </c>
      <c r="U83" s="34" t="s">
        <v>2592</v>
      </c>
      <c r="V83" s="34" t="s">
        <v>2588</v>
      </c>
      <c r="W83" s="25" t="s">
        <v>3498</v>
      </c>
      <c r="X83" s="25" t="s">
        <v>3499</v>
      </c>
      <c r="Y83" s="25" t="s">
        <v>3500</v>
      </c>
      <c r="Z83" s="25" t="s">
        <v>3501</v>
      </c>
    </row>
    <row r="84" spans="3:26">
      <c r="C84" s="104"/>
      <c r="D84" s="104"/>
      <c r="E84" s="104"/>
      <c r="F84" s="104"/>
      <c r="G84" s="104"/>
      <c r="H84" s="104"/>
      <c r="I84" s="104"/>
      <c r="J84" s="105"/>
      <c r="K84" s="105"/>
      <c r="L84" s="106"/>
      <c r="M84" s="106"/>
      <c r="O84" s="16" t="s">
        <v>15</v>
      </c>
      <c r="P84" s="15" t="s">
        <v>262</v>
      </c>
      <c r="Q84" s="15" t="s">
        <v>263</v>
      </c>
      <c r="R84" s="15" t="s">
        <v>263</v>
      </c>
      <c r="S84" s="15" t="s">
        <v>1085</v>
      </c>
      <c r="T84" s="15" t="s">
        <v>846</v>
      </c>
      <c r="U84" s="15" t="s">
        <v>2611</v>
      </c>
      <c r="V84" s="15" t="s">
        <v>2610</v>
      </c>
      <c r="W84" s="86">
        <v>10</v>
      </c>
      <c r="X84" s="86">
        <v>5</v>
      </c>
      <c r="Y84" s="87">
        <v>2</v>
      </c>
      <c r="Z84" s="87">
        <v>0.5</v>
      </c>
    </row>
    <row r="85" spans="3:26">
      <c r="C85" s="104"/>
      <c r="D85" s="104"/>
      <c r="E85" s="104"/>
      <c r="F85" s="104"/>
      <c r="G85" s="104"/>
      <c r="H85" s="104"/>
      <c r="I85" s="104"/>
      <c r="J85" s="105"/>
      <c r="K85" s="105"/>
      <c r="L85" s="106"/>
      <c r="M85" s="106"/>
      <c r="O85" s="16" t="s">
        <v>16</v>
      </c>
      <c r="P85" s="15" t="s">
        <v>262</v>
      </c>
      <c r="Q85" s="15" t="s">
        <v>264</v>
      </c>
      <c r="R85" s="15" t="s">
        <v>264</v>
      </c>
      <c r="S85" s="15" t="s">
        <v>1586</v>
      </c>
      <c r="T85" s="15" t="s">
        <v>694</v>
      </c>
      <c r="U85" s="15" t="s">
        <v>2340</v>
      </c>
      <c r="V85" s="15" t="s">
        <v>2612</v>
      </c>
      <c r="W85" s="86">
        <v>90</v>
      </c>
      <c r="X85" s="86">
        <v>23</v>
      </c>
      <c r="Y85" s="87">
        <v>3.9130434782608696</v>
      </c>
      <c r="Z85" s="87">
        <v>3.6</v>
      </c>
    </row>
    <row r="86" spans="3:26">
      <c r="C86" s="104"/>
      <c r="D86" s="104"/>
      <c r="E86" s="104"/>
      <c r="F86" s="104"/>
      <c r="G86" s="104"/>
      <c r="H86" s="104"/>
      <c r="I86" s="104"/>
      <c r="J86" s="105"/>
      <c r="K86" s="105"/>
      <c r="L86" s="106"/>
      <c r="M86" s="106"/>
      <c r="O86" s="16" t="s">
        <v>9</v>
      </c>
      <c r="P86" s="15" t="s">
        <v>262</v>
      </c>
      <c r="Q86" s="15" t="s">
        <v>265</v>
      </c>
      <c r="R86" s="15" t="s">
        <v>265</v>
      </c>
      <c r="S86" s="15" t="s">
        <v>2087</v>
      </c>
      <c r="T86" s="15" t="s">
        <v>436</v>
      </c>
      <c r="U86" s="15" t="s">
        <v>2094</v>
      </c>
      <c r="V86" s="15" t="s">
        <v>2094</v>
      </c>
      <c r="W86" s="86">
        <v>137</v>
      </c>
      <c r="X86" s="86">
        <v>24</v>
      </c>
      <c r="Y86" s="87">
        <v>5.708333333333333</v>
      </c>
      <c r="Z86" s="87">
        <v>5.708333333333333</v>
      </c>
    </row>
    <row r="87" spans="3:26">
      <c r="C87" s="104"/>
      <c r="D87" s="104"/>
      <c r="E87" s="104"/>
      <c r="F87" s="104"/>
      <c r="G87" s="104"/>
      <c r="H87" s="104"/>
      <c r="I87" s="104"/>
      <c r="J87" s="105"/>
      <c r="K87" s="105"/>
      <c r="L87" s="106"/>
      <c r="M87" s="106"/>
      <c r="O87" s="16" t="s">
        <v>9</v>
      </c>
      <c r="P87" s="15" t="s">
        <v>267</v>
      </c>
      <c r="Q87" s="15" t="s">
        <v>268</v>
      </c>
      <c r="R87" s="15" t="s">
        <v>268</v>
      </c>
      <c r="S87" s="15" t="s">
        <v>2613</v>
      </c>
      <c r="T87" s="15" t="s">
        <v>407</v>
      </c>
      <c r="U87" s="15" t="s">
        <v>2176</v>
      </c>
      <c r="V87" s="15" t="s">
        <v>2176</v>
      </c>
      <c r="W87" s="29" t="s">
        <v>2613</v>
      </c>
      <c r="X87" s="29" t="s">
        <v>407</v>
      </c>
      <c r="Y87" s="29" t="s">
        <v>2176</v>
      </c>
      <c r="Z87" s="29" t="s">
        <v>2176</v>
      </c>
    </row>
    <row r="88" spans="3:26">
      <c r="C88" s="104"/>
      <c r="D88" s="104"/>
      <c r="E88" s="104"/>
      <c r="F88" s="104"/>
      <c r="G88" s="104"/>
      <c r="H88" s="104"/>
      <c r="I88" s="104"/>
      <c r="J88" s="105"/>
      <c r="K88" s="105"/>
      <c r="L88" s="106"/>
      <c r="M88" s="106"/>
      <c r="O88" s="16" t="s">
        <v>9</v>
      </c>
      <c r="P88" s="15" t="s">
        <v>270</v>
      </c>
      <c r="Q88" s="15" t="s">
        <v>271</v>
      </c>
      <c r="R88" s="15" t="s">
        <v>271</v>
      </c>
      <c r="S88" s="15" t="s">
        <v>1557</v>
      </c>
      <c r="T88" s="15" t="s">
        <v>399</v>
      </c>
      <c r="U88" s="15" t="s">
        <v>2614</v>
      </c>
      <c r="V88" s="15" t="s">
        <v>2614</v>
      </c>
      <c r="W88" s="29" t="s">
        <v>1557</v>
      </c>
      <c r="X88" s="29" t="s">
        <v>399</v>
      </c>
      <c r="Y88" s="29" t="s">
        <v>2614</v>
      </c>
      <c r="Z88" s="29" t="s">
        <v>2614</v>
      </c>
    </row>
    <row r="89" spans="3:26">
      <c r="C89" s="104"/>
      <c r="D89" s="104"/>
      <c r="E89" s="104"/>
      <c r="F89" s="104"/>
      <c r="G89" s="104"/>
      <c r="H89" s="104"/>
      <c r="I89" s="104"/>
      <c r="J89" s="105"/>
      <c r="K89" s="105"/>
      <c r="L89" s="106"/>
      <c r="M89" s="106"/>
      <c r="O89" s="16" t="s">
        <v>9</v>
      </c>
      <c r="P89" s="15" t="s">
        <v>273</v>
      </c>
      <c r="Q89" s="15" t="s">
        <v>191</v>
      </c>
      <c r="R89" s="15" t="s">
        <v>191</v>
      </c>
      <c r="S89" s="15" t="s">
        <v>1585</v>
      </c>
      <c r="T89" s="15" t="s">
        <v>425</v>
      </c>
      <c r="U89" s="15" t="s">
        <v>2615</v>
      </c>
      <c r="V89" s="15" t="s">
        <v>2615</v>
      </c>
      <c r="W89" s="29" t="s">
        <v>1585</v>
      </c>
      <c r="X89" s="29" t="s">
        <v>425</v>
      </c>
      <c r="Y89" s="29" t="s">
        <v>2615</v>
      </c>
      <c r="Z89" s="29" t="s">
        <v>2615</v>
      </c>
    </row>
    <row r="90" spans="3:26">
      <c r="C90" s="104"/>
      <c r="D90" s="104"/>
      <c r="E90" s="104"/>
      <c r="F90" s="104"/>
      <c r="G90" s="104"/>
      <c r="H90" s="104"/>
      <c r="I90" s="104"/>
      <c r="J90" s="105"/>
      <c r="K90" s="105"/>
      <c r="L90" s="106"/>
      <c r="M90" s="106"/>
      <c r="O90" s="16" t="s">
        <v>9</v>
      </c>
      <c r="P90" s="15" t="s">
        <v>275</v>
      </c>
      <c r="Q90" s="15" t="s">
        <v>276</v>
      </c>
      <c r="R90" s="15" t="s">
        <v>276</v>
      </c>
      <c r="S90" s="15" t="s">
        <v>1557</v>
      </c>
      <c r="T90" s="15" t="s">
        <v>462</v>
      </c>
      <c r="U90" s="15" t="s">
        <v>2380</v>
      </c>
      <c r="V90" s="15" t="s">
        <v>2380</v>
      </c>
      <c r="W90" s="29" t="s">
        <v>1557</v>
      </c>
      <c r="X90" s="29" t="s">
        <v>462</v>
      </c>
      <c r="Y90" s="29" t="s">
        <v>2380</v>
      </c>
      <c r="Z90" s="29" t="s">
        <v>2380</v>
      </c>
    </row>
    <row r="91" spans="3:26">
      <c r="C91" s="104"/>
      <c r="D91" s="104"/>
      <c r="E91" s="104"/>
      <c r="F91" s="104"/>
      <c r="G91" s="104"/>
      <c r="H91" s="104"/>
      <c r="I91" s="104"/>
      <c r="J91" s="107"/>
      <c r="K91" s="107"/>
      <c r="L91" s="108"/>
      <c r="M91" s="108"/>
      <c r="O91" s="16" t="s">
        <v>10</v>
      </c>
      <c r="P91" s="15" t="s">
        <v>262</v>
      </c>
      <c r="Q91" s="15" t="s">
        <v>281</v>
      </c>
      <c r="R91" s="15" t="s">
        <v>281</v>
      </c>
      <c r="S91" s="15" t="s">
        <v>1945</v>
      </c>
      <c r="T91" s="15" t="s">
        <v>422</v>
      </c>
      <c r="U91" s="15" t="s">
        <v>2123</v>
      </c>
      <c r="V91" s="15" t="s">
        <v>2123</v>
      </c>
      <c r="W91" s="86">
        <v>95</v>
      </c>
      <c r="X91" s="86">
        <v>20</v>
      </c>
      <c r="Y91" s="87">
        <v>4.75</v>
      </c>
      <c r="Z91" s="87">
        <v>4.75</v>
      </c>
    </row>
    <row r="92" spans="3:26">
      <c r="C92" s="104"/>
      <c r="D92" s="104"/>
      <c r="E92" s="104"/>
      <c r="F92" s="104"/>
      <c r="G92" s="104"/>
      <c r="H92" s="104"/>
      <c r="I92" s="104"/>
      <c r="J92" s="107"/>
      <c r="K92" s="107"/>
      <c r="L92" s="108"/>
      <c r="M92" s="108"/>
      <c r="O92" s="16" t="s">
        <v>10</v>
      </c>
      <c r="P92" s="15" t="s">
        <v>267</v>
      </c>
      <c r="Q92" s="15" t="s">
        <v>282</v>
      </c>
      <c r="R92" s="15" t="s">
        <v>282</v>
      </c>
      <c r="S92" s="21" t="s">
        <v>560</v>
      </c>
      <c r="T92" s="21" t="s">
        <v>1750</v>
      </c>
      <c r="U92" s="21" t="s">
        <v>2487</v>
      </c>
      <c r="V92" s="21" t="s">
        <v>2038</v>
      </c>
      <c r="W92" s="101">
        <v>107</v>
      </c>
      <c r="X92" s="101">
        <v>21</v>
      </c>
      <c r="Y92" s="102">
        <v>5.0952380952380949</v>
      </c>
      <c r="Z92" s="102">
        <v>5.0952380952380949</v>
      </c>
    </row>
    <row r="93" spans="3:26">
      <c r="C93" s="104"/>
      <c r="D93" s="104"/>
      <c r="E93" s="104"/>
      <c r="F93" s="104"/>
      <c r="G93" s="104"/>
      <c r="H93" s="104"/>
      <c r="I93" s="104"/>
      <c r="J93" s="107"/>
      <c r="K93" s="107"/>
      <c r="L93" s="108"/>
      <c r="M93" s="108"/>
      <c r="O93" s="16" t="s">
        <v>10</v>
      </c>
      <c r="P93" s="15" t="s">
        <v>270</v>
      </c>
      <c r="Q93" s="15" t="s">
        <v>268</v>
      </c>
      <c r="R93" s="15" t="s">
        <v>268</v>
      </c>
      <c r="S93" s="15" t="s">
        <v>2230</v>
      </c>
      <c r="T93" s="15" t="s">
        <v>473</v>
      </c>
      <c r="U93" s="15" t="s">
        <v>2616</v>
      </c>
      <c r="V93" s="15" t="s">
        <v>2616</v>
      </c>
      <c r="W93" s="29" t="s">
        <v>2230</v>
      </c>
      <c r="X93" s="29" t="s">
        <v>473</v>
      </c>
      <c r="Y93" s="29" t="s">
        <v>2616</v>
      </c>
      <c r="Z93" s="29" t="s">
        <v>2616</v>
      </c>
    </row>
    <row r="94" spans="3:26">
      <c r="C94" s="104"/>
      <c r="D94" s="104"/>
      <c r="E94" s="104"/>
      <c r="F94" s="104"/>
      <c r="G94" s="104"/>
      <c r="H94" s="104"/>
      <c r="I94" s="104"/>
      <c r="J94" s="109"/>
      <c r="K94" s="109"/>
      <c r="L94" s="110"/>
      <c r="M94" s="110"/>
      <c r="O94" s="16" t="s">
        <v>10</v>
      </c>
      <c r="P94" s="15" t="s">
        <v>273</v>
      </c>
      <c r="Q94" s="15" t="s">
        <v>271</v>
      </c>
      <c r="R94" s="15" t="s">
        <v>271</v>
      </c>
      <c r="S94" s="15" t="s">
        <v>1875</v>
      </c>
      <c r="T94" s="15" t="s">
        <v>399</v>
      </c>
      <c r="U94" s="15" t="s">
        <v>2617</v>
      </c>
      <c r="V94" s="15" t="s">
        <v>2617</v>
      </c>
      <c r="W94" s="29" t="s">
        <v>1875</v>
      </c>
      <c r="X94" s="29" t="s">
        <v>399</v>
      </c>
      <c r="Y94" s="29" t="s">
        <v>2617</v>
      </c>
      <c r="Z94" s="29" t="s">
        <v>2617</v>
      </c>
    </row>
    <row r="95" spans="3:26">
      <c r="C95" s="104"/>
      <c r="D95" s="104"/>
      <c r="E95" s="104"/>
      <c r="F95" s="104"/>
      <c r="G95" s="104"/>
      <c r="H95" s="104"/>
      <c r="I95" s="104"/>
      <c r="J95" s="109"/>
      <c r="K95" s="109"/>
      <c r="L95" s="110"/>
      <c r="M95" s="110"/>
      <c r="O95" s="16" t="s">
        <v>10</v>
      </c>
      <c r="P95" s="15" t="s">
        <v>275</v>
      </c>
      <c r="Q95" s="15" t="s">
        <v>283</v>
      </c>
      <c r="R95" s="15" t="s">
        <v>283</v>
      </c>
      <c r="S95" s="15" t="s">
        <v>1899</v>
      </c>
      <c r="T95" s="15" t="s">
        <v>494</v>
      </c>
      <c r="U95" s="15" t="s">
        <v>2618</v>
      </c>
      <c r="V95" s="15" t="s">
        <v>2618</v>
      </c>
      <c r="W95" s="29" t="s">
        <v>1899</v>
      </c>
      <c r="X95" s="29" t="s">
        <v>494</v>
      </c>
      <c r="Y95" s="29" t="s">
        <v>2618</v>
      </c>
      <c r="Z95" s="29" t="s">
        <v>2618</v>
      </c>
    </row>
    <row r="96" spans="3:26">
      <c r="C96" s="104"/>
      <c r="D96" s="104"/>
      <c r="E96" s="104"/>
      <c r="F96" s="104"/>
      <c r="G96" s="104"/>
      <c r="H96" s="104"/>
      <c r="I96" s="104"/>
      <c r="J96" s="109"/>
      <c r="K96" s="109"/>
      <c r="L96" s="110"/>
      <c r="M96" s="110"/>
      <c r="O96" s="16" t="s">
        <v>20</v>
      </c>
      <c r="P96" s="15" t="s">
        <v>262</v>
      </c>
      <c r="Q96" s="15" t="s">
        <v>263</v>
      </c>
      <c r="R96" s="15" t="s">
        <v>263</v>
      </c>
      <c r="S96" s="15" t="s">
        <v>436</v>
      </c>
      <c r="T96" s="15" t="s">
        <v>812</v>
      </c>
      <c r="U96" s="15" t="s">
        <v>2156</v>
      </c>
      <c r="V96" s="30" t="s">
        <v>2619</v>
      </c>
      <c r="W96" s="86">
        <v>24</v>
      </c>
      <c r="X96" s="86">
        <v>16</v>
      </c>
      <c r="Y96" s="87">
        <v>1.5</v>
      </c>
      <c r="Z96" s="87">
        <v>0.89</v>
      </c>
    </row>
    <row r="97" spans="1:27">
      <c r="C97" s="104"/>
      <c r="D97" s="104"/>
      <c r="E97" s="104"/>
      <c r="F97" s="104"/>
      <c r="G97" s="104"/>
      <c r="H97" s="104"/>
      <c r="I97" s="104"/>
      <c r="J97" s="109"/>
      <c r="K97" s="109"/>
      <c r="L97" s="110"/>
      <c r="M97" s="110"/>
      <c r="O97" s="16" t="s">
        <v>38</v>
      </c>
      <c r="P97" s="15" t="s">
        <v>262</v>
      </c>
      <c r="Q97" s="15" t="s">
        <v>256</v>
      </c>
      <c r="R97" s="15" t="s">
        <v>256</v>
      </c>
      <c r="S97" s="15" t="s">
        <v>1555</v>
      </c>
      <c r="T97" s="15" t="s">
        <v>735</v>
      </c>
      <c r="U97" s="15" t="s">
        <v>2621</v>
      </c>
      <c r="V97" s="30" t="s">
        <v>2620</v>
      </c>
      <c r="W97" s="86">
        <v>82</v>
      </c>
      <c r="X97" s="86">
        <v>18</v>
      </c>
      <c r="Y97" s="87">
        <v>4.5555555555555554</v>
      </c>
      <c r="Z97" s="87">
        <v>3.15</v>
      </c>
      <c r="AA97" s="51" t="s">
        <v>3506</v>
      </c>
    </row>
    <row r="98" spans="1:27">
      <c r="C98" s="104"/>
      <c r="D98" s="104"/>
      <c r="E98" s="104"/>
      <c r="F98" s="104"/>
      <c r="G98" s="104"/>
      <c r="H98" s="104"/>
      <c r="I98" s="104"/>
      <c r="J98" s="109"/>
      <c r="K98" s="109"/>
      <c r="L98" s="110"/>
      <c r="M98" s="110"/>
      <c r="O98" s="16" t="s">
        <v>38</v>
      </c>
      <c r="P98" s="15" t="s">
        <v>267</v>
      </c>
      <c r="Q98" s="15" t="s">
        <v>286</v>
      </c>
      <c r="R98" s="15" t="s">
        <v>286</v>
      </c>
      <c r="S98" s="15" t="s">
        <v>1542</v>
      </c>
      <c r="T98" s="15" t="s">
        <v>732</v>
      </c>
      <c r="U98" s="15" t="s">
        <v>2218</v>
      </c>
      <c r="V98" s="30" t="s">
        <v>2622</v>
      </c>
      <c r="W98" s="86">
        <v>71</v>
      </c>
      <c r="X98" s="86">
        <v>21</v>
      </c>
      <c r="Y98" s="87">
        <v>3.3809523809523809</v>
      </c>
      <c r="Z98" s="87">
        <v>2.21875</v>
      </c>
    </row>
    <row r="99" spans="1:27">
      <c r="C99" s="104"/>
      <c r="D99" s="104"/>
      <c r="E99" s="104"/>
      <c r="F99" s="104"/>
      <c r="G99" s="104"/>
      <c r="H99" s="104"/>
      <c r="I99" s="104"/>
      <c r="J99" s="107"/>
      <c r="K99" s="107"/>
      <c r="L99" s="108"/>
      <c r="M99" s="108"/>
      <c r="O99" s="16" t="s">
        <v>38</v>
      </c>
      <c r="P99" s="15" t="s">
        <v>270</v>
      </c>
      <c r="Q99" s="15" t="s">
        <v>287</v>
      </c>
      <c r="R99" s="15" t="s">
        <v>287</v>
      </c>
      <c r="S99" s="15" t="s">
        <v>1280</v>
      </c>
      <c r="T99" s="15" t="s">
        <v>840</v>
      </c>
      <c r="U99" s="15" t="s">
        <v>2344</v>
      </c>
      <c r="V99" s="30" t="s">
        <v>2623</v>
      </c>
      <c r="W99" s="29" t="s">
        <v>1280</v>
      </c>
      <c r="X99" s="29" t="s">
        <v>840</v>
      </c>
      <c r="Y99" s="29" t="s">
        <v>2344</v>
      </c>
      <c r="Z99" s="29" t="s">
        <v>2623</v>
      </c>
    </row>
    <row r="100" spans="1:27">
      <c r="C100" s="104"/>
      <c r="D100" s="104"/>
      <c r="E100" s="104"/>
      <c r="F100" s="104"/>
      <c r="G100" s="104"/>
      <c r="H100" s="104"/>
      <c r="I100" s="104"/>
      <c r="J100" s="109"/>
      <c r="K100" s="109"/>
      <c r="L100" s="110"/>
      <c r="M100" s="110"/>
      <c r="O100" s="16" t="s">
        <v>38</v>
      </c>
      <c r="P100" s="15" t="s">
        <v>273</v>
      </c>
      <c r="Q100" s="15" t="s">
        <v>191</v>
      </c>
      <c r="R100" s="15" t="s">
        <v>191</v>
      </c>
      <c r="S100" s="15" t="s">
        <v>694</v>
      </c>
      <c r="T100" s="15" t="s">
        <v>818</v>
      </c>
      <c r="U100" s="15" t="s">
        <v>2122</v>
      </c>
      <c r="V100" s="30" t="s">
        <v>2624</v>
      </c>
      <c r="W100" s="89">
        <v>23</v>
      </c>
      <c r="X100" s="89">
        <v>6</v>
      </c>
      <c r="Y100" s="90">
        <v>3.8333333333333335</v>
      </c>
      <c r="Z100" s="90">
        <v>0.76666666666666672</v>
      </c>
    </row>
    <row r="101" spans="1:27">
      <c r="C101" s="111"/>
      <c r="D101" s="111"/>
      <c r="E101" s="111"/>
      <c r="F101" s="111"/>
      <c r="G101" s="111"/>
      <c r="H101" s="111"/>
      <c r="I101" s="111"/>
      <c r="J101" s="111"/>
      <c r="K101" s="111"/>
      <c r="L101" s="111"/>
      <c r="M101" s="111"/>
      <c r="O101" s="16" t="s">
        <v>38</v>
      </c>
      <c r="P101" s="15" t="s">
        <v>275</v>
      </c>
      <c r="Q101" s="15" t="s">
        <v>186</v>
      </c>
      <c r="R101" s="15" t="s">
        <v>186</v>
      </c>
      <c r="S101" s="15" t="s">
        <v>338</v>
      </c>
      <c r="T101" s="15" t="s">
        <v>820</v>
      </c>
      <c r="U101" s="15" t="s">
        <v>2626</v>
      </c>
      <c r="V101" s="30" t="s">
        <v>2625</v>
      </c>
      <c r="W101" s="89">
        <v>15</v>
      </c>
      <c r="X101" s="89">
        <v>3</v>
      </c>
      <c r="Y101" s="90">
        <v>5</v>
      </c>
      <c r="Z101" s="90">
        <v>0.65217391304347827</v>
      </c>
    </row>
    <row r="102" spans="1:27">
      <c r="O102" s="16" t="s">
        <v>40</v>
      </c>
      <c r="P102" s="15" t="s">
        <v>262</v>
      </c>
      <c r="Q102" s="15" t="s">
        <v>288</v>
      </c>
      <c r="R102" s="15" t="s">
        <v>288</v>
      </c>
      <c r="S102" s="15" t="s">
        <v>473</v>
      </c>
      <c r="T102" s="15" t="s">
        <v>818</v>
      </c>
      <c r="U102" s="15" t="s">
        <v>2043</v>
      </c>
      <c r="V102" s="30" t="s">
        <v>2627</v>
      </c>
      <c r="W102" s="91">
        <v>25</v>
      </c>
      <c r="X102" s="91">
        <v>6</v>
      </c>
      <c r="Y102" s="92">
        <v>4.166666666666667</v>
      </c>
      <c r="Z102" s="92">
        <v>1.3888888888888888</v>
      </c>
    </row>
    <row r="103" spans="1:27">
      <c r="O103" s="16" t="s">
        <v>40</v>
      </c>
      <c r="P103" s="15" t="s">
        <v>267</v>
      </c>
      <c r="Q103" s="15" t="s">
        <v>286</v>
      </c>
      <c r="R103" s="15" t="s">
        <v>286</v>
      </c>
      <c r="S103" s="15" t="s">
        <v>363</v>
      </c>
      <c r="T103" s="15" t="s">
        <v>436</v>
      </c>
      <c r="U103" s="15" t="s">
        <v>2629</v>
      </c>
      <c r="V103" s="15" t="s">
        <v>2628</v>
      </c>
      <c r="W103" s="91">
        <v>96</v>
      </c>
      <c r="X103" s="91">
        <v>24</v>
      </c>
      <c r="Y103" s="92">
        <v>4</v>
      </c>
      <c r="Z103" s="92">
        <v>3.5555555555555554</v>
      </c>
    </row>
    <row r="104" spans="1:27">
      <c r="O104" s="16" t="s">
        <v>40</v>
      </c>
      <c r="P104" s="15" t="s">
        <v>270</v>
      </c>
      <c r="Q104" s="15" t="s">
        <v>289</v>
      </c>
      <c r="R104" s="15" t="s">
        <v>289</v>
      </c>
      <c r="S104" s="15" t="s">
        <v>582</v>
      </c>
      <c r="T104" s="15" t="s">
        <v>338</v>
      </c>
      <c r="U104" s="15" t="s">
        <v>2631</v>
      </c>
      <c r="V104" s="15" t="s">
        <v>2630</v>
      </c>
      <c r="W104" s="91">
        <v>61</v>
      </c>
      <c r="X104" s="91">
        <v>15</v>
      </c>
      <c r="Y104" s="92">
        <v>4.0666666666666664</v>
      </c>
      <c r="Z104" s="92">
        <v>2.7727272727272729</v>
      </c>
    </row>
    <row r="105" spans="1:27">
      <c r="O105" s="16" t="s">
        <v>40</v>
      </c>
      <c r="P105" s="15" t="s">
        <v>273</v>
      </c>
      <c r="Q105" s="15" t="s">
        <v>290</v>
      </c>
      <c r="R105" s="15" t="s">
        <v>290</v>
      </c>
      <c r="S105" s="15" t="s">
        <v>1540</v>
      </c>
      <c r="T105" s="15" t="s">
        <v>1750</v>
      </c>
      <c r="U105" s="15" t="s">
        <v>2632</v>
      </c>
      <c r="V105" s="15" t="s">
        <v>2612</v>
      </c>
      <c r="W105" s="91">
        <v>72</v>
      </c>
      <c r="X105" s="91">
        <v>17</v>
      </c>
      <c r="Y105" s="92">
        <v>4.2352941176470589</v>
      </c>
      <c r="Z105" s="92">
        <v>3.6</v>
      </c>
    </row>
    <row r="106" spans="1:27">
      <c r="A106" s="98"/>
      <c r="B106" s="98"/>
      <c r="C106" s="98"/>
      <c r="D106" s="98"/>
      <c r="E106" s="98"/>
      <c r="F106" s="98"/>
      <c r="G106" s="98"/>
      <c r="H106" s="98"/>
      <c r="I106" s="98"/>
      <c r="J106" s="98"/>
      <c r="K106" s="98"/>
      <c r="L106" s="98"/>
      <c r="M106" s="98"/>
      <c r="N106" s="98"/>
      <c r="O106" s="16" t="s">
        <v>40</v>
      </c>
      <c r="P106" s="15" t="s">
        <v>275</v>
      </c>
      <c r="Q106" s="15" t="s">
        <v>201</v>
      </c>
      <c r="R106" s="15" t="s">
        <v>201</v>
      </c>
      <c r="S106" s="15" t="s">
        <v>1896</v>
      </c>
      <c r="T106" s="15" t="s">
        <v>334</v>
      </c>
      <c r="U106" s="15" t="s">
        <v>2634</v>
      </c>
      <c r="V106" s="15" t="s">
        <v>2633</v>
      </c>
      <c r="W106" s="91">
        <v>77</v>
      </c>
      <c r="X106" s="91">
        <v>19</v>
      </c>
      <c r="Y106" s="92">
        <v>4.0526315789473681</v>
      </c>
      <c r="Z106" s="92">
        <v>3.6666666666666665</v>
      </c>
    </row>
    <row r="107" spans="1:27">
      <c r="A107" s="98"/>
      <c r="B107" s="98"/>
      <c r="C107" s="98"/>
      <c r="D107" s="98"/>
      <c r="E107" s="98"/>
      <c r="F107" s="98"/>
      <c r="G107" s="98"/>
      <c r="H107" s="98"/>
      <c r="I107" s="98"/>
      <c r="J107" s="99"/>
      <c r="K107" s="99"/>
      <c r="L107" s="99"/>
      <c r="M107" s="99"/>
      <c r="N107" s="99"/>
      <c r="O107" s="16" t="s">
        <v>43</v>
      </c>
      <c r="P107" s="15" t="s">
        <v>262</v>
      </c>
      <c r="Q107" s="15" t="s">
        <v>219</v>
      </c>
      <c r="R107" s="15" t="s">
        <v>219</v>
      </c>
      <c r="S107" s="15" t="s">
        <v>1555</v>
      </c>
      <c r="T107" s="15" t="s">
        <v>334</v>
      </c>
      <c r="U107" s="15" t="s">
        <v>2636</v>
      </c>
      <c r="V107" s="15" t="s">
        <v>2635</v>
      </c>
      <c r="W107" s="89">
        <v>82</v>
      </c>
      <c r="X107" s="89">
        <v>19</v>
      </c>
      <c r="Y107" s="90">
        <v>4.3157894736842106</v>
      </c>
      <c r="Z107" s="90">
        <v>2.4848484848484849</v>
      </c>
    </row>
    <row r="108" spans="1:27">
      <c r="A108" s="100"/>
      <c r="B108" s="98"/>
      <c r="C108" s="98"/>
      <c r="D108" s="98"/>
      <c r="E108" s="98"/>
      <c r="F108" s="98"/>
      <c r="G108" s="98"/>
      <c r="H108" s="98"/>
      <c r="I108" s="98"/>
      <c r="J108" s="98"/>
      <c r="K108" s="98"/>
      <c r="L108" s="98"/>
      <c r="M108" s="100"/>
      <c r="N108" s="100"/>
      <c r="O108" s="16" t="s">
        <v>48</v>
      </c>
      <c r="P108" s="15" t="s">
        <v>262</v>
      </c>
      <c r="Q108" s="15" t="s">
        <v>292</v>
      </c>
      <c r="R108" s="15" t="s">
        <v>292</v>
      </c>
      <c r="S108" s="15" t="s">
        <v>467</v>
      </c>
      <c r="T108" s="15" t="s">
        <v>462</v>
      </c>
      <c r="U108" s="15" t="s">
        <v>2525</v>
      </c>
      <c r="V108" s="15" t="s">
        <v>2639</v>
      </c>
      <c r="W108" s="29" t="s">
        <v>467</v>
      </c>
      <c r="X108" s="29" t="s">
        <v>462</v>
      </c>
      <c r="Y108" s="29" t="s">
        <v>2525</v>
      </c>
      <c r="Z108" s="29" t="s">
        <v>2639</v>
      </c>
    </row>
    <row r="109" spans="1:27">
      <c r="A109" s="100"/>
      <c r="B109" s="98"/>
      <c r="C109" s="98"/>
      <c r="D109" s="98"/>
      <c r="E109" s="98"/>
      <c r="F109" s="98"/>
      <c r="G109" s="98"/>
      <c r="H109" s="98"/>
      <c r="I109" s="98"/>
      <c r="J109" s="100"/>
      <c r="K109" s="100"/>
      <c r="L109" s="100"/>
      <c r="M109" s="98"/>
      <c r="N109" s="98"/>
      <c r="O109" s="16" t="s">
        <v>50</v>
      </c>
      <c r="P109" s="15" t="s">
        <v>262</v>
      </c>
      <c r="Q109" s="15" t="s">
        <v>186</v>
      </c>
      <c r="R109" s="15" t="s">
        <v>186</v>
      </c>
      <c r="S109" s="15" t="s">
        <v>1577</v>
      </c>
      <c r="T109" s="15" t="s">
        <v>481</v>
      </c>
      <c r="U109" s="15" t="s">
        <v>2640</v>
      </c>
      <c r="V109" s="15" t="s">
        <v>2640</v>
      </c>
      <c r="W109" s="29" t="s">
        <v>1577</v>
      </c>
      <c r="X109" s="29" t="s">
        <v>481</v>
      </c>
      <c r="Y109" s="29" t="s">
        <v>2640</v>
      </c>
      <c r="Z109" s="29" t="s">
        <v>2640</v>
      </c>
    </row>
    <row r="110" spans="1:27">
      <c r="A110" s="100"/>
      <c r="B110" s="98"/>
      <c r="C110" s="98"/>
      <c r="D110" s="98"/>
      <c r="E110" s="98"/>
      <c r="F110" s="98"/>
      <c r="G110" s="98"/>
      <c r="H110" s="98"/>
      <c r="I110" s="98"/>
      <c r="J110" s="98"/>
      <c r="K110" s="98"/>
      <c r="L110" s="98"/>
      <c r="M110" s="100"/>
      <c r="N110" s="100"/>
      <c r="O110" s="16" t="s">
        <v>49</v>
      </c>
      <c r="P110" s="15" t="s">
        <v>262</v>
      </c>
      <c r="Q110" s="15" t="s">
        <v>293</v>
      </c>
      <c r="R110" s="15" t="s">
        <v>293</v>
      </c>
      <c r="S110" s="15" t="s">
        <v>2493</v>
      </c>
      <c r="T110" s="15" t="s">
        <v>399</v>
      </c>
      <c r="U110" s="15" t="s">
        <v>2642</v>
      </c>
      <c r="V110" s="15" t="s">
        <v>2641</v>
      </c>
      <c r="W110" s="91">
        <v>166</v>
      </c>
      <c r="X110" s="91">
        <v>27</v>
      </c>
      <c r="Y110" s="92">
        <v>6.1481481481481479</v>
      </c>
      <c r="Z110" s="92">
        <v>5.9285714285714288</v>
      </c>
    </row>
    <row r="111" spans="1:27">
      <c r="A111" s="100"/>
      <c r="B111" s="98"/>
      <c r="C111" s="98"/>
      <c r="D111" s="98"/>
      <c r="E111" s="98"/>
      <c r="F111" s="98"/>
      <c r="G111" s="98"/>
      <c r="H111" s="98"/>
      <c r="I111" s="98"/>
      <c r="J111" s="100"/>
      <c r="K111" s="100"/>
      <c r="L111" s="100"/>
      <c r="M111" s="98"/>
      <c r="N111" s="98"/>
      <c r="O111" s="16" t="s">
        <v>49</v>
      </c>
      <c r="P111" s="15" t="s">
        <v>267</v>
      </c>
      <c r="Q111" s="15" t="s">
        <v>231</v>
      </c>
      <c r="R111" s="15" t="s">
        <v>231</v>
      </c>
      <c r="S111" s="15" t="s">
        <v>342</v>
      </c>
      <c r="T111" s="15" t="s">
        <v>410</v>
      </c>
      <c r="U111" s="15" t="s">
        <v>2643</v>
      </c>
      <c r="V111" s="15" t="s">
        <v>2643</v>
      </c>
      <c r="W111" s="29" t="s">
        <v>342</v>
      </c>
      <c r="X111" s="29" t="s">
        <v>410</v>
      </c>
      <c r="Y111" s="29" t="s">
        <v>2643</v>
      </c>
      <c r="Z111" s="29" t="s">
        <v>2643</v>
      </c>
    </row>
    <row r="112" spans="1:27">
      <c r="A112" s="100"/>
      <c r="B112" s="98"/>
      <c r="C112" s="98"/>
      <c r="D112" s="98"/>
      <c r="E112" s="98"/>
      <c r="F112" s="98"/>
      <c r="G112" s="98"/>
      <c r="H112" s="98"/>
      <c r="I112" s="98"/>
      <c r="J112" s="98"/>
      <c r="K112" s="98"/>
      <c r="L112" s="98"/>
      <c r="M112" s="100"/>
      <c r="N112" s="100"/>
    </row>
    <row r="113" spans="1:20">
      <c r="A113" s="100"/>
      <c r="B113" s="98"/>
      <c r="C113" s="98"/>
      <c r="D113" s="98"/>
      <c r="E113" s="98"/>
      <c r="F113" s="98"/>
      <c r="G113" s="98"/>
      <c r="H113" s="98"/>
      <c r="I113" s="98"/>
      <c r="J113" s="100"/>
      <c r="K113" s="100"/>
      <c r="L113" s="100"/>
      <c r="M113" s="98"/>
      <c r="N113" s="98"/>
    </row>
    <row r="114" spans="1:20">
      <c r="A114" s="100"/>
      <c r="B114" s="98"/>
      <c r="C114" s="98"/>
      <c r="D114" s="98"/>
      <c r="E114" s="98"/>
      <c r="F114" s="98"/>
      <c r="G114" s="98"/>
      <c r="H114" s="98"/>
      <c r="I114" s="98"/>
      <c r="J114" s="98"/>
      <c r="K114" s="98"/>
      <c r="L114" s="98"/>
      <c r="M114" s="100"/>
      <c r="N114" s="100"/>
      <c r="O114" s="98"/>
      <c r="P114" s="98"/>
      <c r="Q114" s="98"/>
      <c r="R114" s="98"/>
      <c r="S114" s="98"/>
      <c r="T114" s="98"/>
    </row>
    <row r="115" spans="1:20">
      <c r="A115" s="100"/>
      <c r="B115" s="98"/>
      <c r="C115" s="98"/>
      <c r="D115" s="98"/>
      <c r="E115" s="98"/>
      <c r="F115" s="98"/>
      <c r="G115" s="98"/>
      <c r="H115" s="98"/>
      <c r="I115" s="98"/>
      <c r="J115" s="100"/>
      <c r="K115" s="100"/>
      <c r="L115" s="100"/>
      <c r="M115" s="98"/>
      <c r="N115" s="98"/>
      <c r="O115" s="100"/>
      <c r="P115" s="100"/>
      <c r="Q115" s="98"/>
      <c r="R115" s="98"/>
      <c r="S115" s="100"/>
      <c r="T115" s="100"/>
    </row>
    <row r="116" spans="1:20">
      <c r="A116" s="100"/>
      <c r="B116" s="98"/>
      <c r="C116" s="98"/>
      <c r="D116" s="98"/>
      <c r="E116" s="98"/>
      <c r="F116" s="98"/>
      <c r="G116" s="98"/>
      <c r="H116" s="98"/>
      <c r="I116" s="98"/>
      <c r="J116" s="100"/>
      <c r="K116" s="100"/>
      <c r="L116" s="100"/>
      <c r="M116" s="98"/>
      <c r="N116" s="98"/>
      <c r="O116" s="100"/>
      <c r="P116" s="100"/>
      <c r="Q116" s="98"/>
      <c r="R116" s="98"/>
      <c r="S116" s="100"/>
      <c r="T116" s="100"/>
    </row>
    <row r="117" spans="1:20">
      <c r="A117" s="100"/>
      <c r="B117" s="98"/>
      <c r="C117" s="98"/>
      <c r="D117" s="98"/>
      <c r="E117" s="98"/>
      <c r="F117" s="98"/>
      <c r="G117" s="98"/>
      <c r="H117" s="98"/>
      <c r="I117" s="98"/>
      <c r="J117" s="100"/>
      <c r="K117" s="100"/>
      <c r="L117" s="100"/>
      <c r="M117" s="98"/>
      <c r="N117" s="98"/>
      <c r="O117" s="100"/>
      <c r="P117" s="100"/>
      <c r="Q117" s="98"/>
      <c r="R117" s="98"/>
      <c r="S117" s="100"/>
      <c r="T117" s="100"/>
    </row>
    <row r="118" spans="1:20">
      <c r="A118" s="100"/>
      <c r="B118" s="98"/>
      <c r="C118" s="98"/>
      <c r="D118" s="98"/>
      <c r="E118" s="98"/>
      <c r="F118" s="98"/>
      <c r="G118" s="98"/>
      <c r="H118" s="98"/>
      <c r="I118" s="98"/>
      <c r="J118" s="100"/>
      <c r="K118" s="100"/>
      <c r="L118" s="100"/>
      <c r="M118" s="98"/>
      <c r="N118" s="98"/>
      <c r="O118" s="100"/>
      <c r="P118" s="100"/>
      <c r="Q118" s="98"/>
      <c r="R118" s="98"/>
      <c r="S118" s="100"/>
      <c r="T118" s="100"/>
    </row>
    <row r="119" spans="1:20">
      <c r="A119" s="100"/>
      <c r="B119" s="98"/>
      <c r="C119" s="98"/>
      <c r="D119" s="98"/>
      <c r="E119" s="98"/>
      <c r="F119" s="98"/>
      <c r="G119" s="98"/>
      <c r="H119" s="98"/>
      <c r="I119" s="98"/>
      <c r="J119" s="100"/>
      <c r="K119" s="100"/>
      <c r="L119" s="100"/>
      <c r="M119" s="98"/>
      <c r="N119" s="98"/>
      <c r="O119" s="100"/>
      <c r="P119" s="100"/>
      <c r="Q119" s="98"/>
      <c r="R119" s="98"/>
      <c r="S119" s="100"/>
      <c r="T119" s="100"/>
    </row>
    <row r="120" spans="1:20">
      <c r="A120" s="100"/>
      <c r="B120" s="98"/>
      <c r="C120" s="98"/>
      <c r="D120" s="98"/>
      <c r="E120" s="98"/>
      <c r="F120" s="98"/>
      <c r="G120" s="98"/>
      <c r="H120" s="98"/>
      <c r="I120" s="98"/>
      <c r="J120" s="98"/>
      <c r="K120" s="98"/>
      <c r="L120" s="98"/>
      <c r="M120" s="100"/>
      <c r="N120" s="100"/>
      <c r="O120" s="98"/>
      <c r="P120" s="98"/>
      <c r="Q120" s="98"/>
      <c r="R120" s="98"/>
      <c r="S120" s="98"/>
      <c r="T120" s="98"/>
    </row>
    <row r="121" spans="1:20">
      <c r="A121" s="100"/>
      <c r="B121" s="98"/>
      <c r="C121" s="98"/>
      <c r="D121" s="98"/>
      <c r="E121" s="98"/>
      <c r="F121" s="98"/>
      <c r="G121" s="98"/>
      <c r="H121" s="98"/>
      <c r="I121" s="98"/>
      <c r="J121" s="98"/>
      <c r="K121" s="98"/>
      <c r="L121" s="98"/>
      <c r="M121" s="100"/>
      <c r="N121" s="100"/>
      <c r="O121" s="98"/>
      <c r="P121" s="98"/>
      <c r="Q121" s="98"/>
      <c r="R121" s="98"/>
      <c r="S121" s="98"/>
      <c r="T121" s="98"/>
    </row>
    <row r="122" spans="1:20">
      <c r="A122" s="100"/>
      <c r="B122" s="98"/>
      <c r="C122" s="98"/>
      <c r="D122" s="98"/>
      <c r="E122" s="98"/>
      <c r="F122" s="98"/>
      <c r="G122" s="98"/>
      <c r="H122" s="98"/>
      <c r="I122" s="98"/>
      <c r="J122" s="100"/>
      <c r="K122" s="100"/>
      <c r="L122" s="100"/>
      <c r="M122" s="98"/>
      <c r="N122" s="98"/>
      <c r="O122" s="100"/>
      <c r="P122" s="100"/>
      <c r="Q122" s="98"/>
      <c r="R122" s="98"/>
      <c r="S122" s="100"/>
      <c r="T122" s="100"/>
    </row>
    <row r="123" spans="1:20">
      <c r="A123" s="100"/>
      <c r="B123" s="98"/>
      <c r="C123" s="98"/>
      <c r="D123" s="98"/>
      <c r="E123" s="98"/>
      <c r="F123" s="98"/>
      <c r="G123" s="98"/>
      <c r="H123" s="98"/>
      <c r="I123" s="98"/>
      <c r="J123" s="98"/>
      <c r="K123" s="98"/>
      <c r="L123" s="98"/>
      <c r="M123" s="100"/>
      <c r="N123" s="100"/>
      <c r="O123" s="98"/>
      <c r="P123" s="98"/>
      <c r="Q123" s="98"/>
      <c r="R123" s="98"/>
      <c r="S123" s="98"/>
      <c r="T123" s="98"/>
    </row>
    <row r="124" spans="1:20">
      <c r="A124" s="100"/>
      <c r="B124" s="98"/>
      <c r="C124" s="98"/>
      <c r="D124" s="98"/>
      <c r="E124" s="98"/>
      <c r="F124" s="98"/>
      <c r="G124" s="98"/>
      <c r="H124" s="98"/>
      <c r="I124" s="98"/>
      <c r="J124" s="100"/>
      <c r="K124" s="100"/>
      <c r="L124" s="100"/>
      <c r="M124" s="98"/>
      <c r="N124" s="98"/>
      <c r="O124" s="100"/>
      <c r="P124" s="100"/>
      <c r="Q124" s="98"/>
      <c r="R124" s="98"/>
      <c r="S124" s="100"/>
      <c r="T124" s="100"/>
    </row>
    <row r="125" spans="1:20">
      <c r="A125" s="100"/>
      <c r="B125" s="98"/>
      <c r="C125" s="98"/>
      <c r="D125" s="98"/>
      <c r="E125" s="98"/>
      <c r="F125" s="98"/>
      <c r="G125" s="98"/>
      <c r="H125" s="98"/>
      <c r="I125" s="98"/>
      <c r="J125" s="98"/>
      <c r="K125" s="98"/>
      <c r="L125" s="98"/>
      <c r="M125" s="100"/>
      <c r="N125" s="100"/>
      <c r="O125" s="98"/>
      <c r="P125" s="98"/>
      <c r="Q125" s="98"/>
      <c r="R125" s="98"/>
      <c r="S125" s="98"/>
      <c r="T125" s="98"/>
    </row>
    <row r="126" spans="1:20">
      <c r="A126" s="100"/>
      <c r="B126" s="98"/>
      <c r="C126" s="98"/>
      <c r="D126" s="98"/>
      <c r="E126" s="98"/>
      <c r="F126" s="98"/>
      <c r="G126" s="98"/>
      <c r="H126" s="98"/>
      <c r="I126" s="98"/>
      <c r="J126" s="100"/>
      <c r="K126" s="100"/>
      <c r="L126" s="100"/>
      <c r="M126" s="98"/>
      <c r="N126" s="98"/>
      <c r="O126" s="100"/>
      <c r="P126" s="100"/>
      <c r="Q126" s="98"/>
      <c r="R126" s="98"/>
      <c r="S126" s="100"/>
      <c r="T126" s="100"/>
    </row>
    <row r="127" spans="1:20">
      <c r="A127" s="100"/>
      <c r="B127" s="98"/>
      <c r="C127" s="98"/>
      <c r="D127" s="98"/>
      <c r="E127" s="98"/>
      <c r="F127" s="98"/>
      <c r="G127" s="98"/>
      <c r="H127" s="98"/>
      <c r="I127" s="98"/>
      <c r="J127" s="98"/>
      <c r="K127" s="98"/>
      <c r="L127" s="98"/>
      <c r="M127" s="100"/>
      <c r="N127" s="100"/>
      <c r="O127" s="98"/>
      <c r="P127" s="98"/>
      <c r="Q127" s="98"/>
      <c r="R127" s="98"/>
      <c r="S127" s="98"/>
      <c r="T127" s="98"/>
    </row>
    <row r="128" spans="1:20">
      <c r="A128" s="100"/>
      <c r="B128" s="98"/>
      <c r="C128" s="98"/>
      <c r="D128" s="98"/>
      <c r="E128" s="98"/>
      <c r="F128" s="98"/>
      <c r="G128" s="98"/>
      <c r="H128" s="98"/>
      <c r="I128" s="98"/>
      <c r="J128" s="100"/>
      <c r="K128" s="100"/>
      <c r="L128" s="100"/>
      <c r="M128" s="98"/>
      <c r="N128" s="98"/>
      <c r="O128" s="100"/>
      <c r="P128" s="100"/>
      <c r="Q128" s="98"/>
      <c r="R128" s="98"/>
      <c r="S128" s="100"/>
      <c r="T128" s="100"/>
    </row>
    <row r="129" spans="1:20">
      <c r="A129" s="100"/>
      <c r="B129" s="98"/>
      <c r="C129" s="98"/>
      <c r="D129" s="98"/>
      <c r="E129" s="98"/>
      <c r="F129" s="98"/>
      <c r="G129" s="98"/>
      <c r="H129" s="98"/>
      <c r="I129" s="98"/>
      <c r="J129" s="100"/>
      <c r="K129" s="100"/>
      <c r="L129" s="100"/>
      <c r="M129" s="98"/>
      <c r="N129" s="98"/>
      <c r="O129" s="100"/>
      <c r="P129" s="100"/>
      <c r="Q129" s="98"/>
      <c r="R129" s="98"/>
      <c r="S129" s="100"/>
      <c r="T129" s="100"/>
    </row>
    <row r="130" spans="1:20">
      <c r="A130" s="100"/>
      <c r="B130" s="98"/>
      <c r="C130" s="98"/>
      <c r="D130" s="98"/>
      <c r="E130" s="98"/>
      <c r="F130" s="98"/>
      <c r="G130" s="98"/>
      <c r="H130" s="98"/>
      <c r="I130" s="98"/>
      <c r="J130" s="98"/>
      <c r="K130" s="98"/>
      <c r="L130" s="98"/>
      <c r="M130" s="100"/>
      <c r="N130" s="100"/>
      <c r="O130" s="98"/>
      <c r="P130" s="98"/>
      <c r="Q130" s="98"/>
      <c r="R130" s="98"/>
      <c r="S130" s="98"/>
      <c r="T130" s="98"/>
    </row>
    <row r="131" spans="1:20">
      <c r="A131" s="100"/>
      <c r="B131" s="98"/>
      <c r="C131" s="98"/>
      <c r="D131" s="98"/>
      <c r="E131" s="98"/>
      <c r="F131" s="98"/>
      <c r="G131" s="98"/>
      <c r="H131" s="98"/>
      <c r="I131" s="98"/>
      <c r="J131" s="98"/>
      <c r="K131" s="98"/>
      <c r="L131" s="98"/>
      <c r="M131" s="100"/>
      <c r="N131" s="100"/>
      <c r="O131" s="98"/>
      <c r="P131" s="98"/>
      <c r="Q131" s="98"/>
      <c r="R131" s="98"/>
      <c r="S131" s="98"/>
      <c r="T131" s="98"/>
    </row>
    <row r="132" spans="1:20">
      <c r="A132" s="100"/>
      <c r="B132" s="98"/>
      <c r="C132" s="98"/>
      <c r="D132" s="98"/>
      <c r="E132" s="98"/>
      <c r="F132" s="98"/>
      <c r="G132" s="98"/>
      <c r="H132" s="98"/>
      <c r="I132" s="98"/>
      <c r="J132" s="98"/>
      <c r="K132" s="98"/>
      <c r="L132" s="98"/>
      <c r="M132" s="100"/>
      <c r="N132" s="100"/>
      <c r="O132" s="98"/>
      <c r="P132" s="98"/>
      <c r="Q132" s="98"/>
      <c r="R132" s="98"/>
      <c r="S132" s="98"/>
      <c r="T132" s="98"/>
    </row>
    <row r="133" spans="1:20">
      <c r="A133" s="100"/>
      <c r="B133" s="98"/>
      <c r="C133" s="98"/>
      <c r="D133" s="98"/>
      <c r="E133" s="98"/>
      <c r="F133" s="98"/>
      <c r="G133" s="98"/>
      <c r="H133" s="98"/>
      <c r="I133" s="98"/>
      <c r="J133" s="98"/>
      <c r="K133" s="98"/>
      <c r="L133" s="98"/>
      <c r="M133" s="100"/>
      <c r="N133" s="100"/>
      <c r="O133" s="98"/>
      <c r="P133" s="98"/>
      <c r="Q133" s="98"/>
      <c r="R133" s="98"/>
      <c r="S133" s="98"/>
      <c r="T133" s="98"/>
    </row>
    <row r="134" spans="1:20">
      <c r="A134" s="100"/>
      <c r="B134" s="98"/>
      <c r="C134" s="98"/>
      <c r="D134" s="98"/>
      <c r="E134" s="98"/>
      <c r="F134" s="98"/>
      <c r="G134" s="98"/>
      <c r="H134" s="98"/>
      <c r="I134" s="98"/>
      <c r="J134" s="98"/>
      <c r="K134" s="98"/>
      <c r="L134" s="98"/>
      <c r="M134" s="100"/>
      <c r="N134" s="100"/>
      <c r="O134" s="98"/>
      <c r="P134" s="98"/>
      <c r="Q134" s="98"/>
      <c r="R134" s="98"/>
      <c r="S134" s="98"/>
      <c r="T134" s="98"/>
    </row>
    <row r="135" spans="1:20">
      <c r="A135" s="100"/>
      <c r="B135" s="98"/>
      <c r="C135" s="98"/>
      <c r="D135" s="98"/>
      <c r="E135" s="98"/>
      <c r="F135" s="98"/>
      <c r="G135" s="98"/>
      <c r="H135" s="98"/>
      <c r="I135" s="98"/>
      <c r="J135" s="98"/>
      <c r="K135" s="98"/>
      <c r="L135" s="98"/>
      <c r="M135" s="100"/>
      <c r="N135" s="100"/>
      <c r="O135" s="98"/>
      <c r="P135" s="98"/>
      <c r="Q135" s="98"/>
      <c r="R135" s="98"/>
      <c r="S135" s="98"/>
      <c r="T135" s="98"/>
    </row>
    <row r="136" spans="1:20">
      <c r="A136" s="98"/>
      <c r="B136" s="98"/>
      <c r="C136" s="98"/>
      <c r="D136" s="98"/>
      <c r="E136" s="98"/>
      <c r="F136" s="98"/>
      <c r="G136" s="98"/>
      <c r="H136" s="98"/>
      <c r="I136" s="98"/>
      <c r="J136" s="98"/>
      <c r="K136" s="98"/>
      <c r="L136" s="98"/>
      <c r="M136" s="98"/>
      <c r="N136" s="98"/>
      <c r="O136" s="98"/>
      <c r="P136" s="98"/>
      <c r="Q136" s="98"/>
      <c r="R136" s="98"/>
      <c r="S136" s="98"/>
      <c r="T136" s="98"/>
    </row>
    <row r="137" spans="1:20">
      <c r="A137" s="98"/>
      <c r="B137" s="98"/>
      <c r="C137" s="98"/>
      <c r="D137" s="98"/>
      <c r="E137" s="98"/>
      <c r="F137" s="98"/>
      <c r="G137" s="98"/>
      <c r="H137" s="98"/>
      <c r="I137" s="98"/>
      <c r="J137" s="98"/>
      <c r="K137" s="98"/>
      <c r="L137" s="98"/>
      <c r="M137" s="98"/>
      <c r="N137" s="98"/>
      <c r="O137" s="98"/>
      <c r="P137" s="98"/>
      <c r="Q137" s="98"/>
      <c r="R137" s="98"/>
      <c r="S137" s="98"/>
      <c r="T137" s="98"/>
    </row>
    <row r="138" spans="1:20">
      <c r="A138" s="98"/>
      <c r="B138" s="98"/>
      <c r="C138" s="98"/>
      <c r="D138" s="98"/>
      <c r="E138" s="98"/>
      <c r="F138" s="98"/>
      <c r="G138" s="98"/>
      <c r="H138" s="98"/>
      <c r="I138" s="98"/>
      <c r="J138" s="98"/>
      <c r="K138" s="98"/>
      <c r="L138" s="98"/>
      <c r="M138" s="98"/>
      <c r="N138" s="98"/>
      <c r="O138" s="98"/>
      <c r="P138" s="98"/>
      <c r="Q138" s="98"/>
      <c r="R138" s="98"/>
      <c r="S138" s="98"/>
      <c r="T138" s="98"/>
    </row>
    <row r="139" spans="1:20">
      <c r="A139" s="98"/>
      <c r="B139" s="98"/>
      <c r="C139" s="98"/>
      <c r="D139" s="98"/>
      <c r="E139" s="98"/>
      <c r="F139" s="98"/>
      <c r="G139" s="98"/>
      <c r="H139" s="98"/>
      <c r="I139" s="98"/>
      <c r="J139" s="98"/>
      <c r="K139" s="98"/>
      <c r="L139" s="98"/>
      <c r="M139" s="98"/>
      <c r="N139" s="98"/>
      <c r="O139" s="98"/>
      <c r="P139" s="98"/>
      <c r="Q139" s="98"/>
      <c r="R139" s="98"/>
      <c r="S139" s="98"/>
      <c r="T139" s="98"/>
    </row>
    <row r="140" spans="1:20">
      <c r="A140" s="98"/>
      <c r="B140" s="98"/>
      <c r="C140" s="98"/>
      <c r="D140" s="98"/>
      <c r="E140" s="98"/>
      <c r="F140" s="98"/>
      <c r="G140" s="98"/>
      <c r="H140" s="98"/>
      <c r="I140" s="98"/>
      <c r="J140" s="98"/>
      <c r="K140" s="98"/>
      <c r="L140" s="98"/>
      <c r="M140" s="98"/>
      <c r="N140" s="98"/>
      <c r="O140" s="98"/>
      <c r="P140" s="98"/>
      <c r="Q140" s="98"/>
      <c r="R140" s="98"/>
      <c r="S140" s="98"/>
      <c r="T140" s="98"/>
    </row>
    <row r="141" spans="1:20">
      <c r="A141" s="98"/>
      <c r="B141" s="98"/>
      <c r="C141" s="98"/>
      <c r="D141" s="98"/>
      <c r="E141" s="98"/>
      <c r="F141" s="98"/>
      <c r="G141" s="98"/>
      <c r="H141" s="98"/>
      <c r="I141" s="98"/>
      <c r="J141" s="98"/>
      <c r="K141" s="98"/>
      <c r="L141" s="98"/>
      <c r="M141" s="98"/>
      <c r="N141" s="98"/>
      <c r="O141" s="98"/>
      <c r="P141" s="98"/>
      <c r="Q141" s="98"/>
      <c r="R141" s="98"/>
      <c r="S141" s="98"/>
      <c r="T141" s="98"/>
    </row>
    <row r="142" spans="1:20">
      <c r="A142" s="98"/>
      <c r="B142" s="98"/>
      <c r="C142" s="98"/>
      <c r="D142" s="98"/>
      <c r="E142" s="98"/>
      <c r="F142" s="98"/>
      <c r="G142" s="98"/>
      <c r="H142" s="98"/>
      <c r="I142" s="98"/>
      <c r="J142" s="98"/>
      <c r="K142" s="98"/>
      <c r="L142" s="98"/>
      <c r="M142" s="98"/>
      <c r="N142" s="98"/>
      <c r="O142" s="98"/>
      <c r="P142" s="98"/>
      <c r="Q142" s="98"/>
      <c r="R142" s="98"/>
      <c r="S142" s="98"/>
      <c r="T142" s="98"/>
    </row>
    <row r="143" spans="1:20">
      <c r="A143" s="98"/>
      <c r="B143" s="98"/>
      <c r="C143" s="98"/>
      <c r="D143" s="98"/>
      <c r="E143" s="98"/>
      <c r="F143" s="98"/>
      <c r="G143" s="98"/>
      <c r="H143" s="98"/>
      <c r="I143" s="98"/>
      <c r="J143" s="98"/>
      <c r="K143" s="98"/>
      <c r="L143" s="98"/>
      <c r="M143" s="98"/>
      <c r="N143" s="98"/>
      <c r="O143" s="98"/>
      <c r="P143" s="98"/>
      <c r="Q143" s="98"/>
      <c r="R143" s="98"/>
      <c r="S143" s="98"/>
      <c r="T143" s="98"/>
    </row>
    <row r="144" spans="1:20">
      <c r="A144" s="98"/>
      <c r="B144" s="98"/>
      <c r="C144" s="98"/>
      <c r="D144" s="98"/>
      <c r="E144" s="98"/>
      <c r="F144" s="98"/>
      <c r="G144" s="98"/>
      <c r="H144" s="98"/>
      <c r="I144" s="98"/>
      <c r="J144" s="98"/>
      <c r="K144" s="98"/>
      <c r="L144" s="98"/>
      <c r="M144" s="98"/>
      <c r="N144" s="98"/>
      <c r="O144" s="98"/>
      <c r="P144" s="98"/>
      <c r="Q144" s="98"/>
      <c r="R144" s="98"/>
      <c r="S144" s="98"/>
      <c r="T144" s="98"/>
    </row>
    <row r="145" spans="1:20">
      <c r="A145" s="98"/>
      <c r="B145" s="98"/>
      <c r="C145" s="98"/>
      <c r="D145" s="98"/>
      <c r="E145" s="98"/>
      <c r="F145" s="98"/>
      <c r="G145" s="98"/>
      <c r="H145" s="98"/>
      <c r="I145" s="98"/>
      <c r="J145" s="98"/>
      <c r="K145" s="98"/>
      <c r="L145" s="98"/>
      <c r="M145" s="98"/>
      <c r="N145" s="98"/>
      <c r="O145" s="98"/>
      <c r="P145" s="98"/>
      <c r="Q145" s="98"/>
      <c r="R145" s="98"/>
      <c r="S145" s="98"/>
      <c r="T145" s="98"/>
    </row>
    <row r="146" spans="1:20">
      <c r="A146" s="98"/>
      <c r="B146" s="98"/>
      <c r="C146" s="98"/>
      <c r="D146" s="98"/>
      <c r="E146" s="98"/>
      <c r="F146" s="98"/>
      <c r="G146" s="98"/>
      <c r="H146" s="98"/>
      <c r="I146" s="98"/>
      <c r="J146" s="98"/>
      <c r="K146" s="98"/>
      <c r="L146" s="98"/>
      <c r="M146" s="98"/>
      <c r="N146" s="98"/>
      <c r="O146" s="98"/>
      <c r="P146" s="98"/>
      <c r="Q146" s="98"/>
      <c r="R146" s="98"/>
      <c r="S146" s="98"/>
      <c r="T146" s="98"/>
    </row>
    <row r="147" spans="1:20">
      <c r="A147" s="98"/>
      <c r="B147" s="98"/>
      <c r="C147" s="98"/>
      <c r="D147" s="98"/>
      <c r="E147" s="98"/>
      <c r="F147" s="98"/>
      <c r="G147" s="98"/>
      <c r="H147" s="98"/>
      <c r="I147" s="98"/>
      <c r="J147" s="98"/>
      <c r="K147" s="98"/>
      <c r="L147" s="98"/>
      <c r="M147" s="98"/>
      <c r="N147" s="98"/>
      <c r="O147" s="98"/>
      <c r="P147" s="98"/>
      <c r="Q147" s="98"/>
      <c r="R147" s="98"/>
      <c r="S147" s="98"/>
      <c r="T147" s="98"/>
    </row>
    <row r="148" spans="1:20">
      <c r="A148" s="98"/>
      <c r="B148" s="98"/>
      <c r="C148" s="98"/>
      <c r="D148" s="98"/>
      <c r="E148" s="98"/>
      <c r="F148" s="98"/>
      <c r="G148" s="98"/>
      <c r="H148" s="98"/>
      <c r="I148" s="98"/>
      <c r="J148" s="98"/>
      <c r="K148" s="98"/>
      <c r="L148" s="98"/>
      <c r="M148" s="98"/>
      <c r="N148" s="98"/>
      <c r="O148" s="98"/>
      <c r="P148" s="98"/>
      <c r="Q148" s="98"/>
      <c r="R148" s="98"/>
      <c r="S148" s="98"/>
      <c r="T148" s="98"/>
    </row>
    <row r="149" spans="1:20">
      <c r="A149" s="98"/>
      <c r="B149" s="98"/>
      <c r="C149" s="98"/>
      <c r="D149" s="98"/>
      <c r="E149" s="98"/>
      <c r="F149" s="98"/>
      <c r="G149" s="98"/>
      <c r="H149" s="98"/>
      <c r="I149" s="98"/>
      <c r="J149" s="98"/>
      <c r="K149" s="98"/>
      <c r="L149" s="98"/>
      <c r="M149" s="98"/>
      <c r="N149" s="98"/>
      <c r="O149" s="98"/>
      <c r="P149" s="98"/>
      <c r="Q149" s="98"/>
      <c r="R149" s="98"/>
      <c r="S149" s="98"/>
      <c r="T149" s="98"/>
    </row>
    <row r="150" spans="1:20">
      <c r="A150" s="98"/>
      <c r="B150" s="98"/>
      <c r="C150" s="98"/>
      <c r="D150" s="98"/>
      <c r="E150" s="98"/>
      <c r="F150" s="98"/>
      <c r="G150" s="98"/>
      <c r="H150" s="98"/>
      <c r="I150" s="98"/>
      <c r="J150" s="98"/>
      <c r="K150" s="98"/>
      <c r="L150" s="98"/>
      <c r="M150" s="98"/>
      <c r="N150" s="98"/>
      <c r="O150" s="98"/>
      <c r="P150" s="98"/>
      <c r="Q150" s="98"/>
      <c r="R150" s="98"/>
      <c r="S150" s="98"/>
      <c r="T150" s="98"/>
    </row>
    <row r="151" spans="1:20">
      <c r="A151" s="98"/>
      <c r="B151" s="98"/>
      <c r="C151" s="98"/>
      <c r="D151" s="98"/>
      <c r="E151" s="98"/>
      <c r="F151" s="98"/>
      <c r="G151" s="98"/>
      <c r="H151" s="98"/>
      <c r="I151" s="98"/>
      <c r="J151" s="98"/>
      <c r="K151" s="98"/>
      <c r="L151" s="98"/>
      <c r="M151" s="98"/>
      <c r="N151" s="98"/>
      <c r="O151" s="98"/>
      <c r="P151" s="98"/>
      <c r="Q151" s="98"/>
      <c r="R151" s="98"/>
      <c r="S151" s="98"/>
      <c r="T151" s="98"/>
    </row>
    <row r="152" spans="1:20">
      <c r="A152" s="98"/>
      <c r="B152" s="98"/>
      <c r="C152" s="98"/>
      <c r="D152" s="98"/>
      <c r="E152" s="98"/>
      <c r="F152" s="98"/>
      <c r="G152" s="98"/>
      <c r="H152" s="98"/>
      <c r="I152" s="98"/>
      <c r="J152" s="98"/>
      <c r="K152" s="98"/>
      <c r="L152" s="98"/>
      <c r="M152" s="98"/>
      <c r="N152" s="98"/>
      <c r="O152" s="98"/>
      <c r="P152" s="98"/>
      <c r="Q152" s="98"/>
      <c r="R152" s="98"/>
      <c r="S152" s="98"/>
      <c r="T152" s="98"/>
    </row>
    <row r="153" spans="1:20">
      <c r="A153" s="98"/>
      <c r="B153" s="98"/>
      <c r="C153" s="98"/>
      <c r="D153" s="98"/>
      <c r="E153" s="98"/>
      <c r="F153" s="98"/>
      <c r="G153" s="98"/>
      <c r="H153" s="98"/>
      <c r="I153" s="98"/>
      <c r="J153" s="98"/>
      <c r="K153" s="98"/>
      <c r="L153" s="98"/>
      <c r="M153" s="98"/>
      <c r="N153" s="98"/>
      <c r="O153" s="98"/>
      <c r="P153" s="98"/>
      <c r="Q153" s="98"/>
      <c r="R153" s="98"/>
      <c r="S153" s="98"/>
      <c r="T153" s="98"/>
    </row>
    <row r="154" spans="1:20">
      <c r="A154" s="98"/>
      <c r="B154" s="98"/>
      <c r="C154" s="98"/>
      <c r="D154" s="98"/>
      <c r="E154" s="98"/>
      <c r="F154" s="98"/>
      <c r="G154" s="98"/>
      <c r="H154" s="98"/>
      <c r="I154" s="98"/>
      <c r="J154" s="98"/>
      <c r="K154" s="98"/>
      <c r="L154" s="98"/>
      <c r="M154" s="98"/>
      <c r="N154" s="98"/>
      <c r="O154" s="98"/>
      <c r="P154" s="98"/>
      <c r="Q154" s="98"/>
      <c r="R154" s="98"/>
      <c r="S154" s="98"/>
      <c r="T154" s="98"/>
    </row>
    <row r="155" spans="1:20">
      <c r="A155" s="98"/>
      <c r="B155" s="98"/>
      <c r="C155" s="98"/>
      <c r="D155" s="98"/>
      <c r="E155" s="98"/>
      <c r="F155" s="98"/>
      <c r="G155" s="98"/>
      <c r="H155" s="98"/>
      <c r="I155" s="98"/>
      <c r="J155" s="98"/>
      <c r="K155" s="98"/>
      <c r="L155" s="98"/>
      <c r="M155" s="98"/>
      <c r="N155" s="98"/>
      <c r="O155" s="98"/>
      <c r="P155" s="98"/>
      <c r="Q155" s="98"/>
      <c r="R155" s="98"/>
      <c r="S155" s="98"/>
      <c r="T155" s="98"/>
    </row>
    <row r="156" spans="1:20">
      <c r="A156" s="98"/>
      <c r="B156" s="98"/>
      <c r="C156" s="98"/>
      <c r="D156" s="98"/>
      <c r="E156" s="98"/>
      <c r="F156" s="98"/>
      <c r="G156" s="98"/>
      <c r="H156" s="98"/>
      <c r="I156" s="98"/>
      <c r="J156" s="98"/>
      <c r="K156" s="98"/>
      <c r="L156" s="98"/>
      <c r="M156" s="98"/>
      <c r="N156" s="98"/>
      <c r="O156" s="98"/>
      <c r="P156" s="98"/>
      <c r="Q156" s="98"/>
      <c r="R156" s="98"/>
      <c r="S156" s="98"/>
      <c r="T156" s="98"/>
    </row>
    <row r="157" spans="1:20">
      <c r="A157" s="98"/>
      <c r="B157" s="98"/>
      <c r="C157" s="98"/>
      <c r="D157" s="98"/>
      <c r="E157" s="98"/>
      <c r="F157" s="98"/>
      <c r="G157" s="98"/>
      <c r="H157" s="98"/>
      <c r="I157" s="98"/>
      <c r="J157" s="98"/>
      <c r="K157" s="98"/>
      <c r="L157" s="98"/>
      <c r="M157" s="98"/>
      <c r="N157" s="98"/>
      <c r="O157" s="98"/>
      <c r="P157" s="98"/>
      <c r="Q157" s="98"/>
      <c r="R157" s="98"/>
      <c r="S157" s="98"/>
      <c r="T157" s="98"/>
    </row>
    <row r="158" spans="1:20">
      <c r="A158" s="98"/>
      <c r="B158" s="98"/>
      <c r="C158" s="98"/>
      <c r="D158" s="98"/>
      <c r="E158" s="98"/>
      <c r="F158" s="98"/>
      <c r="G158" s="98"/>
      <c r="H158" s="98"/>
      <c r="I158" s="98"/>
      <c r="J158" s="98"/>
      <c r="K158" s="98"/>
      <c r="L158" s="98"/>
      <c r="M158" s="98"/>
      <c r="N158" s="98"/>
      <c r="O158" s="98"/>
      <c r="P158" s="98"/>
      <c r="Q158" s="98"/>
      <c r="R158" s="98"/>
      <c r="S158" s="98"/>
      <c r="T158" s="98"/>
    </row>
    <row r="159" spans="1:20">
      <c r="A159" s="98"/>
      <c r="B159" s="98"/>
      <c r="C159" s="98"/>
      <c r="D159" s="98"/>
      <c r="E159" s="98"/>
      <c r="F159" s="98"/>
      <c r="G159" s="98"/>
      <c r="H159" s="98"/>
      <c r="I159" s="98"/>
      <c r="J159" s="98"/>
      <c r="K159" s="98"/>
      <c r="L159" s="98"/>
      <c r="M159" s="98"/>
      <c r="N159" s="98"/>
      <c r="O159" s="98"/>
      <c r="P159" s="98"/>
      <c r="Q159" s="98"/>
      <c r="R159" s="98"/>
      <c r="S159" s="98"/>
      <c r="T159" s="98"/>
    </row>
    <row r="160" spans="1:20">
      <c r="A160" s="98"/>
      <c r="B160" s="98"/>
      <c r="C160" s="98"/>
      <c r="D160" s="98"/>
      <c r="E160" s="98"/>
      <c r="F160" s="98"/>
      <c r="G160" s="98"/>
      <c r="H160" s="98"/>
      <c r="I160" s="98"/>
      <c r="J160" s="98"/>
      <c r="K160" s="98"/>
      <c r="L160" s="98"/>
      <c r="M160" s="98"/>
      <c r="N160" s="98"/>
      <c r="O160" s="98"/>
      <c r="P160" s="98"/>
      <c r="Q160" s="98"/>
      <c r="R160" s="98"/>
      <c r="S160" s="98"/>
      <c r="T160" s="98"/>
    </row>
    <row r="161" spans="1:20">
      <c r="A161" s="98"/>
      <c r="B161" s="98"/>
      <c r="C161" s="98"/>
      <c r="D161" s="98"/>
      <c r="E161" s="98"/>
      <c r="F161" s="98"/>
      <c r="G161" s="98"/>
      <c r="H161" s="98"/>
      <c r="I161" s="98"/>
      <c r="J161" s="98"/>
      <c r="K161" s="98"/>
      <c r="L161" s="98"/>
      <c r="M161" s="98"/>
      <c r="N161" s="98"/>
      <c r="O161" s="98"/>
      <c r="P161" s="98"/>
      <c r="Q161" s="98"/>
      <c r="R161" s="98"/>
      <c r="S161" s="98"/>
      <c r="T161" s="98"/>
    </row>
    <row r="162" spans="1:20">
      <c r="A162" s="98"/>
      <c r="B162" s="98"/>
      <c r="C162" s="98"/>
      <c r="D162" s="98"/>
      <c r="E162" s="98"/>
      <c r="F162" s="98"/>
      <c r="G162" s="98"/>
      <c r="H162" s="98"/>
      <c r="I162" s="98"/>
      <c r="J162" s="98"/>
      <c r="K162" s="98"/>
      <c r="L162" s="98"/>
      <c r="M162" s="98"/>
      <c r="N162" s="98"/>
      <c r="O162" s="98"/>
      <c r="P162" s="98"/>
      <c r="Q162" s="98"/>
      <c r="R162" s="98"/>
      <c r="S162" s="98"/>
      <c r="T162" s="98"/>
    </row>
    <row r="163" spans="1:20">
      <c r="A163" s="98"/>
      <c r="B163" s="98"/>
      <c r="C163" s="98"/>
      <c r="D163" s="98"/>
      <c r="E163" s="98"/>
      <c r="F163" s="98"/>
      <c r="G163" s="98"/>
      <c r="H163" s="98"/>
      <c r="I163" s="98"/>
      <c r="J163" s="98"/>
      <c r="K163" s="98"/>
      <c r="L163" s="98"/>
      <c r="M163" s="98"/>
      <c r="N163" s="98"/>
      <c r="O163" s="98"/>
      <c r="P163" s="98"/>
      <c r="Q163" s="98"/>
      <c r="R163" s="98"/>
      <c r="S163" s="98"/>
      <c r="T163" s="98"/>
    </row>
    <row r="164" spans="1:20">
      <c r="A164" s="98"/>
      <c r="B164" s="98"/>
      <c r="C164" s="98"/>
      <c r="D164" s="98"/>
      <c r="E164" s="98"/>
      <c r="F164" s="98"/>
      <c r="G164" s="98"/>
      <c r="H164" s="98"/>
      <c r="I164" s="98"/>
      <c r="J164" s="98"/>
      <c r="K164" s="98"/>
      <c r="L164" s="98"/>
      <c r="M164" s="98"/>
      <c r="N164" s="98"/>
      <c r="O164" s="98"/>
      <c r="P164" s="98"/>
      <c r="Q164" s="98"/>
      <c r="R164" s="98"/>
      <c r="S164" s="98"/>
      <c r="T164" s="98"/>
    </row>
    <row r="165" spans="1:20">
      <c r="A165" s="98"/>
      <c r="B165" s="98"/>
      <c r="C165" s="98"/>
      <c r="D165" s="98"/>
      <c r="E165" s="98"/>
      <c r="F165" s="98"/>
      <c r="G165" s="98"/>
      <c r="H165" s="98"/>
      <c r="I165" s="98"/>
      <c r="J165" s="98"/>
      <c r="K165" s="98"/>
      <c r="L165" s="98"/>
      <c r="M165" s="98"/>
      <c r="N165" s="98"/>
    </row>
    <row r="166" spans="1:20">
      <c r="A166" s="98"/>
      <c r="B166" s="98"/>
      <c r="C166" s="98"/>
      <c r="D166" s="98"/>
      <c r="E166" s="98"/>
      <c r="F166" s="98"/>
      <c r="G166" s="98"/>
      <c r="H166" s="98"/>
      <c r="I166" s="98"/>
      <c r="J166" s="98"/>
      <c r="K166" s="98"/>
      <c r="L166" s="98"/>
      <c r="M166" s="98"/>
      <c r="N166" s="98"/>
    </row>
    <row r="167" spans="1:20">
      <c r="A167" s="98"/>
      <c r="B167" s="98"/>
      <c r="C167" s="98"/>
      <c r="D167" s="98"/>
      <c r="E167" s="98"/>
      <c r="F167" s="98"/>
      <c r="G167" s="98"/>
      <c r="H167" s="98"/>
      <c r="I167" s="98"/>
      <c r="J167" s="98"/>
      <c r="K167" s="98"/>
      <c r="L167" s="98"/>
      <c r="M167" s="98"/>
      <c r="N167" s="98"/>
    </row>
    <row r="168" spans="1:20">
      <c r="A168" s="98"/>
      <c r="B168" s="98"/>
      <c r="C168" s="98"/>
      <c r="D168" s="98"/>
      <c r="E168" s="98"/>
      <c r="F168" s="98"/>
      <c r="G168" s="98"/>
      <c r="H168" s="98"/>
      <c r="I168" s="98"/>
      <c r="J168" s="98"/>
      <c r="K168" s="98"/>
      <c r="L168" s="98"/>
      <c r="M168" s="98"/>
      <c r="N168" s="98"/>
    </row>
    <row r="169" spans="1:20">
      <c r="A169" s="98"/>
      <c r="B169" s="98"/>
      <c r="C169" s="98"/>
      <c r="D169" s="98"/>
      <c r="E169" s="98"/>
      <c r="F169" s="98"/>
      <c r="G169" s="98"/>
      <c r="H169" s="98"/>
      <c r="I169" s="98"/>
      <c r="J169" s="98"/>
      <c r="K169" s="98"/>
      <c r="L169" s="98"/>
      <c r="M169" s="98"/>
      <c r="N169" s="98"/>
    </row>
    <row r="170" spans="1:20">
      <c r="A170" s="98"/>
      <c r="B170" s="98"/>
      <c r="C170" s="98"/>
      <c r="D170" s="98"/>
      <c r="E170" s="98"/>
      <c r="F170" s="98"/>
      <c r="G170" s="98"/>
      <c r="H170" s="98"/>
      <c r="I170" s="98"/>
      <c r="J170" s="98"/>
      <c r="K170" s="98"/>
      <c r="L170" s="98"/>
      <c r="M170" s="98"/>
      <c r="N170" s="98"/>
    </row>
    <row r="171" spans="1:20">
      <c r="A171" s="98"/>
      <c r="B171" s="98"/>
      <c r="C171" s="98"/>
      <c r="D171" s="98"/>
      <c r="E171" s="98"/>
      <c r="F171" s="98"/>
      <c r="G171" s="98"/>
      <c r="H171" s="98"/>
      <c r="I171" s="98"/>
      <c r="J171" s="98"/>
      <c r="K171" s="98"/>
      <c r="L171" s="98"/>
      <c r="M171" s="98"/>
      <c r="N171" s="98"/>
    </row>
    <row r="172" spans="1:20">
      <c r="A172" s="98"/>
      <c r="B172" s="98"/>
      <c r="C172" s="98"/>
      <c r="D172" s="98"/>
      <c r="E172" s="98"/>
      <c r="F172" s="98"/>
      <c r="G172" s="98"/>
      <c r="H172" s="98"/>
      <c r="I172" s="98"/>
      <c r="J172" s="98"/>
      <c r="K172" s="98"/>
      <c r="L172" s="98"/>
      <c r="M172" s="98"/>
      <c r="N172" s="98"/>
    </row>
    <row r="173" spans="1:20">
      <c r="A173" s="98"/>
      <c r="B173" s="98"/>
      <c r="C173" s="98"/>
      <c r="D173" s="98"/>
      <c r="E173" s="98"/>
      <c r="F173" s="98"/>
      <c r="G173" s="98"/>
      <c r="H173" s="98"/>
      <c r="I173" s="98"/>
      <c r="J173" s="98"/>
      <c r="K173" s="98"/>
      <c r="L173" s="98"/>
      <c r="M173" s="98"/>
      <c r="N173" s="98"/>
    </row>
    <row r="174" spans="1:20">
      <c r="A174" s="98"/>
      <c r="B174" s="98"/>
      <c r="C174" s="98"/>
      <c r="D174" s="98"/>
      <c r="E174" s="98"/>
      <c r="F174" s="98"/>
      <c r="G174" s="98"/>
      <c r="H174" s="98"/>
      <c r="I174" s="98"/>
      <c r="J174" s="98"/>
      <c r="K174" s="98"/>
      <c r="L174" s="98"/>
      <c r="M174" s="98"/>
      <c r="N174" s="98"/>
    </row>
    <row r="175" spans="1:20">
      <c r="A175" s="98"/>
      <c r="B175" s="98"/>
      <c r="C175" s="98"/>
      <c r="D175" s="98"/>
      <c r="E175" s="98"/>
      <c r="F175" s="98"/>
      <c r="G175" s="98"/>
      <c r="H175" s="98"/>
      <c r="I175" s="98"/>
      <c r="J175" s="98"/>
      <c r="K175" s="98"/>
      <c r="L175" s="98"/>
      <c r="M175" s="98"/>
      <c r="N175" s="98"/>
    </row>
    <row r="176" spans="1:20">
      <c r="A176" s="98"/>
      <c r="B176" s="98"/>
      <c r="C176" s="98"/>
      <c r="D176" s="98"/>
      <c r="E176" s="98"/>
      <c r="F176" s="98"/>
      <c r="G176" s="98"/>
      <c r="H176" s="98"/>
      <c r="I176" s="98"/>
      <c r="J176" s="98"/>
      <c r="K176" s="98"/>
      <c r="L176" s="98"/>
      <c r="M176" s="98"/>
      <c r="N176" s="98"/>
    </row>
    <row r="177" spans="1:14">
      <c r="A177" s="98"/>
      <c r="B177" s="98"/>
      <c r="C177" s="98"/>
      <c r="D177" s="98"/>
      <c r="E177" s="98"/>
      <c r="F177" s="98"/>
      <c r="G177" s="98"/>
      <c r="H177" s="98"/>
      <c r="I177" s="98"/>
      <c r="J177" s="98"/>
      <c r="K177" s="98"/>
      <c r="L177" s="98"/>
      <c r="M177" s="98"/>
      <c r="N177" s="98"/>
    </row>
    <row r="178" spans="1:14">
      <c r="A178" s="98"/>
      <c r="B178" s="98"/>
      <c r="C178" s="98"/>
      <c r="D178" s="98"/>
      <c r="E178" s="98"/>
      <c r="F178" s="98"/>
      <c r="G178" s="98"/>
      <c r="H178" s="98"/>
      <c r="I178" s="98"/>
      <c r="J178" s="98"/>
      <c r="K178" s="98"/>
      <c r="L178" s="98"/>
      <c r="M178" s="98"/>
      <c r="N178" s="98"/>
    </row>
    <row r="179" spans="1:14">
      <c r="A179" s="98"/>
      <c r="B179" s="98"/>
      <c r="C179" s="98"/>
      <c r="D179" s="98"/>
      <c r="E179" s="98"/>
      <c r="F179" s="98"/>
      <c r="G179" s="98"/>
      <c r="H179" s="98"/>
      <c r="I179" s="98"/>
      <c r="J179" s="98"/>
      <c r="K179" s="98"/>
      <c r="L179" s="98"/>
      <c r="M179" s="98"/>
      <c r="N179" s="98"/>
    </row>
    <row r="180" spans="1:14">
      <c r="A180" s="98"/>
      <c r="B180" s="98"/>
      <c r="C180" s="98"/>
      <c r="D180" s="98"/>
      <c r="E180" s="98"/>
      <c r="F180" s="98"/>
      <c r="G180" s="98"/>
      <c r="H180" s="98"/>
      <c r="I180" s="98"/>
      <c r="J180" s="98"/>
      <c r="K180" s="98"/>
      <c r="L180" s="98"/>
      <c r="M180" s="98"/>
      <c r="N180" s="98"/>
    </row>
    <row r="181" spans="1:14">
      <c r="A181" s="98"/>
      <c r="B181" s="98"/>
      <c r="C181" s="98"/>
      <c r="D181" s="98"/>
      <c r="E181" s="98"/>
      <c r="F181" s="98"/>
      <c r="G181" s="98"/>
      <c r="H181" s="98"/>
      <c r="I181" s="98"/>
      <c r="J181" s="98"/>
      <c r="K181" s="98"/>
      <c r="L181" s="98"/>
      <c r="M181" s="98"/>
      <c r="N181" s="98"/>
    </row>
    <row r="182" spans="1:14">
      <c r="A182" s="98"/>
      <c r="B182" s="98"/>
      <c r="C182" s="98"/>
      <c r="D182" s="98"/>
      <c r="E182" s="98"/>
      <c r="F182" s="98"/>
      <c r="G182" s="98"/>
      <c r="H182" s="98"/>
      <c r="I182" s="98"/>
      <c r="J182" s="98"/>
      <c r="K182" s="98"/>
      <c r="L182" s="98"/>
      <c r="M182" s="98"/>
      <c r="N182" s="98"/>
    </row>
    <row r="183" spans="1:14">
      <c r="A183" s="98"/>
      <c r="B183" s="98"/>
      <c r="C183" s="98"/>
      <c r="D183" s="98"/>
      <c r="E183" s="98"/>
      <c r="F183" s="98"/>
      <c r="G183" s="98"/>
      <c r="H183" s="98"/>
      <c r="I183" s="98"/>
      <c r="J183" s="98"/>
      <c r="K183" s="98"/>
      <c r="L183" s="98"/>
      <c r="M183" s="98"/>
      <c r="N183" s="98"/>
    </row>
    <row r="184" spans="1:14">
      <c r="A184" s="98"/>
      <c r="B184" s="98"/>
      <c r="C184" s="98"/>
      <c r="D184" s="98"/>
      <c r="E184" s="98"/>
      <c r="F184" s="98"/>
      <c r="G184" s="98"/>
      <c r="H184" s="98"/>
      <c r="I184" s="98"/>
      <c r="J184" s="98"/>
      <c r="K184" s="98"/>
      <c r="L184" s="98"/>
      <c r="M184" s="98"/>
      <c r="N184" s="98"/>
    </row>
    <row r="185" spans="1:14">
      <c r="A185" s="98"/>
      <c r="B185" s="98"/>
      <c r="C185" s="98"/>
      <c r="D185" s="98"/>
      <c r="E185" s="98"/>
      <c r="F185" s="98"/>
      <c r="G185" s="98"/>
      <c r="H185" s="98"/>
      <c r="I185" s="98"/>
      <c r="J185" s="98"/>
      <c r="K185" s="98"/>
      <c r="L185" s="98"/>
      <c r="M185" s="98"/>
      <c r="N185" s="98"/>
    </row>
    <row r="186" spans="1:14">
      <c r="A186" s="98"/>
      <c r="B186" s="98"/>
      <c r="C186" s="98"/>
      <c r="D186" s="98"/>
      <c r="E186" s="98"/>
      <c r="F186" s="98"/>
      <c r="G186" s="98"/>
      <c r="H186" s="98"/>
      <c r="I186" s="98"/>
      <c r="J186" s="98"/>
      <c r="K186" s="98"/>
      <c r="L186" s="98"/>
      <c r="M186" s="98"/>
      <c r="N186" s="98"/>
    </row>
    <row r="187" spans="1:14">
      <c r="A187" s="98"/>
      <c r="B187" s="98"/>
      <c r="C187" s="98"/>
      <c r="D187" s="98"/>
      <c r="E187" s="98"/>
      <c r="F187" s="98"/>
      <c r="G187" s="98"/>
      <c r="H187" s="98"/>
      <c r="I187" s="98"/>
      <c r="J187" s="98"/>
      <c r="K187" s="98"/>
      <c r="L187" s="98"/>
      <c r="M187" s="98"/>
      <c r="N187" s="98"/>
    </row>
    <row r="188" spans="1:14">
      <c r="A188" s="98"/>
      <c r="B188" s="98"/>
      <c r="C188" s="98"/>
      <c r="D188" s="98"/>
      <c r="E188" s="98"/>
      <c r="F188" s="98"/>
      <c r="G188" s="98"/>
      <c r="H188" s="98"/>
      <c r="I188" s="98"/>
      <c r="J188" s="98"/>
      <c r="K188" s="98"/>
      <c r="L188" s="98"/>
      <c r="M188" s="98"/>
      <c r="N188" s="98"/>
    </row>
    <row r="189" spans="1:14">
      <c r="A189" s="98"/>
      <c r="B189" s="98"/>
      <c r="C189" s="98"/>
      <c r="D189" s="98"/>
      <c r="E189" s="98"/>
      <c r="F189" s="98"/>
      <c r="G189" s="98"/>
      <c r="H189" s="98"/>
      <c r="I189" s="98"/>
      <c r="J189" s="98"/>
      <c r="K189" s="98"/>
      <c r="L189" s="98"/>
      <c r="M189" s="98"/>
      <c r="N189" s="98"/>
    </row>
    <row r="190" spans="1:14">
      <c r="A190" s="98"/>
      <c r="B190" s="98"/>
      <c r="C190" s="98"/>
      <c r="D190" s="98"/>
      <c r="E190" s="98"/>
      <c r="F190" s="98"/>
      <c r="G190" s="98"/>
      <c r="H190" s="98"/>
      <c r="I190" s="98"/>
      <c r="J190" s="98"/>
      <c r="K190" s="98"/>
      <c r="L190" s="98"/>
      <c r="M190" s="98"/>
      <c r="N190" s="98"/>
    </row>
    <row r="191" spans="1:14">
      <c r="A191" s="98"/>
      <c r="B191" s="98"/>
      <c r="C191" s="98"/>
      <c r="D191" s="98"/>
      <c r="E191" s="98"/>
      <c r="F191" s="98"/>
      <c r="G191" s="98"/>
      <c r="H191" s="98"/>
      <c r="I191" s="98"/>
      <c r="J191" s="98"/>
      <c r="K191" s="98"/>
      <c r="L191" s="98"/>
      <c r="M191" s="98"/>
      <c r="N191" s="98"/>
    </row>
    <row r="192" spans="1:14">
      <c r="A192" s="98"/>
      <c r="B192" s="98"/>
      <c r="C192" s="98"/>
      <c r="D192" s="98"/>
      <c r="E192" s="98"/>
      <c r="F192" s="98"/>
      <c r="G192" s="98"/>
      <c r="H192" s="98"/>
      <c r="I192" s="98"/>
      <c r="J192" s="98"/>
      <c r="K192" s="98"/>
      <c r="L192" s="98"/>
      <c r="M192" s="98"/>
      <c r="N192" s="98"/>
    </row>
    <row r="193" spans="1:14">
      <c r="A193" s="98"/>
      <c r="B193" s="98"/>
      <c r="C193" s="98"/>
      <c r="D193" s="98"/>
      <c r="E193" s="98"/>
      <c r="F193" s="98"/>
      <c r="G193" s="98"/>
      <c r="H193" s="98"/>
      <c r="I193" s="98"/>
      <c r="J193" s="98"/>
      <c r="K193" s="98"/>
      <c r="L193" s="98"/>
      <c r="M193" s="98"/>
      <c r="N193" s="98"/>
    </row>
    <row r="194" spans="1:14">
      <c r="A194" s="98"/>
      <c r="B194" s="98"/>
      <c r="C194" s="98"/>
      <c r="D194" s="98"/>
      <c r="E194" s="98"/>
      <c r="F194" s="98"/>
      <c r="G194" s="98"/>
      <c r="H194" s="98"/>
      <c r="I194" s="98"/>
      <c r="J194" s="98"/>
      <c r="K194" s="98"/>
      <c r="L194" s="98"/>
      <c r="M194" s="98"/>
      <c r="N194" s="98"/>
    </row>
    <row r="195" spans="1:14">
      <c r="A195" s="98"/>
      <c r="B195" s="98"/>
      <c r="C195" s="98"/>
      <c r="D195" s="98"/>
      <c r="E195" s="98"/>
      <c r="F195" s="98"/>
      <c r="G195" s="98"/>
      <c r="H195" s="98"/>
      <c r="I195" s="98"/>
      <c r="J195" s="98"/>
      <c r="K195" s="98"/>
      <c r="L195" s="98"/>
      <c r="M195" s="98"/>
      <c r="N195" s="98"/>
    </row>
    <row r="196" spans="1:14">
      <c r="A196" s="98"/>
      <c r="B196" s="98"/>
      <c r="C196" s="98"/>
      <c r="D196" s="98"/>
      <c r="E196" s="98"/>
      <c r="F196" s="98"/>
      <c r="G196" s="98"/>
      <c r="H196" s="98"/>
      <c r="I196" s="98"/>
      <c r="J196" s="98"/>
      <c r="K196" s="98"/>
      <c r="L196" s="98"/>
      <c r="M196" s="98"/>
      <c r="N196" s="98"/>
    </row>
    <row r="197" spans="1:14">
      <c r="A197" s="98"/>
      <c r="B197" s="98"/>
      <c r="C197" s="98"/>
      <c r="D197" s="98"/>
      <c r="E197" s="98"/>
      <c r="F197" s="98"/>
      <c r="G197" s="98"/>
      <c r="H197" s="98"/>
      <c r="I197" s="98"/>
      <c r="J197" s="98"/>
      <c r="K197" s="98"/>
      <c r="L197" s="98"/>
      <c r="M197" s="98"/>
      <c r="N197" s="98"/>
    </row>
  </sheetData>
  <mergeCells count="1">
    <mergeCell ref="B77:T77"/>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7"/>
  <sheetViews>
    <sheetView topLeftCell="A40" zoomScale="70" zoomScaleNormal="70" workbookViewId="0">
      <selection activeCell="B69" sqref="B69"/>
    </sheetView>
  </sheetViews>
  <sheetFormatPr defaultRowHeight="13.8"/>
  <cols>
    <col min="1" max="1" width="6.44140625" bestFit="1" customWidth="1"/>
    <col min="2" max="2" width="22.6640625" bestFit="1" customWidth="1"/>
    <col min="3" max="3" width="9.77734375" hidden="1" customWidth="1"/>
    <col min="4" max="4" width="29.109375" bestFit="1" customWidth="1"/>
    <col min="5" max="5" width="11" bestFit="1" customWidth="1"/>
    <col min="6" max="10" width="10.33203125" customWidth="1"/>
    <col min="11" max="11" width="14.44140625" customWidth="1"/>
    <col min="12" max="12" width="10.33203125" customWidth="1"/>
    <col min="13" max="13" width="17" customWidth="1"/>
    <col min="14" max="14" width="21.44140625" customWidth="1"/>
    <col min="15" max="15" width="19" customWidth="1"/>
    <col min="16" max="16" width="31.109375" customWidth="1"/>
    <col min="17" max="17" width="17" customWidth="1"/>
    <col min="18" max="18" width="13.77734375" bestFit="1" customWidth="1"/>
    <col min="19" max="19" width="13.109375" bestFit="1" customWidth="1"/>
    <col min="20" max="20" width="13.77734375" bestFit="1" customWidth="1"/>
    <col min="21" max="21" width="12.44140625" bestFit="1" customWidth="1"/>
    <col min="22" max="22" width="13.77734375" bestFit="1" customWidth="1"/>
    <col min="23" max="23" width="13.88671875" bestFit="1" customWidth="1"/>
    <col min="24" max="24" width="13.77734375" bestFit="1" customWidth="1"/>
    <col min="25" max="25" width="12.44140625" bestFit="1" customWidth="1"/>
    <col min="26" max="26" width="13.77734375" bestFit="1" customWidth="1"/>
    <col min="27" max="27" width="8.88671875" bestFit="1" customWidth="1"/>
    <col min="28" max="28" width="8.44140625" bestFit="1" customWidth="1"/>
    <col min="29" max="29" width="13.77734375" bestFit="1" customWidth="1"/>
    <col min="30" max="30" width="8.88671875" bestFit="1" customWidth="1"/>
    <col min="31" max="31" width="8.44140625" bestFit="1" customWidth="1"/>
    <col min="32" max="32" width="13.77734375" bestFit="1" customWidth="1"/>
    <col min="33" max="33" width="8.88671875" bestFit="1" customWidth="1"/>
    <col min="34" max="34" width="9.33203125" bestFit="1" customWidth="1"/>
  </cols>
  <sheetData>
    <row r="1" spans="1:34" s="112" customFormat="1">
      <c r="A1" s="117" t="s">
        <v>0</v>
      </c>
      <c r="B1" s="117" t="s">
        <v>1</v>
      </c>
      <c r="C1" s="117" t="s">
        <v>72</v>
      </c>
      <c r="D1" s="117" t="s">
        <v>73</v>
      </c>
      <c r="E1" s="117" t="s">
        <v>74</v>
      </c>
      <c r="F1" s="117" t="s">
        <v>2660</v>
      </c>
      <c r="G1" s="117" t="s">
        <v>2661</v>
      </c>
      <c r="H1" s="117" t="s">
        <v>2662</v>
      </c>
      <c r="I1" s="117" t="s">
        <v>2663</v>
      </c>
      <c r="J1" s="117" t="s">
        <v>2664</v>
      </c>
      <c r="K1" s="117" t="s">
        <v>2665</v>
      </c>
      <c r="L1" s="117" t="s">
        <v>2666</v>
      </c>
      <c r="M1" s="117" t="s">
        <v>2667</v>
      </c>
      <c r="N1" s="117" t="s">
        <v>2668</v>
      </c>
      <c r="O1" s="117" t="s">
        <v>2669</v>
      </c>
      <c r="P1" s="117" t="s">
        <v>2670</v>
      </c>
      <c r="Q1" s="117" t="s">
        <v>2671</v>
      </c>
      <c r="R1" s="117" t="s">
        <v>2672</v>
      </c>
      <c r="S1" s="117" t="s">
        <v>2673</v>
      </c>
      <c r="T1" s="117" t="s">
        <v>2674</v>
      </c>
      <c r="U1" s="117" t="s">
        <v>2675</v>
      </c>
      <c r="V1" s="117" t="s">
        <v>2676</v>
      </c>
      <c r="W1" s="117" t="s">
        <v>2677</v>
      </c>
      <c r="X1" s="117" t="s">
        <v>2678</v>
      </c>
      <c r="Y1" s="117" t="s">
        <v>2679</v>
      </c>
      <c r="Z1" s="117" t="s">
        <v>2680</v>
      </c>
      <c r="AA1" s="117" t="s">
        <v>2681</v>
      </c>
      <c r="AB1" s="117" t="s">
        <v>2682</v>
      </c>
      <c r="AC1" s="117" t="s">
        <v>2683</v>
      </c>
      <c r="AD1" s="117" t="s">
        <v>2684</v>
      </c>
      <c r="AE1" s="117" t="s">
        <v>2685</v>
      </c>
      <c r="AF1" s="117" t="s">
        <v>1098</v>
      </c>
      <c r="AG1" s="117" t="s">
        <v>1099</v>
      </c>
      <c r="AH1" s="117" t="s">
        <v>2686</v>
      </c>
    </row>
    <row r="2" spans="1:34" s="112" customFormat="1">
      <c r="A2" s="117" t="s">
        <v>3</v>
      </c>
      <c r="B2" s="117" t="s">
        <v>4</v>
      </c>
      <c r="C2" s="117" t="s">
        <v>77</v>
      </c>
      <c r="D2" s="117" t="s">
        <v>78</v>
      </c>
      <c r="E2" s="117" t="s">
        <v>79</v>
      </c>
      <c r="F2" s="117" t="s">
        <v>2687</v>
      </c>
      <c r="G2" s="117" t="s">
        <v>2688</v>
      </c>
      <c r="H2" s="117" t="s">
        <v>2689</v>
      </c>
      <c r="I2" s="117" t="s">
        <v>2690</v>
      </c>
      <c r="J2" s="117" t="s">
        <v>2691</v>
      </c>
      <c r="K2" s="117" t="s">
        <v>2692</v>
      </c>
      <c r="L2" s="117" t="s">
        <v>2693</v>
      </c>
      <c r="M2" s="117" t="s">
        <v>2694</v>
      </c>
      <c r="N2" s="117" t="s">
        <v>2695</v>
      </c>
      <c r="O2" s="117" t="s">
        <v>2696</v>
      </c>
      <c r="P2" s="117" t="s">
        <v>2697</v>
      </c>
      <c r="Q2" s="117" t="s">
        <v>2698</v>
      </c>
      <c r="R2" s="117" t="s">
        <v>2699</v>
      </c>
      <c r="S2" s="117" t="s">
        <v>2700</v>
      </c>
      <c r="T2" s="117" t="s">
        <v>2701</v>
      </c>
      <c r="U2" s="117" t="s">
        <v>2702</v>
      </c>
      <c r="V2" s="117" t="s">
        <v>2703</v>
      </c>
      <c r="W2" s="117" t="s">
        <v>2704</v>
      </c>
      <c r="X2" s="117" t="s">
        <v>2705</v>
      </c>
      <c r="Y2" s="117" t="s">
        <v>2706</v>
      </c>
      <c r="Z2" s="117" t="s">
        <v>2707</v>
      </c>
      <c r="AA2" s="117" t="s">
        <v>2708</v>
      </c>
      <c r="AB2" s="117" t="s">
        <v>2709</v>
      </c>
      <c r="AC2" s="117" t="s">
        <v>2710</v>
      </c>
      <c r="AD2" s="117" t="s">
        <v>2711</v>
      </c>
      <c r="AE2" s="117" t="s">
        <v>2712</v>
      </c>
      <c r="AF2" s="117" t="s">
        <v>2713</v>
      </c>
      <c r="AG2" s="117" t="s">
        <v>2714</v>
      </c>
      <c r="AH2" s="117" t="s">
        <v>2715</v>
      </c>
    </row>
    <row r="3" spans="1:34" s="112" customFormat="1">
      <c r="A3" s="16" t="s">
        <v>6</v>
      </c>
      <c r="B3" s="16" t="s">
        <v>9</v>
      </c>
      <c r="C3" s="16" t="s">
        <v>261</v>
      </c>
      <c r="D3" s="16" t="s">
        <v>262</v>
      </c>
      <c r="E3" s="16" t="s">
        <v>265</v>
      </c>
      <c r="F3" s="16" t="s">
        <v>2716</v>
      </c>
      <c r="G3" s="16" t="s">
        <v>838</v>
      </c>
      <c r="H3" s="16" t="s">
        <v>2717</v>
      </c>
      <c r="I3" s="16" t="s">
        <v>818</v>
      </c>
      <c r="J3" s="16" t="s">
        <v>2716</v>
      </c>
      <c r="K3" s="16" t="s">
        <v>838</v>
      </c>
      <c r="L3" s="16" t="s">
        <v>2716</v>
      </c>
      <c r="M3" s="16" t="s">
        <v>838</v>
      </c>
      <c r="N3" s="16" t="s">
        <v>2717</v>
      </c>
      <c r="O3" s="16" t="s">
        <v>818</v>
      </c>
      <c r="P3" s="16" t="s">
        <v>2718</v>
      </c>
      <c r="Q3" s="16" t="s">
        <v>280</v>
      </c>
      <c r="R3" s="16" t="s">
        <v>2718</v>
      </c>
      <c r="S3" s="16" t="s">
        <v>280</v>
      </c>
      <c r="T3" s="16" t="s">
        <v>2718</v>
      </c>
      <c r="U3" s="16" t="s">
        <v>280</v>
      </c>
      <c r="V3" s="16" t="s">
        <v>2719</v>
      </c>
      <c r="W3" s="16" t="s">
        <v>244</v>
      </c>
      <c r="X3" s="16" t="s">
        <v>2718</v>
      </c>
      <c r="Y3" s="16" t="s">
        <v>280</v>
      </c>
      <c r="Z3" s="16" t="s">
        <v>2720</v>
      </c>
      <c r="AA3" s="16" t="s">
        <v>244</v>
      </c>
      <c r="AB3" s="118"/>
      <c r="AC3" s="16" t="s">
        <v>2721</v>
      </c>
      <c r="AD3" s="16" t="s">
        <v>244</v>
      </c>
      <c r="AE3" s="118"/>
      <c r="AF3" s="16" t="s">
        <v>1117</v>
      </c>
      <c r="AG3" s="16" t="s">
        <v>244</v>
      </c>
      <c r="AH3" s="118"/>
    </row>
    <row r="4" spans="1:34" s="112" customFormat="1">
      <c r="A4" s="16" t="s">
        <v>6</v>
      </c>
      <c r="B4" s="16" t="s">
        <v>9</v>
      </c>
      <c r="C4" s="16" t="s">
        <v>266</v>
      </c>
      <c r="D4" s="16" t="s">
        <v>267</v>
      </c>
      <c r="E4" s="16" t="s">
        <v>268</v>
      </c>
      <c r="F4" s="16" t="s">
        <v>2716</v>
      </c>
      <c r="G4" s="16" t="s">
        <v>838</v>
      </c>
      <c r="H4" s="16" t="s">
        <v>2717</v>
      </c>
      <c r="I4" s="16" t="s">
        <v>818</v>
      </c>
      <c r="J4" s="16" t="s">
        <v>530</v>
      </c>
      <c r="K4" s="118"/>
      <c r="L4" s="16" t="s">
        <v>530</v>
      </c>
      <c r="M4" s="118"/>
      <c r="N4" s="16" t="s">
        <v>530</v>
      </c>
      <c r="O4" s="118"/>
      <c r="P4" s="16" t="s">
        <v>530</v>
      </c>
      <c r="Q4" s="118"/>
      <c r="R4" s="16" t="s">
        <v>2719</v>
      </c>
      <c r="S4" s="16" t="s">
        <v>244</v>
      </c>
      <c r="T4" s="16" t="s">
        <v>2718</v>
      </c>
      <c r="U4" s="16" t="s">
        <v>280</v>
      </c>
      <c r="V4" s="16" t="s">
        <v>2719</v>
      </c>
      <c r="W4" s="16" t="s">
        <v>244</v>
      </c>
      <c r="X4" s="16" t="s">
        <v>2719</v>
      </c>
      <c r="Y4" s="16" t="s">
        <v>244</v>
      </c>
      <c r="Z4" s="16" t="s">
        <v>530</v>
      </c>
      <c r="AA4" s="118"/>
      <c r="AB4" s="118"/>
      <c r="AC4" s="16" t="s">
        <v>530</v>
      </c>
      <c r="AD4" s="118"/>
      <c r="AE4" s="118"/>
      <c r="AF4" s="16" t="s">
        <v>530</v>
      </c>
      <c r="AG4" s="118"/>
      <c r="AH4" s="118"/>
    </row>
    <row r="5" spans="1:34" s="112" customFormat="1">
      <c r="A5" s="16" t="s">
        <v>6</v>
      </c>
      <c r="B5" s="16" t="s">
        <v>9</v>
      </c>
      <c r="C5" s="16" t="s">
        <v>269</v>
      </c>
      <c r="D5" s="16" t="s">
        <v>270</v>
      </c>
      <c r="E5" s="16" t="s">
        <v>271</v>
      </c>
      <c r="F5" s="16" t="s">
        <v>2716</v>
      </c>
      <c r="G5" s="16" t="s">
        <v>838</v>
      </c>
      <c r="H5" s="16" t="s">
        <v>2717</v>
      </c>
      <c r="I5" s="16" t="s">
        <v>818</v>
      </c>
      <c r="J5" s="16" t="s">
        <v>530</v>
      </c>
      <c r="K5" s="118"/>
      <c r="L5" s="16" t="s">
        <v>530</v>
      </c>
      <c r="M5" s="118"/>
      <c r="N5" s="16" t="s">
        <v>530</v>
      </c>
      <c r="O5" s="118"/>
      <c r="P5" s="16" t="s">
        <v>530</v>
      </c>
      <c r="Q5" s="118"/>
      <c r="R5" s="16" t="s">
        <v>2722</v>
      </c>
      <c r="S5" s="16" t="s">
        <v>329</v>
      </c>
      <c r="T5" s="16" t="s">
        <v>2718</v>
      </c>
      <c r="U5" s="16" t="s">
        <v>280</v>
      </c>
      <c r="V5" s="16" t="s">
        <v>2719</v>
      </c>
      <c r="W5" s="16" t="s">
        <v>244</v>
      </c>
      <c r="X5" s="16" t="s">
        <v>2719</v>
      </c>
      <c r="Y5" s="16" t="s">
        <v>244</v>
      </c>
      <c r="Z5" s="16" t="s">
        <v>530</v>
      </c>
      <c r="AA5" s="118"/>
      <c r="AB5" s="118"/>
      <c r="AC5" s="16" t="s">
        <v>530</v>
      </c>
      <c r="AD5" s="118"/>
      <c r="AE5" s="118"/>
      <c r="AF5" s="16" t="s">
        <v>530</v>
      </c>
      <c r="AG5" s="118"/>
      <c r="AH5" s="118"/>
    </row>
    <row r="6" spans="1:34" s="112" customFormat="1">
      <c r="A6" s="16" t="s">
        <v>6</v>
      </c>
      <c r="B6" s="16" t="s">
        <v>9</v>
      </c>
      <c r="C6" s="16" t="s">
        <v>272</v>
      </c>
      <c r="D6" s="16" t="s">
        <v>273</v>
      </c>
      <c r="E6" s="16" t="s">
        <v>191</v>
      </c>
      <c r="F6" s="16" t="s">
        <v>2716</v>
      </c>
      <c r="G6" s="16" t="s">
        <v>838</v>
      </c>
      <c r="H6" s="16" t="s">
        <v>2717</v>
      </c>
      <c r="I6" s="16" t="s">
        <v>818</v>
      </c>
      <c r="J6" s="16" t="s">
        <v>530</v>
      </c>
      <c r="K6" s="118"/>
      <c r="L6" s="16" t="s">
        <v>530</v>
      </c>
      <c r="M6" s="118"/>
      <c r="N6" s="16" t="s">
        <v>530</v>
      </c>
      <c r="O6" s="118"/>
      <c r="P6" s="16" t="s">
        <v>530</v>
      </c>
      <c r="Q6" s="118"/>
      <c r="R6" s="16" t="s">
        <v>2722</v>
      </c>
      <c r="S6" s="16" t="s">
        <v>329</v>
      </c>
      <c r="T6" s="16" t="s">
        <v>2718</v>
      </c>
      <c r="U6" s="16" t="s">
        <v>280</v>
      </c>
      <c r="V6" s="16" t="s">
        <v>2719</v>
      </c>
      <c r="W6" s="16" t="s">
        <v>244</v>
      </c>
      <c r="X6" s="16" t="s">
        <v>2722</v>
      </c>
      <c r="Y6" s="16" t="s">
        <v>329</v>
      </c>
      <c r="Z6" s="16" t="s">
        <v>530</v>
      </c>
      <c r="AA6" s="118"/>
      <c r="AB6" s="118"/>
      <c r="AC6" s="16" t="s">
        <v>530</v>
      </c>
      <c r="AD6" s="118"/>
      <c r="AE6" s="118"/>
      <c r="AF6" s="16" t="s">
        <v>530</v>
      </c>
      <c r="AG6" s="118"/>
      <c r="AH6" s="118"/>
    </row>
    <row r="7" spans="1:34" s="112" customFormat="1">
      <c r="A7" s="16" t="s">
        <v>6</v>
      </c>
      <c r="B7" s="16" t="s">
        <v>9</v>
      </c>
      <c r="C7" s="16" t="s">
        <v>274</v>
      </c>
      <c r="D7" s="16" t="s">
        <v>275</v>
      </c>
      <c r="E7" s="16" t="s">
        <v>276</v>
      </c>
      <c r="F7" s="118"/>
      <c r="G7" s="118"/>
      <c r="H7" s="118"/>
      <c r="I7" s="118"/>
      <c r="J7" s="16" t="s">
        <v>2718</v>
      </c>
      <c r="K7" s="16" t="s">
        <v>280</v>
      </c>
      <c r="L7" s="16" t="s">
        <v>2718</v>
      </c>
      <c r="M7" s="16" t="s">
        <v>280</v>
      </c>
      <c r="N7" s="16" t="s">
        <v>2717</v>
      </c>
      <c r="O7" s="16" t="s">
        <v>818</v>
      </c>
      <c r="P7" s="118"/>
      <c r="Q7" s="118"/>
      <c r="R7" s="118"/>
      <c r="S7" s="118"/>
      <c r="T7" s="118"/>
      <c r="U7" s="118"/>
      <c r="V7" s="118"/>
      <c r="W7" s="118"/>
      <c r="X7" s="16" t="s">
        <v>2722</v>
      </c>
      <c r="Y7" s="16" t="s">
        <v>329</v>
      </c>
      <c r="Z7" s="16" t="s">
        <v>2720</v>
      </c>
      <c r="AA7" s="16" t="s">
        <v>244</v>
      </c>
      <c r="AB7" s="118"/>
      <c r="AC7" s="16" t="s">
        <v>2723</v>
      </c>
      <c r="AD7" s="16" t="s">
        <v>280</v>
      </c>
      <c r="AE7" s="118"/>
      <c r="AF7" s="16" t="s">
        <v>1117</v>
      </c>
      <c r="AG7" s="16" t="s">
        <v>244</v>
      </c>
      <c r="AH7" s="118"/>
    </row>
    <row r="8" spans="1:34" s="112" customFormat="1">
      <c r="A8" s="16" t="s">
        <v>6</v>
      </c>
      <c r="B8" s="16" t="s">
        <v>10</v>
      </c>
      <c r="C8" s="16" t="s">
        <v>261</v>
      </c>
      <c r="D8" s="16" t="s">
        <v>262</v>
      </c>
      <c r="E8" s="16" t="s">
        <v>281</v>
      </c>
      <c r="F8" s="16" t="s">
        <v>2716</v>
      </c>
      <c r="G8" s="16" t="s">
        <v>838</v>
      </c>
      <c r="H8" s="16" t="s">
        <v>2717</v>
      </c>
      <c r="I8" s="16" t="s">
        <v>818</v>
      </c>
      <c r="J8" s="16" t="s">
        <v>2718</v>
      </c>
      <c r="K8" s="16" t="s">
        <v>280</v>
      </c>
      <c r="L8" s="16" t="s">
        <v>2717</v>
      </c>
      <c r="M8" s="16" t="s">
        <v>818</v>
      </c>
      <c r="N8" s="16" t="s">
        <v>2718</v>
      </c>
      <c r="O8" s="16" t="s">
        <v>280</v>
      </c>
      <c r="P8" s="16" t="s">
        <v>2716</v>
      </c>
      <c r="Q8" s="16" t="s">
        <v>838</v>
      </c>
      <c r="R8" s="16" t="s">
        <v>2718</v>
      </c>
      <c r="S8" s="16" t="s">
        <v>280</v>
      </c>
      <c r="T8" s="16" t="s">
        <v>2718</v>
      </c>
      <c r="U8" s="16" t="s">
        <v>280</v>
      </c>
      <c r="V8" s="16" t="s">
        <v>2718</v>
      </c>
      <c r="W8" s="16" t="s">
        <v>280</v>
      </c>
      <c r="X8" s="16" t="s">
        <v>2724</v>
      </c>
      <c r="Y8" s="16" t="s">
        <v>820</v>
      </c>
      <c r="Z8" s="16" t="s">
        <v>2725</v>
      </c>
      <c r="AA8" s="16" t="s">
        <v>280</v>
      </c>
      <c r="AB8" s="118"/>
      <c r="AC8" s="16" t="s">
        <v>2721</v>
      </c>
      <c r="AD8" s="16" t="s">
        <v>244</v>
      </c>
      <c r="AE8" s="118"/>
      <c r="AF8" s="16" t="s">
        <v>1117</v>
      </c>
      <c r="AG8" s="16" t="s">
        <v>244</v>
      </c>
      <c r="AH8" s="118"/>
    </row>
    <row r="9" spans="1:34" s="112" customFormat="1">
      <c r="A9" s="16" t="s">
        <v>6</v>
      </c>
      <c r="B9" s="16" t="s">
        <v>10</v>
      </c>
      <c r="C9" s="16" t="s">
        <v>266</v>
      </c>
      <c r="D9" s="16" t="s">
        <v>267</v>
      </c>
      <c r="E9" s="16" t="s">
        <v>282</v>
      </c>
      <c r="F9" s="16" t="s">
        <v>2716</v>
      </c>
      <c r="G9" s="16" t="s">
        <v>838</v>
      </c>
      <c r="H9" s="16" t="s">
        <v>2717</v>
      </c>
      <c r="I9" s="16" t="s">
        <v>818</v>
      </c>
      <c r="J9" s="16" t="s">
        <v>2718</v>
      </c>
      <c r="K9" s="16" t="s">
        <v>280</v>
      </c>
      <c r="L9" s="16" t="s">
        <v>2717</v>
      </c>
      <c r="M9" s="16" t="s">
        <v>818</v>
      </c>
      <c r="N9" s="16" t="s">
        <v>2718</v>
      </c>
      <c r="O9" s="16" t="s">
        <v>280</v>
      </c>
      <c r="P9" s="16" t="s">
        <v>2716</v>
      </c>
      <c r="Q9" s="16" t="s">
        <v>838</v>
      </c>
      <c r="R9" s="16" t="s">
        <v>2719</v>
      </c>
      <c r="S9" s="16" t="s">
        <v>244</v>
      </c>
      <c r="T9" s="16" t="s">
        <v>2718</v>
      </c>
      <c r="U9" s="16" t="s">
        <v>280</v>
      </c>
      <c r="V9" s="16" t="s">
        <v>2719</v>
      </c>
      <c r="W9" s="16" t="s">
        <v>244</v>
      </c>
      <c r="X9" s="16" t="s">
        <v>2719</v>
      </c>
      <c r="Y9" s="16" t="s">
        <v>244</v>
      </c>
      <c r="Z9" s="16" t="s">
        <v>2720</v>
      </c>
      <c r="AA9" s="16" t="s">
        <v>244</v>
      </c>
      <c r="AB9" s="118"/>
      <c r="AC9" s="16" t="s">
        <v>2721</v>
      </c>
      <c r="AD9" s="16" t="s">
        <v>244</v>
      </c>
      <c r="AE9" s="118"/>
      <c r="AF9" s="16" t="s">
        <v>1117</v>
      </c>
      <c r="AG9" s="16" t="s">
        <v>244</v>
      </c>
      <c r="AH9" s="118"/>
    </row>
    <row r="10" spans="1:34" s="112" customFormat="1">
      <c r="A10" s="16" t="s">
        <v>6</v>
      </c>
      <c r="B10" s="16" t="s">
        <v>10</v>
      </c>
      <c r="C10" s="16" t="s">
        <v>269</v>
      </c>
      <c r="D10" s="16" t="s">
        <v>270</v>
      </c>
      <c r="E10" s="16" t="s">
        <v>268</v>
      </c>
      <c r="F10" s="16" t="s">
        <v>2716</v>
      </c>
      <c r="G10" s="16" t="s">
        <v>838</v>
      </c>
      <c r="H10" s="16" t="s">
        <v>2717</v>
      </c>
      <c r="I10" s="16" t="s">
        <v>818</v>
      </c>
      <c r="J10" s="16" t="s">
        <v>530</v>
      </c>
      <c r="K10" s="118"/>
      <c r="L10" s="16" t="s">
        <v>530</v>
      </c>
      <c r="M10" s="118"/>
      <c r="N10" s="16" t="s">
        <v>530</v>
      </c>
      <c r="O10" s="118"/>
      <c r="P10" s="16" t="s">
        <v>530</v>
      </c>
      <c r="Q10" s="118"/>
      <c r="R10" s="16" t="s">
        <v>2719</v>
      </c>
      <c r="S10" s="16" t="s">
        <v>244</v>
      </c>
      <c r="T10" s="16" t="s">
        <v>2719</v>
      </c>
      <c r="U10" s="16" t="s">
        <v>244</v>
      </c>
      <c r="V10" s="16" t="s">
        <v>2719</v>
      </c>
      <c r="W10" s="16" t="s">
        <v>244</v>
      </c>
      <c r="X10" s="16" t="s">
        <v>2719</v>
      </c>
      <c r="Y10" s="16" t="s">
        <v>244</v>
      </c>
      <c r="Z10" s="16" t="s">
        <v>530</v>
      </c>
      <c r="AA10" s="118"/>
      <c r="AB10" s="118"/>
      <c r="AC10" s="16" t="s">
        <v>530</v>
      </c>
      <c r="AD10" s="118"/>
      <c r="AE10" s="118"/>
      <c r="AF10" s="16" t="s">
        <v>530</v>
      </c>
      <c r="AG10" s="118"/>
      <c r="AH10" s="118"/>
    </row>
    <row r="11" spans="1:34" s="112" customFormat="1">
      <c r="A11" s="16" t="s">
        <v>6</v>
      </c>
      <c r="B11" s="16" t="s">
        <v>10</v>
      </c>
      <c r="C11" s="16" t="s">
        <v>272</v>
      </c>
      <c r="D11" s="16" t="s">
        <v>273</v>
      </c>
      <c r="E11" s="16" t="s">
        <v>271</v>
      </c>
      <c r="F11" s="16" t="s">
        <v>2716</v>
      </c>
      <c r="G11" s="16" t="s">
        <v>838</v>
      </c>
      <c r="H11" s="16" t="s">
        <v>2717</v>
      </c>
      <c r="I11" s="16" t="s">
        <v>818</v>
      </c>
      <c r="J11" s="16" t="s">
        <v>2722</v>
      </c>
      <c r="K11" s="16" t="s">
        <v>329</v>
      </c>
      <c r="L11" s="16" t="s">
        <v>2716</v>
      </c>
      <c r="M11" s="16" t="s">
        <v>838</v>
      </c>
      <c r="N11" s="16" t="s">
        <v>2718</v>
      </c>
      <c r="O11" s="16" t="s">
        <v>280</v>
      </c>
      <c r="P11" s="16" t="s">
        <v>2718</v>
      </c>
      <c r="Q11" s="16" t="s">
        <v>280</v>
      </c>
      <c r="R11" s="16" t="s">
        <v>2718</v>
      </c>
      <c r="S11" s="16" t="s">
        <v>280</v>
      </c>
      <c r="T11" s="16" t="s">
        <v>2718</v>
      </c>
      <c r="U11" s="16" t="s">
        <v>280</v>
      </c>
      <c r="V11" s="16" t="s">
        <v>2719</v>
      </c>
      <c r="W11" s="16" t="s">
        <v>244</v>
      </c>
      <c r="X11" s="16" t="s">
        <v>2719</v>
      </c>
      <c r="Y11" s="16" t="s">
        <v>244</v>
      </c>
      <c r="Z11" s="16" t="s">
        <v>2725</v>
      </c>
      <c r="AA11" s="16" t="s">
        <v>280</v>
      </c>
      <c r="AB11" s="118"/>
      <c r="AC11" s="16" t="s">
        <v>2721</v>
      </c>
      <c r="AD11" s="16" t="s">
        <v>244</v>
      </c>
      <c r="AE11" s="118"/>
      <c r="AF11" s="16" t="s">
        <v>1117</v>
      </c>
      <c r="AG11" s="16" t="s">
        <v>244</v>
      </c>
      <c r="AH11" s="118"/>
    </row>
    <row r="12" spans="1:34" s="112" customFormat="1">
      <c r="A12" s="16" t="s">
        <v>6</v>
      </c>
      <c r="B12" s="16" t="s">
        <v>10</v>
      </c>
      <c r="C12" s="16" t="s">
        <v>274</v>
      </c>
      <c r="D12" s="16" t="s">
        <v>275</v>
      </c>
      <c r="E12" s="16" t="s">
        <v>283</v>
      </c>
      <c r="F12" s="16" t="s">
        <v>2716</v>
      </c>
      <c r="G12" s="16" t="s">
        <v>838</v>
      </c>
      <c r="H12" s="16" t="s">
        <v>2717</v>
      </c>
      <c r="I12" s="16" t="s">
        <v>818</v>
      </c>
      <c r="J12" s="16" t="s">
        <v>2722</v>
      </c>
      <c r="K12" s="16" t="s">
        <v>329</v>
      </c>
      <c r="L12" s="16" t="s">
        <v>2718</v>
      </c>
      <c r="M12" s="16" t="s">
        <v>280</v>
      </c>
      <c r="N12" s="16" t="s">
        <v>2718</v>
      </c>
      <c r="O12" s="16" t="s">
        <v>280</v>
      </c>
      <c r="P12" s="16" t="s">
        <v>2718</v>
      </c>
      <c r="Q12" s="16" t="s">
        <v>280</v>
      </c>
      <c r="R12" s="16" t="s">
        <v>2719</v>
      </c>
      <c r="S12" s="16" t="s">
        <v>244</v>
      </c>
      <c r="T12" s="16" t="s">
        <v>2719</v>
      </c>
      <c r="U12" s="16" t="s">
        <v>244</v>
      </c>
      <c r="V12" s="16" t="s">
        <v>2722</v>
      </c>
      <c r="W12" s="16" t="s">
        <v>329</v>
      </c>
      <c r="X12" s="16" t="s">
        <v>2719</v>
      </c>
      <c r="Y12" s="16" t="s">
        <v>244</v>
      </c>
      <c r="Z12" s="16" t="s">
        <v>2725</v>
      </c>
      <c r="AA12" s="16" t="s">
        <v>280</v>
      </c>
      <c r="AB12" s="118"/>
      <c r="AC12" s="16" t="s">
        <v>2721</v>
      </c>
      <c r="AD12" s="16" t="s">
        <v>244</v>
      </c>
      <c r="AE12" s="118"/>
      <c r="AF12" s="16" t="s">
        <v>1117</v>
      </c>
      <c r="AG12" s="16" t="s">
        <v>244</v>
      </c>
      <c r="AH12" s="118"/>
    </row>
    <row r="13" spans="1:34" s="112" customFormat="1">
      <c r="A13" s="16" t="s">
        <v>36</v>
      </c>
      <c r="B13" s="16" t="s">
        <v>38</v>
      </c>
      <c r="C13" s="16" t="s">
        <v>261</v>
      </c>
      <c r="D13" s="16" t="s">
        <v>262</v>
      </c>
      <c r="E13" s="16" t="s">
        <v>256</v>
      </c>
      <c r="F13" s="16" t="s">
        <v>2716</v>
      </c>
      <c r="G13" s="16" t="s">
        <v>838</v>
      </c>
      <c r="H13" s="16" t="s">
        <v>2717</v>
      </c>
      <c r="I13" s="16" t="s">
        <v>818</v>
      </c>
      <c r="J13" s="16" t="s">
        <v>2717</v>
      </c>
      <c r="K13" s="16" t="s">
        <v>818</v>
      </c>
      <c r="L13" s="16" t="s">
        <v>2716</v>
      </c>
      <c r="M13" s="16" t="s">
        <v>838</v>
      </c>
      <c r="N13" s="16" t="s">
        <v>2716</v>
      </c>
      <c r="O13" s="16" t="s">
        <v>838</v>
      </c>
      <c r="P13" s="16" t="s">
        <v>2716</v>
      </c>
      <c r="Q13" s="16" t="s">
        <v>838</v>
      </c>
      <c r="R13" s="16" t="s">
        <v>2718</v>
      </c>
      <c r="S13" s="16" t="s">
        <v>280</v>
      </c>
      <c r="T13" s="16" t="s">
        <v>2718</v>
      </c>
      <c r="U13" s="16" t="s">
        <v>280</v>
      </c>
      <c r="V13" s="16" t="s">
        <v>2718</v>
      </c>
      <c r="W13" s="16" t="s">
        <v>280</v>
      </c>
      <c r="X13" s="16" t="s">
        <v>2718</v>
      </c>
      <c r="Y13" s="16" t="s">
        <v>280</v>
      </c>
      <c r="Z13" s="16" t="s">
        <v>2725</v>
      </c>
      <c r="AA13" s="16" t="s">
        <v>280</v>
      </c>
      <c r="AB13" s="118"/>
      <c r="AC13" s="16" t="s">
        <v>2721</v>
      </c>
      <c r="AD13" s="16" t="s">
        <v>244</v>
      </c>
      <c r="AE13" s="118"/>
      <c r="AF13" s="16" t="s">
        <v>1117</v>
      </c>
      <c r="AG13" s="16" t="s">
        <v>244</v>
      </c>
      <c r="AH13" s="118"/>
    </row>
    <row r="14" spans="1:34" s="112" customFormat="1">
      <c r="A14" s="16" t="s">
        <v>36</v>
      </c>
      <c r="B14" s="16" t="s">
        <v>38</v>
      </c>
      <c r="C14" s="16" t="s">
        <v>266</v>
      </c>
      <c r="D14" s="16" t="s">
        <v>267</v>
      </c>
      <c r="E14" s="16" t="s">
        <v>286</v>
      </c>
      <c r="F14" s="16" t="s">
        <v>530</v>
      </c>
      <c r="G14" s="118"/>
      <c r="H14" s="16" t="s">
        <v>530</v>
      </c>
      <c r="I14" s="118"/>
      <c r="J14" s="16" t="s">
        <v>530</v>
      </c>
      <c r="K14" s="118"/>
      <c r="L14" s="16" t="s">
        <v>530</v>
      </c>
      <c r="M14" s="118"/>
      <c r="N14" s="16" t="s">
        <v>530</v>
      </c>
      <c r="O14" s="118"/>
      <c r="P14" s="16" t="s">
        <v>530</v>
      </c>
      <c r="Q14" s="118"/>
      <c r="R14" s="16" t="s">
        <v>530</v>
      </c>
      <c r="S14" s="118"/>
      <c r="T14" s="16" t="s">
        <v>530</v>
      </c>
      <c r="U14" s="118"/>
      <c r="V14" s="16" t="s">
        <v>530</v>
      </c>
      <c r="W14" s="118"/>
      <c r="X14" s="16" t="s">
        <v>530</v>
      </c>
      <c r="Y14" s="118"/>
      <c r="Z14" s="16" t="s">
        <v>530</v>
      </c>
      <c r="AA14" s="118"/>
      <c r="AB14" s="118"/>
      <c r="AC14" s="16" t="s">
        <v>530</v>
      </c>
      <c r="AD14" s="118"/>
      <c r="AE14" s="118"/>
      <c r="AF14" s="16" t="s">
        <v>530</v>
      </c>
      <c r="AG14" s="118"/>
      <c r="AH14" s="118"/>
    </row>
    <row r="15" spans="1:34" s="112" customFormat="1">
      <c r="A15" s="16" t="s">
        <v>36</v>
      </c>
      <c r="B15" s="16" t="s">
        <v>38</v>
      </c>
      <c r="C15" s="16" t="s">
        <v>269</v>
      </c>
      <c r="D15" s="16" t="s">
        <v>270</v>
      </c>
      <c r="E15" s="16" t="s">
        <v>287</v>
      </c>
      <c r="F15" s="16" t="s">
        <v>2716</v>
      </c>
      <c r="G15" s="16" t="s">
        <v>838</v>
      </c>
      <c r="H15" s="16" t="s">
        <v>2716</v>
      </c>
      <c r="I15" s="16" t="s">
        <v>838</v>
      </c>
      <c r="J15" s="16" t="s">
        <v>2716</v>
      </c>
      <c r="K15" s="16" t="s">
        <v>838</v>
      </c>
      <c r="L15" s="16" t="s">
        <v>2716</v>
      </c>
      <c r="M15" s="16" t="s">
        <v>838</v>
      </c>
      <c r="N15" s="16" t="s">
        <v>2718</v>
      </c>
      <c r="O15" s="16" t="s">
        <v>280</v>
      </c>
      <c r="P15" s="16" t="s">
        <v>2716</v>
      </c>
      <c r="Q15" s="16" t="s">
        <v>838</v>
      </c>
      <c r="R15" s="16" t="s">
        <v>2719</v>
      </c>
      <c r="S15" s="16" t="s">
        <v>244</v>
      </c>
      <c r="T15" s="16" t="s">
        <v>2718</v>
      </c>
      <c r="U15" s="16" t="s">
        <v>280</v>
      </c>
      <c r="V15" s="16" t="s">
        <v>2718</v>
      </c>
      <c r="W15" s="16" t="s">
        <v>280</v>
      </c>
      <c r="X15" s="16" t="s">
        <v>2719</v>
      </c>
      <c r="Y15" s="16" t="s">
        <v>244</v>
      </c>
      <c r="Z15" s="16" t="s">
        <v>2720</v>
      </c>
      <c r="AA15" s="16" t="s">
        <v>244</v>
      </c>
      <c r="AB15" s="118"/>
      <c r="AC15" s="16" t="s">
        <v>2721</v>
      </c>
      <c r="AD15" s="16" t="s">
        <v>244</v>
      </c>
      <c r="AE15" s="118"/>
      <c r="AF15" s="16" t="s">
        <v>1117</v>
      </c>
      <c r="AG15" s="16" t="s">
        <v>244</v>
      </c>
      <c r="AH15" s="118"/>
    </row>
    <row r="16" spans="1:34" s="112" customFormat="1">
      <c r="A16" s="16" t="s">
        <v>36</v>
      </c>
      <c r="B16" s="16" t="s">
        <v>38</v>
      </c>
      <c r="C16" s="16" t="s">
        <v>272</v>
      </c>
      <c r="D16" s="16" t="s">
        <v>273</v>
      </c>
      <c r="E16" s="16" t="s">
        <v>191</v>
      </c>
      <c r="F16" s="16" t="s">
        <v>2718</v>
      </c>
      <c r="G16" s="16" t="s">
        <v>280</v>
      </c>
      <c r="H16" s="16" t="s">
        <v>2718</v>
      </c>
      <c r="I16" s="16" t="s">
        <v>280</v>
      </c>
      <c r="J16" s="16" t="s">
        <v>2716</v>
      </c>
      <c r="K16" s="16" t="s">
        <v>838</v>
      </c>
      <c r="L16" s="16" t="s">
        <v>2716</v>
      </c>
      <c r="M16" s="16" t="s">
        <v>838</v>
      </c>
      <c r="N16" s="16" t="s">
        <v>2718</v>
      </c>
      <c r="O16" s="16" t="s">
        <v>280</v>
      </c>
      <c r="P16" s="16" t="s">
        <v>2716</v>
      </c>
      <c r="Q16" s="16" t="s">
        <v>838</v>
      </c>
      <c r="R16" s="16" t="s">
        <v>2719</v>
      </c>
      <c r="S16" s="16" t="s">
        <v>244</v>
      </c>
      <c r="T16" s="16" t="s">
        <v>2718</v>
      </c>
      <c r="U16" s="16" t="s">
        <v>280</v>
      </c>
      <c r="V16" s="16" t="s">
        <v>2719</v>
      </c>
      <c r="W16" s="16" t="s">
        <v>244</v>
      </c>
      <c r="X16" s="16" t="s">
        <v>2719</v>
      </c>
      <c r="Y16" s="16" t="s">
        <v>244</v>
      </c>
      <c r="Z16" s="16" t="s">
        <v>2720</v>
      </c>
      <c r="AA16" s="16" t="s">
        <v>244</v>
      </c>
      <c r="AB16" s="118"/>
      <c r="AC16" s="16" t="s">
        <v>2723</v>
      </c>
      <c r="AD16" s="16" t="s">
        <v>280</v>
      </c>
      <c r="AE16" s="118"/>
      <c r="AF16" s="16" t="s">
        <v>1117</v>
      </c>
      <c r="AG16" s="16" t="s">
        <v>244</v>
      </c>
      <c r="AH16" s="118"/>
    </row>
    <row r="17" spans="1:34" s="112" customFormat="1">
      <c r="A17" s="16" t="s">
        <v>36</v>
      </c>
      <c r="B17" s="16" t="s">
        <v>38</v>
      </c>
      <c r="C17" s="16" t="s">
        <v>274</v>
      </c>
      <c r="D17" s="16" t="s">
        <v>275</v>
      </c>
      <c r="E17" s="16" t="s">
        <v>186</v>
      </c>
      <c r="F17" s="16" t="s">
        <v>2718</v>
      </c>
      <c r="G17" s="16" t="s">
        <v>280</v>
      </c>
      <c r="H17" s="16" t="s">
        <v>2718</v>
      </c>
      <c r="I17" s="16" t="s">
        <v>280</v>
      </c>
      <c r="J17" s="16" t="s">
        <v>2716</v>
      </c>
      <c r="K17" s="16" t="s">
        <v>838</v>
      </c>
      <c r="L17" s="16" t="s">
        <v>2716</v>
      </c>
      <c r="M17" s="16" t="s">
        <v>838</v>
      </c>
      <c r="N17" s="16" t="s">
        <v>2718</v>
      </c>
      <c r="O17" s="16" t="s">
        <v>280</v>
      </c>
      <c r="P17" s="16" t="s">
        <v>2716</v>
      </c>
      <c r="Q17" s="16" t="s">
        <v>838</v>
      </c>
      <c r="R17" s="16" t="s">
        <v>2718</v>
      </c>
      <c r="S17" s="16" t="s">
        <v>280</v>
      </c>
      <c r="T17" s="16" t="s">
        <v>2718</v>
      </c>
      <c r="U17" s="16" t="s">
        <v>280</v>
      </c>
      <c r="V17" s="16" t="s">
        <v>2719</v>
      </c>
      <c r="W17" s="16" t="s">
        <v>244</v>
      </c>
      <c r="X17" s="16" t="s">
        <v>2719</v>
      </c>
      <c r="Y17" s="16" t="s">
        <v>244</v>
      </c>
      <c r="Z17" s="16" t="s">
        <v>2720</v>
      </c>
      <c r="AA17" s="16" t="s">
        <v>244</v>
      </c>
      <c r="AB17" s="118"/>
      <c r="AC17" s="16" t="s">
        <v>2721</v>
      </c>
      <c r="AD17" s="16" t="s">
        <v>244</v>
      </c>
      <c r="AE17" s="118"/>
      <c r="AF17" s="16" t="s">
        <v>2726</v>
      </c>
      <c r="AG17" s="16" t="s">
        <v>280</v>
      </c>
      <c r="AH17" s="118"/>
    </row>
    <row r="18" spans="1:34" s="112" customFormat="1">
      <c r="A18" s="16" t="s">
        <v>36</v>
      </c>
      <c r="B18" s="16" t="s">
        <v>40</v>
      </c>
      <c r="C18" s="16" t="s">
        <v>261</v>
      </c>
      <c r="D18" s="16" t="s">
        <v>262</v>
      </c>
      <c r="E18" s="16" t="s">
        <v>288</v>
      </c>
      <c r="F18" s="16" t="s">
        <v>2716</v>
      </c>
      <c r="G18" s="16" t="s">
        <v>838</v>
      </c>
      <c r="H18" s="16" t="s">
        <v>2718</v>
      </c>
      <c r="I18" s="16" t="s">
        <v>280</v>
      </c>
      <c r="J18" s="16" t="s">
        <v>2717</v>
      </c>
      <c r="K18" s="16" t="s">
        <v>818</v>
      </c>
      <c r="L18" s="16" t="s">
        <v>2716</v>
      </c>
      <c r="M18" s="16" t="s">
        <v>838</v>
      </c>
      <c r="N18" s="16" t="s">
        <v>2718</v>
      </c>
      <c r="O18" s="16" t="s">
        <v>280</v>
      </c>
      <c r="P18" s="16" t="s">
        <v>2716</v>
      </c>
      <c r="Q18" s="16" t="s">
        <v>838</v>
      </c>
      <c r="R18" s="16" t="s">
        <v>2718</v>
      </c>
      <c r="S18" s="16" t="s">
        <v>280</v>
      </c>
      <c r="T18" s="16" t="s">
        <v>2718</v>
      </c>
      <c r="U18" s="16" t="s">
        <v>280</v>
      </c>
      <c r="V18" s="16" t="s">
        <v>2719</v>
      </c>
      <c r="W18" s="16" t="s">
        <v>244</v>
      </c>
      <c r="X18" s="16" t="s">
        <v>2719</v>
      </c>
      <c r="Y18" s="16" t="s">
        <v>244</v>
      </c>
      <c r="Z18" s="16" t="s">
        <v>2720</v>
      </c>
      <c r="AA18" s="16" t="s">
        <v>244</v>
      </c>
      <c r="AB18" s="118"/>
      <c r="AC18" s="16" t="s">
        <v>2721</v>
      </c>
      <c r="AD18" s="16" t="s">
        <v>244</v>
      </c>
      <c r="AE18" s="118"/>
      <c r="AF18" s="16" t="s">
        <v>1117</v>
      </c>
      <c r="AG18" s="16" t="s">
        <v>244</v>
      </c>
      <c r="AH18" s="118"/>
    </row>
    <row r="19" spans="1:34" s="112" customFormat="1">
      <c r="A19" s="16" t="s">
        <v>36</v>
      </c>
      <c r="B19" s="16" t="s">
        <v>40</v>
      </c>
      <c r="C19" s="16" t="s">
        <v>266</v>
      </c>
      <c r="D19" s="16" t="s">
        <v>267</v>
      </c>
      <c r="E19" s="16" t="s">
        <v>286</v>
      </c>
      <c r="F19" s="16" t="s">
        <v>530</v>
      </c>
      <c r="G19" s="118"/>
      <c r="H19" s="16" t="s">
        <v>530</v>
      </c>
      <c r="I19" s="118"/>
      <c r="J19" s="16" t="s">
        <v>530</v>
      </c>
      <c r="K19" s="118"/>
      <c r="L19" s="16" t="s">
        <v>530</v>
      </c>
      <c r="M19" s="118"/>
      <c r="N19" s="16" t="s">
        <v>530</v>
      </c>
      <c r="O19" s="118"/>
      <c r="P19" s="16" t="s">
        <v>530</v>
      </c>
      <c r="Q19" s="118"/>
      <c r="R19" s="16" t="s">
        <v>530</v>
      </c>
      <c r="S19" s="118"/>
      <c r="T19" s="16" t="s">
        <v>530</v>
      </c>
      <c r="U19" s="118"/>
      <c r="V19" s="16" t="s">
        <v>530</v>
      </c>
      <c r="W19" s="118"/>
      <c r="X19" s="16" t="s">
        <v>530</v>
      </c>
      <c r="Y19" s="118"/>
      <c r="Z19" s="16" t="s">
        <v>530</v>
      </c>
      <c r="AA19" s="118"/>
      <c r="AB19" s="118"/>
      <c r="AC19" s="16" t="s">
        <v>530</v>
      </c>
      <c r="AD19" s="118"/>
      <c r="AE19" s="118"/>
      <c r="AF19" s="16" t="s">
        <v>530</v>
      </c>
      <c r="AG19" s="118"/>
      <c r="AH19" s="118"/>
    </row>
    <row r="20" spans="1:34" s="112" customFormat="1">
      <c r="A20" s="16" t="s">
        <v>36</v>
      </c>
      <c r="B20" s="16" t="s">
        <v>40</v>
      </c>
      <c r="C20" s="16" t="s">
        <v>269</v>
      </c>
      <c r="D20" s="16" t="s">
        <v>270</v>
      </c>
      <c r="E20" s="16" t="s">
        <v>289</v>
      </c>
      <c r="F20" s="16" t="s">
        <v>2716</v>
      </c>
      <c r="G20" s="16" t="s">
        <v>838</v>
      </c>
      <c r="H20" s="16" t="s">
        <v>2717</v>
      </c>
      <c r="I20" s="16" t="s">
        <v>818</v>
      </c>
      <c r="J20" s="16" t="s">
        <v>2716</v>
      </c>
      <c r="K20" s="16" t="s">
        <v>838</v>
      </c>
      <c r="L20" s="16" t="s">
        <v>2716</v>
      </c>
      <c r="M20" s="16" t="s">
        <v>838</v>
      </c>
      <c r="N20" s="16" t="s">
        <v>2716</v>
      </c>
      <c r="O20" s="16" t="s">
        <v>838</v>
      </c>
      <c r="P20" s="16" t="s">
        <v>2718</v>
      </c>
      <c r="Q20" s="16" t="s">
        <v>280</v>
      </c>
      <c r="R20" s="16" t="s">
        <v>2718</v>
      </c>
      <c r="S20" s="16" t="s">
        <v>280</v>
      </c>
      <c r="T20" s="16" t="s">
        <v>2719</v>
      </c>
      <c r="U20" s="16" t="s">
        <v>244</v>
      </c>
      <c r="V20" s="16" t="s">
        <v>2724</v>
      </c>
      <c r="W20" s="16" t="s">
        <v>820</v>
      </c>
      <c r="X20" s="16" t="s">
        <v>2719</v>
      </c>
      <c r="Y20" s="16" t="s">
        <v>244</v>
      </c>
      <c r="Z20" s="16" t="s">
        <v>2725</v>
      </c>
      <c r="AA20" s="16" t="s">
        <v>280</v>
      </c>
      <c r="AB20" s="118"/>
      <c r="AC20" s="16" t="s">
        <v>2721</v>
      </c>
      <c r="AD20" s="16" t="s">
        <v>244</v>
      </c>
      <c r="AE20" s="118"/>
      <c r="AF20" s="16" t="s">
        <v>1117</v>
      </c>
      <c r="AG20" s="16" t="s">
        <v>244</v>
      </c>
      <c r="AH20" s="118"/>
    </row>
    <row r="21" spans="1:34" s="112" customFormat="1">
      <c r="A21" s="16" t="s">
        <v>36</v>
      </c>
      <c r="B21" s="16" t="s">
        <v>40</v>
      </c>
      <c r="C21" s="16" t="s">
        <v>272</v>
      </c>
      <c r="D21" s="16" t="s">
        <v>273</v>
      </c>
      <c r="E21" s="16" t="s">
        <v>290</v>
      </c>
      <c r="F21" s="16" t="s">
        <v>2716</v>
      </c>
      <c r="G21" s="16" t="s">
        <v>838</v>
      </c>
      <c r="H21" s="16" t="s">
        <v>2717</v>
      </c>
      <c r="I21" s="16" t="s">
        <v>818</v>
      </c>
      <c r="J21" s="16" t="s">
        <v>2716</v>
      </c>
      <c r="K21" s="16" t="s">
        <v>838</v>
      </c>
      <c r="L21" s="16" t="s">
        <v>2716</v>
      </c>
      <c r="M21" s="16" t="s">
        <v>838</v>
      </c>
      <c r="N21" s="16" t="s">
        <v>2718</v>
      </c>
      <c r="O21" s="16" t="s">
        <v>280</v>
      </c>
      <c r="P21" s="16" t="s">
        <v>2718</v>
      </c>
      <c r="Q21" s="16" t="s">
        <v>280</v>
      </c>
      <c r="R21" s="16" t="s">
        <v>2719</v>
      </c>
      <c r="S21" s="16" t="s">
        <v>244</v>
      </c>
      <c r="T21" s="16" t="s">
        <v>2719</v>
      </c>
      <c r="U21" s="16" t="s">
        <v>244</v>
      </c>
      <c r="V21" s="16" t="s">
        <v>2718</v>
      </c>
      <c r="W21" s="16" t="s">
        <v>280</v>
      </c>
      <c r="X21" s="16" t="s">
        <v>2718</v>
      </c>
      <c r="Y21" s="16" t="s">
        <v>280</v>
      </c>
      <c r="Z21" s="16" t="s">
        <v>2725</v>
      </c>
      <c r="AA21" s="16" t="s">
        <v>280</v>
      </c>
      <c r="AB21" s="118"/>
      <c r="AC21" s="16" t="s">
        <v>2723</v>
      </c>
      <c r="AD21" s="16" t="s">
        <v>280</v>
      </c>
      <c r="AE21" s="118"/>
      <c r="AF21" s="16" t="s">
        <v>2726</v>
      </c>
      <c r="AG21" s="16" t="s">
        <v>280</v>
      </c>
      <c r="AH21" s="118"/>
    </row>
    <row r="22" spans="1:34" s="112" customFormat="1">
      <c r="A22" s="16" t="s">
        <v>36</v>
      </c>
      <c r="B22" s="16" t="s">
        <v>40</v>
      </c>
      <c r="C22" s="16" t="s">
        <v>274</v>
      </c>
      <c r="D22" s="16" t="s">
        <v>275</v>
      </c>
      <c r="E22" s="16" t="s">
        <v>201</v>
      </c>
      <c r="F22" s="16" t="s">
        <v>2716</v>
      </c>
      <c r="G22" s="16" t="s">
        <v>838</v>
      </c>
      <c r="H22" s="16" t="s">
        <v>2717</v>
      </c>
      <c r="I22" s="16" t="s">
        <v>818</v>
      </c>
      <c r="J22" s="16" t="s">
        <v>2716</v>
      </c>
      <c r="K22" s="16" t="s">
        <v>838</v>
      </c>
      <c r="L22" s="16" t="s">
        <v>2716</v>
      </c>
      <c r="M22" s="16" t="s">
        <v>838</v>
      </c>
      <c r="N22" s="16" t="s">
        <v>2718</v>
      </c>
      <c r="O22" s="16" t="s">
        <v>280</v>
      </c>
      <c r="P22" s="16" t="s">
        <v>2718</v>
      </c>
      <c r="Q22" s="16" t="s">
        <v>280</v>
      </c>
      <c r="R22" s="16" t="s">
        <v>2719</v>
      </c>
      <c r="S22" s="16" t="s">
        <v>244</v>
      </c>
      <c r="T22" s="16" t="s">
        <v>2719</v>
      </c>
      <c r="U22" s="16" t="s">
        <v>244</v>
      </c>
      <c r="V22" s="16" t="s">
        <v>2719</v>
      </c>
      <c r="W22" s="16" t="s">
        <v>244</v>
      </c>
      <c r="X22" s="16" t="s">
        <v>2719</v>
      </c>
      <c r="Y22" s="16" t="s">
        <v>244</v>
      </c>
      <c r="Z22" s="16" t="s">
        <v>2720</v>
      </c>
      <c r="AA22" s="16" t="s">
        <v>244</v>
      </c>
      <c r="AB22" s="118"/>
      <c r="AC22" s="16" t="s">
        <v>2723</v>
      </c>
      <c r="AD22" s="16" t="s">
        <v>280</v>
      </c>
      <c r="AE22" s="118"/>
      <c r="AF22" s="16" t="s">
        <v>2726</v>
      </c>
      <c r="AG22" s="16" t="s">
        <v>280</v>
      </c>
      <c r="AH22" s="118"/>
    </row>
    <row r="23" spans="1:34" s="112" customFormat="1">
      <c r="A23" s="16" t="s">
        <v>36</v>
      </c>
      <c r="B23" s="16" t="s">
        <v>43</v>
      </c>
      <c r="C23" s="16" t="s">
        <v>261</v>
      </c>
      <c r="D23" s="16" t="s">
        <v>262</v>
      </c>
      <c r="E23" s="16" t="s">
        <v>219</v>
      </c>
      <c r="F23" s="16" t="s">
        <v>2716</v>
      </c>
      <c r="G23" s="16" t="s">
        <v>838</v>
      </c>
      <c r="H23" s="16" t="s">
        <v>2717</v>
      </c>
      <c r="I23" s="16" t="s">
        <v>818</v>
      </c>
      <c r="J23" s="16" t="s">
        <v>2717</v>
      </c>
      <c r="K23" s="16" t="s">
        <v>818</v>
      </c>
      <c r="L23" s="16" t="s">
        <v>2716</v>
      </c>
      <c r="M23" s="16" t="s">
        <v>838</v>
      </c>
      <c r="N23" s="16" t="s">
        <v>2718</v>
      </c>
      <c r="O23" s="16" t="s">
        <v>280</v>
      </c>
      <c r="P23" s="16" t="s">
        <v>2718</v>
      </c>
      <c r="Q23" s="16" t="s">
        <v>280</v>
      </c>
      <c r="R23" s="16" t="s">
        <v>2718</v>
      </c>
      <c r="S23" s="16" t="s">
        <v>280</v>
      </c>
      <c r="T23" s="16" t="s">
        <v>2718</v>
      </c>
      <c r="U23" s="16" t="s">
        <v>280</v>
      </c>
      <c r="V23" s="16" t="s">
        <v>2719</v>
      </c>
      <c r="W23" s="16" t="s">
        <v>244</v>
      </c>
      <c r="X23" s="16" t="s">
        <v>2718</v>
      </c>
      <c r="Y23" s="16" t="s">
        <v>280</v>
      </c>
      <c r="Z23" s="16" t="s">
        <v>2720</v>
      </c>
      <c r="AA23" s="16" t="s">
        <v>244</v>
      </c>
      <c r="AB23" s="118"/>
      <c r="AC23" s="16" t="s">
        <v>2723</v>
      </c>
      <c r="AD23" s="16" t="s">
        <v>280</v>
      </c>
      <c r="AE23" s="118"/>
      <c r="AF23" s="16" t="s">
        <v>1117</v>
      </c>
      <c r="AG23" s="16" t="s">
        <v>244</v>
      </c>
      <c r="AH23" s="118"/>
    </row>
    <row r="24" spans="1:34">
      <c r="A24" s="15" t="s">
        <v>36</v>
      </c>
      <c r="B24" s="19" t="s">
        <v>43</v>
      </c>
      <c r="C24" s="19" t="s">
        <v>266</v>
      </c>
      <c r="D24" s="19" t="s">
        <v>267</v>
      </c>
      <c r="E24" s="15" t="s">
        <v>291</v>
      </c>
      <c r="F24" s="15" t="s">
        <v>2716</v>
      </c>
      <c r="G24" s="15" t="s">
        <v>838</v>
      </c>
      <c r="H24" s="15" t="s">
        <v>2717</v>
      </c>
      <c r="I24" s="15" t="s">
        <v>818</v>
      </c>
      <c r="J24" s="15" t="s">
        <v>2717</v>
      </c>
      <c r="K24" s="15" t="s">
        <v>818</v>
      </c>
      <c r="L24" s="15" t="s">
        <v>2716</v>
      </c>
      <c r="M24" s="15" t="s">
        <v>838</v>
      </c>
      <c r="N24" s="15" t="s">
        <v>2718</v>
      </c>
      <c r="O24" s="15" t="s">
        <v>280</v>
      </c>
      <c r="P24" s="15" t="s">
        <v>2718</v>
      </c>
      <c r="Q24" s="15" t="s">
        <v>280</v>
      </c>
      <c r="R24" s="15" t="s">
        <v>2718</v>
      </c>
      <c r="S24" s="15" t="s">
        <v>280</v>
      </c>
      <c r="T24" s="15" t="s">
        <v>2718</v>
      </c>
      <c r="U24" s="15" t="s">
        <v>280</v>
      </c>
      <c r="V24" s="15" t="s">
        <v>2719</v>
      </c>
      <c r="W24" s="15" t="s">
        <v>244</v>
      </c>
      <c r="X24" s="15" t="s">
        <v>2718</v>
      </c>
      <c r="Y24" s="15" t="s">
        <v>280</v>
      </c>
      <c r="Z24" s="15" t="s">
        <v>2720</v>
      </c>
      <c r="AA24" s="15" t="s">
        <v>244</v>
      </c>
      <c r="AB24" s="22"/>
      <c r="AC24" s="15" t="s">
        <v>2723</v>
      </c>
      <c r="AD24" s="15" t="s">
        <v>280</v>
      </c>
      <c r="AE24" s="22"/>
      <c r="AF24" s="15" t="s">
        <v>1117</v>
      </c>
      <c r="AG24" s="15" t="s">
        <v>244</v>
      </c>
      <c r="AH24" s="22"/>
    </row>
    <row r="25" spans="1:34" s="112" customFormat="1">
      <c r="A25" s="16" t="s">
        <v>47</v>
      </c>
      <c r="B25" s="16" t="s">
        <v>48</v>
      </c>
      <c r="C25" s="16" t="s">
        <v>261</v>
      </c>
      <c r="D25" s="16" t="s">
        <v>262</v>
      </c>
      <c r="E25" s="16" t="s">
        <v>292</v>
      </c>
      <c r="F25" s="16" t="s">
        <v>530</v>
      </c>
      <c r="G25" s="118"/>
      <c r="H25" s="16" t="s">
        <v>530</v>
      </c>
      <c r="I25" s="118"/>
      <c r="J25" s="16" t="s">
        <v>530</v>
      </c>
      <c r="K25" s="118"/>
      <c r="L25" s="16" t="s">
        <v>530</v>
      </c>
      <c r="M25" s="118"/>
      <c r="N25" s="16" t="s">
        <v>530</v>
      </c>
      <c r="O25" s="118"/>
      <c r="P25" s="16" t="s">
        <v>530</v>
      </c>
      <c r="Q25" s="118"/>
      <c r="R25" s="16" t="s">
        <v>530</v>
      </c>
      <c r="S25" s="118"/>
      <c r="T25" s="16" t="s">
        <v>530</v>
      </c>
      <c r="U25" s="118"/>
      <c r="V25" s="16" t="s">
        <v>530</v>
      </c>
      <c r="W25" s="118"/>
      <c r="X25" s="16" t="s">
        <v>530</v>
      </c>
      <c r="Y25" s="118"/>
      <c r="Z25" s="16" t="s">
        <v>530</v>
      </c>
      <c r="AA25" s="118"/>
      <c r="AB25" s="118"/>
      <c r="AC25" s="16" t="s">
        <v>530</v>
      </c>
      <c r="AD25" s="118"/>
      <c r="AE25" s="118"/>
      <c r="AF25" s="16" t="s">
        <v>530</v>
      </c>
      <c r="AG25" s="118"/>
      <c r="AH25" s="118"/>
    </row>
    <row r="26" spans="1:34" s="112" customFormat="1">
      <c r="A26" s="16" t="s">
        <v>47</v>
      </c>
      <c r="B26" s="16" t="s">
        <v>50</v>
      </c>
      <c r="C26" s="16" t="s">
        <v>261</v>
      </c>
      <c r="D26" s="16" t="s">
        <v>262</v>
      </c>
      <c r="E26" s="16" t="s">
        <v>186</v>
      </c>
      <c r="F26" s="16" t="s">
        <v>2716</v>
      </c>
      <c r="G26" s="16" t="s">
        <v>838</v>
      </c>
      <c r="H26" s="16" t="s">
        <v>2716</v>
      </c>
      <c r="I26" s="16" t="s">
        <v>838</v>
      </c>
      <c r="J26" s="16" t="s">
        <v>2716</v>
      </c>
      <c r="K26" s="16" t="s">
        <v>838</v>
      </c>
      <c r="L26" s="16" t="s">
        <v>2716</v>
      </c>
      <c r="M26" s="16" t="s">
        <v>838</v>
      </c>
      <c r="N26" s="16" t="s">
        <v>2718</v>
      </c>
      <c r="O26" s="16" t="s">
        <v>280</v>
      </c>
      <c r="P26" s="16" t="s">
        <v>2716</v>
      </c>
      <c r="Q26" s="16" t="s">
        <v>838</v>
      </c>
      <c r="R26" s="16" t="s">
        <v>2718</v>
      </c>
      <c r="S26" s="16" t="s">
        <v>280</v>
      </c>
      <c r="T26" s="16" t="s">
        <v>2718</v>
      </c>
      <c r="U26" s="16" t="s">
        <v>280</v>
      </c>
      <c r="V26" s="16" t="s">
        <v>2722</v>
      </c>
      <c r="W26" s="16" t="s">
        <v>329</v>
      </c>
      <c r="X26" s="16" t="s">
        <v>2718</v>
      </c>
      <c r="Y26" s="16" t="s">
        <v>280</v>
      </c>
      <c r="Z26" s="16" t="s">
        <v>2720</v>
      </c>
      <c r="AA26" s="16" t="s">
        <v>244</v>
      </c>
      <c r="AB26" s="118"/>
      <c r="AC26" s="16" t="s">
        <v>2721</v>
      </c>
      <c r="AD26" s="16" t="s">
        <v>244</v>
      </c>
      <c r="AE26" s="118"/>
      <c r="AF26" s="16" t="s">
        <v>1117</v>
      </c>
      <c r="AG26" s="16" t="s">
        <v>244</v>
      </c>
      <c r="AH26" s="118"/>
    </row>
    <row r="27" spans="1:34" s="112" customFormat="1">
      <c r="A27" s="16" t="s">
        <v>47</v>
      </c>
      <c r="B27" s="16" t="s">
        <v>49</v>
      </c>
      <c r="C27" s="16" t="s">
        <v>261</v>
      </c>
      <c r="D27" s="16" t="s">
        <v>262</v>
      </c>
      <c r="E27" s="16" t="s">
        <v>293</v>
      </c>
      <c r="F27" s="16" t="s">
        <v>2716</v>
      </c>
      <c r="G27" s="16" t="s">
        <v>838</v>
      </c>
      <c r="H27" s="16" t="s">
        <v>2717</v>
      </c>
      <c r="I27" s="16" t="s">
        <v>818</v>
      </c>
      <c r="J27" s="16" t="s">
        <v>2717</v>
      </c>
      <c r="K27" s="16" t="s">
        <v>818</v>
      </c>
      <c r="L27" s="16" t="s">
        <v>2716</v>
      </c>
      <c r="M27" s="16" t="s">
        <v>838</v>
      </c>
      <c r="N27" s="16" t="s">
        <v>2718</v>
      </c>
      <c r="O27" s="16" t="s">
        <v>280</v>
      </c>
      <c r="P27" s="16" t="s">
        <v>2716</v>
      </c>
      <c r="Q27" s="16" t="s">
        <v>838</v>
      </c>
      <c r="R27" s="16" t="s">
        <v>2718</v>
      </c>
      <c r="S27" s="16" t="s">
        <v>280</v>
      </c>
      <c r="T27" s="16" t="s">
        <v>2718</v>
      </c>
      <c r="U27" s="16" t="s">
        <v>280</v>
      </c>
      <c r="V27" s="16" t="s">
        <v>2718</v>
      </c>
      <c r="W27" s="16" t="s">
        <v>280</v>
      </c>
      <c r="X27" s="16" t="s">
        <v>2722</v>
      </c>
      <c r="Y27" s="16" t="s">
        <v>329</v>
      </c>
      <c r="Z27" s="16" t="s">
        <v>2720</v>
      </c>
      <c r="AA27" s="16" t="s">
        <v>244</v>
      </c>
      <c r="AB27" s="118"/>
      <c r="AC27" s="16" t="s">
        <v>2721</v>
      </c>
      <c r="AD27" s="16" t="s">
        <v>244</v>
      </c>
      <c r="AE27" s="118"/>
      <c r="AF27" s="16" t="s">
        <v>1117</v>
      </c>
      <c r="AG27" s="16" t="s">
        <v>244</v>
      </c>
      <c r="AH27" s="118"/>
    </row>
    <row r="28" spans="1:34" s="112" customFormat="1">
      <c r="A28" s="16" t="s">
        <v>47</v>
      </c>
      <c r="B28" s="16" t="s">
        <v>49</v>
      </c>
      <c r="C28" s="16" t="s">
        <v>266</v>
      </c>
      <c r="D28" s="16" t="s">
        <v>267</v>
      </c>
      <c r="E28" s="16" t="s">
        <v>231</v>
      </c>
      <c r="F28" s="16" t="s">
        <v>2716</v>
      </c>
      <c r="G28" s="16" t="s">
        <v>838</v>
      </c>
      <c r="H28" s="16" t="s">
        <v>2717</v>
      </c>
      <c r="I28" s="16" t="s">
        <v>818</v>
      </c>
      <c r="J28" s="16" t="s">
        <v>2717</v>
      </c>
      <c r="K28" s="16" t="s">
        <v>818</v>
      </c>
      <c r="L28" s="16" t="s">
        <v>2716</v>
      </c>
      <c r="M28" s="16" t="s">
        <v>838</v>
      </c>
      <c r="N28" s="16" t="s">
        <v>2718</v>
      </c>
      <c r="O28" s="16" t="s">
        <v>280</v>
      </c>
      <c r="P28" s="16" t="s">
        <v>2718</v>
      </c>
      <c r="Q28" s="16" t="s">
        <v>280</v>
      </c>
      <c r="R28" s="16" t="s">
        <v>2718</v>
      </c>
      <c r="S28" s="16" t="s">
        <v>280</v>
      </c>
      <c r="T28" s="16" t="s">
        <v>2724</v>
      </c>
      <c r="U28" s="16" t="s">
        <v>820</v>
      </c>
      <c r="V28" s="16" t="s">
        <v>2719</v>
      </c>
      <c r="W28" s="16" t="s">
        <v>244</v>
      </c>
      <c r="X28" s="16" t="s">
        <v>2722</v>
      </c>
      <c r="Y28" s="16" t="s">
        <v>329</v>
      </c>
      <c r="Z28" s="16" t="s">
        <v>2720</v>
      </c>
      <c r="AA28" s="16" t="s">
        <v>244</v>
      </c>
      <c r="AB28" s="118"/>
      <c r="AC28" s="16" t="s">
        <v>2721</v>
      </c>
      <c r="AD28" s="16" t="s">
        <v>244</v>
      </c>
      <c r="AE28" s="118"/>
      <c r="AF28" s="16" t="s">
        <v>1117</v>
      </c>
      <c r="AG28" s="16" t="s">
        <v>244</v>
      </c>
      <c r="AH28" s="118"/>
    </row>
    <row r="29" spans="1:34">
      <c r="A29" s="15" t="s">
        <v>47</v>
      </c>
      <c r="B29" s="19" t="s">
        <v>51</v>
      </c>
      <c r="C29" s="19" t="s">
        <v>261</v>
      </c>
      <c r="D29" s="19" t="s">
        <v>262</v>
      </c>
      <c r="E29" s="15" t="s">
        <v>294</v>
      </c>
      <c r="F29" s="15" t="s">
        <v>2716</v>
      </c>
      <c r="G29" s="15" t="s">
        <v>838</v>
      </c>
      <c r="H29" s="15" t="s">
        <v>2717</v>
      </c>
      <c r="I29" s="15" t="s">
        <v>818</v>
      </c>
      <c r="J29" s="15" t="s">
        <v>2717</v>
      </c>
      <c r="K29" s="15" t="s">
        <v>818</v>
      </c>
      <c r="L29" s="15" t="s">
        <v>2716</v>
      </c>
      <c r="M29" s="15" t="s">
        <v>838</v>
      </c>
      <c r="N29" s="15" t="s">
        <v>2718</v>
      </c>
      <c r="O29" s="15" t="s">
        <v>280</v>
      </c>
      <c r="P29" s="15" t="s">
        <v>2717</v>
      </c>
      <c r="Q29" s="15" t="s">
        <v>818</v>
      </c>
      <c r="R29" s="15" t="s">
        <v>2719</v>
      </c>
      <c r="S29" s="15" t="s">
        <v>244</v>
      </c>
      <c r="T29" s="15" t="s">
        <v>2724</v>
      </c>
      <c r="U29" s="15" t="s">
        <v>820</v>
      </c>
      <c r="V29" s="15" t="s">
        <v>2718</v>
      </c>
      <c r="W29" s="15" t="s">
        <v>280</v>
      </c>
      <c r="X29" s="15" t="s">
        <v>2722</v>
      </c>
      <c r="Y29" s="15" t="s">
        <v>329</v>
      </c>
      <c r="Z29" s="15" t="s">
        <v>2720</v>
      </c>
      <c r="AA29" s="15" t="s">
        <v>244</v>
      </c>
      <c r="AB29" s="22"/>
      <c r="AC29" s="15" t="s">
        <v>2721</v>
      </c>
      <c r="AD29" s="15" t="s">
        <v>244</v>
      </c>
      <c r="AE29" s="22"/>
      <c r="AF29" s="15" t="s">
        <v>1117</v>
      </c>
      <c r="AG29" s="15" t="s">
        <v>244</v>
      </c>
      <c r="AH29" s="22"/>
    </row>
    <row r="30" spans="1:34">
      <c r="A30" s="15" t="s">
        <v>53</v>
      </c>
      <c r="B30" s="19" t="s">
        <v>55</v>
      </c>
      <c r="C30" s="19" t="s">
        <v>261</v>
      </c>
      <c r="D30" s="19" t="s">
        <v>262</v>
      </c>
      <c r="E30" s="15" t="s">
        <v>295</v>
      </c>
      <c r="F30" s="15" t="s">
        <v>2718</v>
      </c>
      <c r="G30" s="15" t="s">
        <v>280</v>
      </c>
      <c r="H30" s="15" t="s">
        <v>2717</v>
      </c>
      <c r="I30" s="15" t="s">
        <v>818</v>
      </c>
      <c r="J30" s="15" t="s">
        <v>2716</v>
      </c>
      <c r="K30" s="15" t="s">
        <v>838</v>
      </c>
      <c r="L30" s="15" t="s">
        <v>2716</v>
      </c>
      <c r="M30" s="15" t="s">
        <v>838</v>
      </c>
      <c r="N30" s="15" t="s">
        <v>2718</v>
      </c>
      <c r="O30" s="15" t="s">
        <v>280</v>
      </c>
      <c r="P30" s="15" t="s">
        <v>2718</v>
      </c>
      <c r="Q30" s="15" t="s">
        <v>280</v>
      </c>
      <c r="R30" s="15" t="s">
        <v>2719</v>
      </c>
      <c r="S30" s="15" t="s">
        <v>244</v>
      </c>
      <c r="T30" s="15" t="s">
        <v>2719</v>
      </c>
      <c r="U30" s="15" t="s">
        <v>244</v>
      </c>
      <c r="V30" s="15" t="s">
        <v>2722</v>
      </c>
      <c r="W30" s="15" t="s">
        <v>329</v>
      </c>
      <c r="X30" s="15" t="s">
        <v>2719</v>
      </c>
      <c r="Y30" s="15" t="s">
        <v>244</v>
      </c>
      <c r="Z30" s="15" t="s">
        <v>2720</v>
      </c>
      <c r="AA30" s="15" t="s">
        <v>244</v>
      </c>
      <c r="AB30" s="22"/>
      <c r="AC30" s="15" t="s">
        <v>1245</v>
      </c>
      <c r="AD30" s="15" t="s">
        <v>820</v>
      </c>
      <c r="AE30" s="15" t="s">
        <v>2727</v>
      </c>
      <c r="AF30" s="15" t="s">
        <v>1245</v>
      </c>
      <c r="AG30" s="15" t="s">
        <v>820</v>
      </c>
      <c r="AH30" s="15" t="s">
        <v>2728</v>
      </c>
    </row>
    <row r="31" spans="1:34">
      <c r="A31" s="15" t="s">
        <v>53</v>
      </c>
      <c r="B31" s="15" t="s">
        <v>56</v>
      </c>
      <c r="C31" s="15" t="s">
        <v>261</v>
      </c>
      <c r="D31" s="15" t="s">
        <v>262</v>
      </c>
      <c r="E31" s="15" t="s">
        <v>296</v>
      </c>
      <c r="F31" s="15" t="s">
        <v>2716</v>
      </c>
      <c r="G31" s="15" t="s">
        <v>838</v>
      </c>
      <c r="H31" s="15" t="s">
        <v>2717</v>
      </c>
      <c r="I31" s="15" t="s">
        <v>818</v>
      </c>
      <c r="J31" s="15" t="s">
        <v>2716</v>
      </c>
      <c r="K31" s="15" t="s">
        <v>838</v>
      </c>
      <c r="L31" s="15" t="s">
        <v>2716</v>
      </c>
      <c r="M31" s="15" t="s">
        <v>838</v>
      </c>
      <c r="N31" s="15" t="s">
        <v>2716</v>
      </c>
      <c r="O31" s="15" t="s">
        <v>838</v>
      </c>
      <c r="P31" s="15" t="s">
        <v>2718</v>
      </c>
      <c r="Q31" s="15" t="s">
        <v>280</v>
      </c>
      <c r="R31" s="15" t="s">
        <v>2719</v>
      </c>
      <c r="S31" s="15" t="s">
        <v>244</v>
      </c>
      <c r="T31" s="15" t="s">
        <v>2719</v>
      </c>
      <c r="U31" s="15" t="s">
        <v>244</v>
      </c>
      <c r="V31" s="15" t="s">
        <v>2724</v>
      </c>
      <c r="W31" s="15" t="s">
        <v>820</v>
      </c>
      <c r="X31" s="15" t="s">
        <v>2719</v>
      </c>
      <c r="Y31" s="15" t="s">
        <v>244</v>
      </c>
      <c r="Z31" s="15" t="s">
        <v>2720</v>
      </c>
      <c r="AA31" s="15" t="s">
        <v>244</v>
      </c>
      <c r="AB31" s="22"/>
      <c r="AC31" s="15" t="s">
        <v>2723</v>
      </c>
      <c r="AD31" s="15" t="s">
        <v>280</v>
      </c>
      <c r="AE31" s="22"/>
      <c r="AF31" s="15" t="s">
        <v>1245</v>
      </c>
      <c r="AG31" s="15" t="s">
        <v>820</v>
      </c>
      <c r="AH31" s="15" t="s">
        <v>2729</v>
      </c>
    </row>
    <row r="32" spans="1:34">
      <c r="A32" s="15" t="s">
        <v>53</v>
      </c>
      <c r="B32" s="15" t="s">
        <v>58</v>
      </c>
      <c r="C32" s="15" t="s">
        <v>261</v>
      </c>
      <c r="D32" s="15" t="s">
        <v>262</v>
      </c>
      <c r="E32" s="15" t="s">
        <v>252</v>
      </c>
      <c r="F32" s="15" t="s">
        <v>2716</v>
      </c>
      <c r="G32" s="15" t="s">
        <v>838</v>
      </c>
      <c r="H32" s="15" t="s">
        <v>2717</v>
      </c>
      <c r="I32" s="15" t="s">
        <v>818</v>
      </c>
      <c r="J32" s="15" t="s">
        <v>2716</v>
      </c>
      <c r="K32" s="15" t="s">
        <v>838</v>
      </c>
      <c r="L32" s="15" t="s">
        <v>2718</v>
      </c>
      <c r="M32" s="15" t="s">
        <v>280</v>
      </c>
      <c r="N32" s="15" t="s">
        <v>2716</v>
      </c>
      <c r="O32" s="15" t="s">
        <v>838</v>
      </c>
      <c r="P32" s="15" t="s">
        <v>2716</v>
      </c>
      <c r="Q32" s="15" t="s">
        <v>838</v>
      </c>
      <c r="R32" s="15" t="s">
        <v>2718</v>
      </c>
      <c r="S32" s="15" t="s">
        <v>280</v>
      </c>
      <c r="T32" s="15" t="s">
        <v>2724</v>
      </c>
      <c r="U32" s="15" t="s">
        <v>820</v>
      </c>
      <c r="V32" s="15" t="s">
        <v>2718</v>
      </c>
      <c r="W32" s="15" t="s">
        <v>280</v>
      </c>
      <c r="X32" s="15" t="s">
        <v>2719</v>
      </c>
      <c r="Y32" s="15" t="s">
        <v>244</v>
      </c>
      <c r="Z32" s="15" t="s">
        <v>2720</v>
      </c>
      <c r="AA32" s="15" t="s">
        <v>244</v>
      </c>
      <c r="AB32" s="22"/>
      <c r="AC32" s="15" t="s">
        <v>2723</v>
      </c>
      <c r="AD32" s="15" t="s">
        <v>280</v>
      </c>
      <c r="AE32" s="22"/>
      <c r="AF32" s="15" t="s">
        <v>1245</v>
      </c>
      <c r="AG32" s="15" t="s">
        <v>820</v>
      </c>
      <c r="AH32" s="15" t="s">
        <v>2728</v>
      </c>
    </row>
    <row r="33" spans="1:34">
      <c r="A33" s="15" t="s">
        <v>53</v>
      </c>
      <c r="B33" s="15" t="s">
        <v>61</v>
      </c>
      <c r="C33" s="15" t="s">
        <v>261</v>
      </c>
      <c r="D33" s="15" t="s">
        <v>262</v>
      </c>
      <c r="E33" s="15" t="s">
        <v>133</v>
      </c>
      <c r="F33" s="15" t="s">
        <v>2716</v>
      </c>
      <c r="G33" s="15" t="s">
        <v>838</v>
      </c>
      <c r="H33" s="15" t="s">
        <v>2717</v>
      </c>
      <c r="I33" s="15" t="s">
        <v>818</v>
      </c>
      <c r="J33" s="15" t="s">
        <v>2716</v>
      </c>
      <c r="K33" s="15" t="s">
        <v>838</v>
      </c>
      <c r="L33" s="15" t="s">
        <v>2716</v>
      </c>
      <c r="M33" s="15" t="s">
        <v>838</v>
      </c>
      <c r="N33" s="15" t="s">
        <v>2716</v>
      </c>
      <c r="O33" s="15" t="s">
        <v>838</v>
      </c>
      <c r="P33" s="15" t="s">
        <v>2718</v>
      </c>
      <c r="Q33" s="15" t="s">
        <v>280</v>
      </c>
      <c r="R33" s="15" t="s">
        <v>2718</v>
      </c>
      <c r="S33" s="15" t="s">
        <v>280</v>
      </c>
      <c r="T33" s="15" t="s">
        <v>2718</v>
      </c>
      <c r="U33" s="15" t="s">
        <v>280</v>
      </c>
      <c r="V33" s="15" t="s">
        <v>2718</v>
      </c>
      <c r="W33" s="15" t="s">
        <v>280</v>
      </c>
      <c r="X33" s="15" t="s">
        <v>2719</v>
      </c>
      <c r="Y33" s="15" t="s">
        <v>244</v>
      </c>
      <c r="Z33" s="15" t="s">
        <v>2720</v>
      </c>
      <c r="AA33" s="15" t="s">
        <v>244</v>
      </c>
      <c r="AB33" s="22"/>
      <c r="AC33" s="15" t="s">
        <v>2723</v>
      </c>
      <c r="AD33" s="15" t="s">
        <v>280</v>
      </c>
      <c r="AE33" s="22"/>
      <c r="AF33" s="15" t="s">
        <v>2726</v>
      </c>
      <c r="AG33" s="15" t="s">
        <v>280</v>
      </c>
      <c r="AH33" s="22"/>
    </row>
    <row r="34" spans="1:34">
      <c r="A34" s="15" t="s">
        <v>53</v>
      </c>
      <c r="B34" s="15" t="s">
        <v>61</v>
      </c>
      <c r="C34" s="15" t="s">
        <v>266</v>
      </c>
      <c r="D34" s="15" t="s">
        <v>267</v>
      </c>
      <c r="E34" s="15" t="s">
        <v>295</v>
      </c>
      <c r="F34" s="15" t="s">
        <v>2716</v>
      </c>
      <c r="G34" s="15" t="s">
        <v>838</v>
      </c>
      <c r="H34" s="15" t="s">
        <v>2717</v>
      </c>
      <c r="I34" s="15" t="s">
        <v>818</v>
      </c>
      <c r="J34" s="15" t="s">
        <v>2718</v>
      </c>
      <c r="K34" s="15" t="s">
        <v>280</v>
      </c>
      <c r="L34" s="15" t="s">
        <v>2718</v>
      </c>
      <c r="M34" s="15" t="s">
        <v>280</v>
      </c>
      <c r="N34" s="15" t="s">
        <v>2716</v>
      </c>
      <c r="O34" s="15" t="s">
        <v>838</v>
      </c>
      <c r="P34" s="15" t="s">
        <v>2718</v>
      </c>
      <c r="Q34" s="15" t="s">
        <v>280</v>
      </c>
      <c r="R34" s="15" t="s">
        <v>2719</v>
      </c>
      <c r="S34" s="15" t="s">
        <v>244</v>
      </c>
      <c r="T34" s="15" t="s">
        <v>2719</v>
      </c>
      <c r="U34" s="15" t="s">
        <v>244</v>
      </c>
      <c r="V34" s="15" t="s">
        <v>2719</v>
      </c>
      <c r="W34" s="15" t="s">
        <v>244</v>
      </c>
      <c r="X34" s="15" t="s">
        <v>2719</v>
      </c>
      <c r="Y34" s="15" t="s">
        <v>244</v>
      </c>
      <c r="Z34" s="15" t="s">
        <v>1245</v>
      </c>
      <c r="AA34" s="15" t="s">
        <v>820</v>
      </c>
      <c r="AB34" s="15" t="s">
        <v>2730</v>
      </c>
      <c r="AC34" s="15" t="s">
        <v>1245</v>
      </c>
      <c r="AD34" s="15" t="s">
        <v>820</v>
      </c>
      <c r="AE34" s="15" t="s">
        <v>2727</v>
      </c>
      <c r="AF34" s="15" t="s">
        <v>1245</v>
      </c>
      <c r="AG34" s="15" t="s">
        <v>820</v>
      </c>
      <c r="AH34" s="15" t="s">
        <v>2728</v>
      </c>
    </row>
    <row r="35" spans="1:34">
      <c r="A35" s="15" t="s">
        <v>53</v>
      </c>
      <c r="B35" s="15" t="s">
        <v>64</v>
      </c>
      <c r="C35" s="15" t="s">
        <v>261</v>
      </c>
      <c r="D35" s="15" t="s">
        <v>262</v>
      </c>
      <c r="E35" s="15" t="s">
        <v>296</v>
      </c>
      <c r="F35" s="15" t="s">
        <v>2716</v>
      </c>
      <c r="G35" s="15" t="s">
        <v>838</v>
      </c>
      <c r="H35" s="15" t="s">
        <v>2717</v>
      </c>
      <c r="I35" s="15" t="s">
        <v>818</v>
      </c>
      <c r="J35" s="15" t="s">
        <v>2716</v>
      </c>
      <c r="K35" s="15" t="s">
        <v>838</v>
      </c>
      <c r="L35" s="15" t="s">
        <v>2718</v>
      </c>
      <c r="M35" s="15" t="s">
        <v>280</v>
      </c>
      <c r="N35" s="15" t="s">
        <v>2718</v>
      </c>
      <c r="O35" s="15" t="s">
        <v>280</v>
      </c>
      <c r="P35" s="15" t="s">
        <v>2718</v>
      </c>
      <c r="Q35" s="15" t="s">
        <v>280</v>
      </c>
      <c r="R35" s="15" t="s">
        <v>2718</v>
      </c>
      <c r="S35" s="15" t="s">
        <v>280</v>
      </c>
      <c r="T35" s="15" t="s">
        <v>2724</v>
      </c>
      <c r="U35" s="15" t="s">
        <v>820</v>
      </c>
      <c r="V35" s="15" t="s">
        <v>2718</v>
      </c>
      <c r="W35" s="15" t="s">
        <v>280</v>
      </c>
      <c r="X35" s="15" t="s">
        <v>2719</v>
      </c>
      <c r="Y35" s="15" t="s">
        <v>244</v>
      </c>
      <c r="Z35" s="15" t="s">
        <v>2720</v>
      </c>
      <c r="AA35" s="15" t="s">
        <v>244</v>
      </c>
      <c r="AB35" s="22"/>
      <c r="AC35" s="15" t="s">
        <v>2723</v>
      </c>
      <c r="AD35" s="15" t="s">
        <v>280</v>
      </c>
      <c r="AE35" s="22"/>
      <c r="AF35" s="15" t="s">
        <v>1245</v>
      </c>
      <c r="AG35" s="15" t="s">
        <v>820</v>
      </c>
      <c r="AH35" s="15" t="s">
        <v>2728</v>
      </c>
    </row>
    <row r="36" spans="1:34">
      <c r="A36" s="15" t="s">
        <v>53</v>
      </c>
      <c r="B36" s="15" t="s">
        <v>66</v>
      </c>
      <c r="C36" s="15" t="s">
        <v>261</v>
      </c>
      <c r="D36" s="15" t="s">
        <v>262</v>
      </c>
      <c r="E36" s="15" t="s">
        <v>295</v>
      </c>
      <c r="F36" s="15" t="s">
        <v>2716</v>
      </c>
      <c r="G36" s="15" t="s">
        <v>838</v>
      </c>
      <c r="H36" s="15" t="s">
        <v>2717</v>
      </c>
      <c r="I36" s="15" t="s">
        <v>818</v>
      </c>
      <c r="J36" s="15" t="s">
        <v>2718</v>
      </c>
      <c r="K36" s="15" t="s">
        <v>280</v>
      </c>
      <c r="L36" s="15" t="s">
        <v>2718</v>
      </c>
      <c r="M36" s="15" t="s">
        <v>280</v>
      </c>
      <c r="N36" s="15" t="s">
        <v>2716</v>
      </c>
      <c r="O36" s="15" t="s">
        <v>838</v>
      </c>
      <c r="P36" s="15" t="s">
        <v>2718</v>
      </c>
      <c r="Q36" s="15" t="s">
        <v>280</v>
      </c>
      <c r="R36" s="15" t="s">
        <v>2719</v>
      </c>
      <c r="S36" s="15" t="s">
        <v>244</v>
      </c>
      <c r="T36" s="15" t="s">
        <v>2719</v>
      </c>
      <c r="U36" s="15" t="s">
        <v>244</v>
      </c>
      <c r="V36" s="15" t="s">
        <v>2722</v>
      </c>
      <c r="W36" s="15" t="s">
        <v>329</v>
      </c>
      <c r="X36" s="15" t="s">
        <v>2719</v>
      </c>
      <c r="Y36" s="15" t="s">
        <v>244</v>
      </c>
      <c r="Z36" s="15" t="s">
        <v>2720</v>
      </c>
      <c r="AA36" s="15" t="s">
        <v>244</v>
      </c>
      <c r="AB36" s="22"/>
      <c r="AC36" s="15" t="s">
        <v>1245</v>
      </c>
      <c r="AD36" s="15" t="s">
        <v>820</v>
      </c>
      <c r="AE36" s="15" t="s">
        <v>2731</v>
      </c>
      <c r="AF36" s="15" t="s">
        <v>1245</v>
      </c>
      <c r="AG36" s="15" t="s">
        <v>820</v>
      </c>
      <c r="AH36" s="15" t="s">
        <v>2728</v>
      </c>
    </row>
    <row r="37" spans="1:34">
      <c r="A37" s="15" t="s">
        <v>53</v>
      </c>
      <c r="B37" s="15" t="s">
        <v>67</v>
      </c>
      <c r="C37" s="15" t="s">
        <v>261</v>
      </c>
      <c r="D37" s="15" t="s">
        <v>262</v>
      </c>
      <c r="E37" s="15" t="s">
        <v>295</v>
      </c>
      <c r="F37" s="15" t="s">
        <v>2716</v>
      </c>
      <c r="G37" s="15" t="s">
        <v>838</v>
      </c>
      <c r="H37" s="15" t="s">
        <v>2717</v>
      </c>
      <c r="I37" s="15" t="s">
        <v>818</v>
      </c>
      <c r="J37" s="15" t="s">
        <v>2716</v>
      </c>
      <c r="K37" s="15" t="s">
        <v>838</v>
      </c>
      <c r="L37" s="15" t="s">
        <v>2716</v>
      </c>
      <c r="M37" s="15" t="s">
        <v>838</v>
      </c>
      <c r="N37" s="15" t="s">
        <v>2716</v>
      </c>
      <c r="O37" s="15" t="s">
        <v>838</v>
      </c>
      <c r="P37" s="15" t="s">
        <v>2716</v>
      </c>
      <c r="Q37" s="15" t="s">
        <v>838</v>
      </c>
      <c r="R37" s="15" t="s">
        <v>2719</v>
      </c>
      <c r="S37" s="15" t="s">
        <v>244</v>
      </c>
      <c r="T37" s="15" t="s">
        <v>2718</v>
      </c>
      <c r="U37" s="15" t="s">
        <v>280</v>
      </c>
      <c r="V37" s="15" t="s">
        <v>2719</v>
      </c>
      <c r="W37" s="15" t="s">
        <v>244</v>
      </c>
      <c r="X37" s="15" t="s">
        <v>2718</v>
      </c>
      <c r="Y37" s="15" t="s">
        <v>280</v>
      </c>
      <c r="Z37" s="15" t="s">
        <v>2720</v>
      </c>
      <c r="AA37" s="15" t="s">
        <v>244</v>
      </c>
      <c r="AB37" s="22"/>
      <c r="AC37" s="15" t="s">
        <v>2721</v>
      </c>
      <c r="AD37" s="15" t="s">
        <v>244</v>
      </c>
      <c r="AE37" s="22"/>
      <c r="AF37" s="15" t="s">
        <v>1245</v>
      </c>
      <c r="AG37" s="15" t="s">
        <v>820</v>
      </c>
      <c r="AH37" s="15" t="s">
        <v>2732</v>
      </c>
    </row>
    <row r="40" spans="1:34">
      <c r="F40" s="174" t="s">
        <v>3512</v>
      </c>
      <c r="G40" s="174"/>
      <c r="H40" s="174"/>
      <c r="I40" s="174"/>
      <c r="J40" s="174"/>
      <c r="K40" s="174"/>
      <c r="L40" s="174"/>
      <c r="M40" s="174" t="s">
        <v>3513</v>
      </c>
      <c r="N40" s="174"/>
      <c r="O40" s="174"/>
      <c r="P40" s="174"/>
      <c r="Q40" s="175"/>
      <c r="R40" s="177" t="s">
        <v>3503</v>
      </c>
      <c r="S40" s="177"/>
      <c r="T40" s="177"/>
      <c r="U40" s="177"/>
      <c r="V40" s="177"/>
    </row>
    <row r="41" spans="1:34" s="114" customFormat="1" ht="52.8">
      <c r="A41" s="34" t="s">
        <v>0</v>
      </c>
      <c r="B41" s="34" t="s">
        <v>1</v>
      </c>
      <c r="C41" s="34" t="s">
        <v>72</v>
      </c>
      <c r="D41" s="34" t="s">
        <v>73</v>
      </c>
      <c r="E41" s="34" t="s">
        <v>74</v>
      </c>
      <c r="F41" s="34" t="s">
        <v>3514</v>
      </c>
      <c r="G41" s="34" t="s">
        <v>3515</v>
      </c>
      <c r="H41" s="34" t="s">
        <v>2664</v>
      </c>
      <c r="I41" s="34" t="s">
        <v>2666</v>
      </c>
      <c r="J41" s="34" t="s">
        <v>2668</v>
      </c>
      <c r="K41" s="34" t="s">
        <v>3516</v>
      </c>
      <c r="L41" s="93" t="s">
        <v>3504</v>
      </c>
      <c r="M41" s="93" t="s">
        <v>3517</v>
      </c>
      <c r="N41" s="93" t="s">
        <v>2664</v>
      </c>
      <c r="O41" s="93" t="s">
        <v>2666</v>
      </c>
      <c r="P41" s="94" t="s">
        <v>2668</v>
      </c>
      <c r="Q41" s="93" t="s">
        <v>2670</v>
      </c>
      <c r="R41" s="25" t="s">
        <v>2662</v>
      </c>
      <c r="S41" s="25" t="s">
        <v>2664</v>
      </c>
      <c r="T41" s="25" t="s">
        <v>2666</v>
      </c>
      <c r="U41" s="25" t="s">
        <v>2668</v>
      </c>
      <c r="V41" s="25" t="s">
        <v>2670</v>
      </c>
      <c r="W41" s="84"/>
      <c r="X41" s="84"/>
      <c r="Y41" s="84"/>
      <c r="Z41" s="84"/>
      <c r="AA41" s="84"/>
      <c r="AB41" s="84"/>
      <c r="AC41" s="84"/>
      <c r="AD41" s="84"/>
      <c r="AE41" s="84"/>
      <c r="AF41" s="84"/>
      <c r="AG41" s="84"/>
      <c r="AH41" s="84"/>
    </row>
    <row r="42" spans="1:34" s="20" customFormat="1">
      <c r="A42" s="19" t="s">
        <v>6</v>
      </c>
      <c r="B42" s="19" t="s">
        <v>9</v>
      </c>
      <c r="C42" s="19" t="s">
        <v>261</v>
      </c>
      <c r="D42" s="19" t="s">
        <v>262</v>
      </c>
      <c r="E42" s="19" t="s">
        <v>265</v>
      </c>
      <c r="F42" s="19" t="s">
        <v>2716</v>
      </c>
      <c r="G42" s="19" t="s">
        <v>2717</v>
      </c>
      <c r="H42" s="19" t="s">
        <v>2716</v>
      </c>
      <c r="I42" s="19" t="s">
        <v>2716</v>
      </c>
      <c r="J42" s="19" t="s">
        <v>2717</v>
      </c>
      <c r="K42" s="19" t="s">
        <v>2718</v>
      </c>
      <c r="L42" s="178" t="s">
        <v>3508</v>
      </c>
      <c r="M42" s="75">
        <v>24</v>
      </c>
      <c r="N42" s="58" t="s">
        <v>1445</v>
      </c>
      <c r="O42" s="58" t="s">
        <v>1433</v>
      </c>
      <c r="P42" s="58" t="s">
        <v>1437</v>
      </c>
      <c r="Q42" s="58" t="s">
        <v>280</v>
      </c>
      <c r="R42" s="19">
        <v>6</v>
      </c>
      <c r="S42" s="19">
        <v>4</v>
      </c>
      <c r="T42" s="19">
        <v>4</v>
      </c>
      <c r="U42" s="19">
        <v>6</v>
      </c>
      <c r="V42" s="19">
        <v>2</v>
      </c>
      <c r="W42" s="85"/>
      <c r="X42" s="85"/>
      <c r="Y42" s="85"/>
      <c r="Z42" s="85"/>
      <c r="AA42" s="85"/>
      <c r="AC42" s="85"/>
      <c r="AD42" s="85"/>
      <c r="AF42" s="85"/>
      <c r="AG42" s="85"/>
    </row>
    <row r="43" spans="1:34" s="20" customFormat="1">
      <c r="A43" s="19" t="s">
        <v>6</v>
      </c>
      <c r="B43" s="19" t="s">
        <v>9</v>
      </c>
      <c r="C43" s="19" t="s">
        <v>266</v>
      </c>
      <c r="D43" s="19" t="s">
        <v>267</v>
      </c>
      <c r="E43" s="19" t="s">
        <v>268</v>
      </c>
      <c r="F43" s="19" t="s">
        <v>2716</v>
      </c>
      <c r="G43" s="19" t="s">
        <v>2717</v>
      </c>
      <c r="H43" s="19" t="s">
        <v>530</v>
      </c>
      <c r="I43" s="19" t="s">
        <v>530</v>
      </c>
      <c r="J43" s="19" t="s">
        <v>530</v>
      </c>
      <c r="K43" s="19" t="s">
        <v>530</v>
      </c>
      <c r="L43" s="178"/>
      <c r="M43" s="30" t="s">
        <v>407</v>
      </c>
      <c r="N43" s="176" t="s">
        <v>3510</v>
      </c>
      <c r="O43" s="176" t="s">
        <v>3510</v>
      </c>
      <c r="P43" s="176" t="s">
        <v>3510</v>
      </c>
      <c r="Q43" s="176" t="s">
        <v>3510</v>
      </c>
      <c r="R43" s="19">
        <v>6</v>
      </c>
      <c r="S43" s="19"/>
      <c r="T43" s="19"/>
      <c r="U43" s="19"/>
      <c r="V43" s="19"/>
      <c r="W43" s="85"/>
      <c r="X43" s="85"/>
      <c r="Y43" s="85"/>
      <c r="Z43" s="85"/>
      <c r="AC43" s="85"/>
      <c r="AF43" s="85"/>
    </row>
    <row r="44" spans="1:34" s="20" customFormat="1">
      <c r="A44" s="19" t="s">
        <v>6</v>
      </c>
      <c r="B44" s="19" t="s">
        <v>9</v>
      </c>
      <c r="C44" s="19" t="s">
        <v>269</v>
      </c>
      <c r="D44" s="19" t="s">
        <v>270</v>
      </c>
      <c r="E44" s="19" t="s">
        <v>271</v>
      </c>
      <c r="F44" s="19" t="s">
        <v>2716</v>
      </c>
      <c r="G44" s="19" t="s">
        <v>2717</v>
      </c>
      <c r="H44" s="19" t="s">
        <v>530</v>
      </c>
      <c r="I44" s="19" t="s">
        <v>530</v>
      </c>
      <c r="J44" s="19" t="s">
        <v>530</v>
      </c>
      <c r="K44" s="19" t="s">
        <v>530</v>
      </c>
      <c r="L44" s="178"/>
      <c r="M44" s="30" t="s">
        <v>399</v>
      </c>
      <c r="N44" s="176"/>
      <c r="O44" s="176"/>
      <c r="P44" s="176"/>
      <c r="Q44" s="176"/>
      <c r="R44" s="19">
        <v>6</v>
      </c>
      <c r="S44" s="19"/>
      <c r="T44" s="19"/>
      <c r="U44" s="19"/>
      <c r="V44" s="19"/>
      <c r="W44" s="85"/>
      <c r="X44" s="85"/>
      <c r="Y44" s="85"/>
      <c r="Z44" s="85"/>
      <c r="AC44" s="85"/>
      <c r="AF44" s="85"/>
    </row>
    <row r="45" spans="1:34" s="20" customFormat="1">
      <c r="A45" s="19" t="s">
        <v>6</v>
      </c>
      <c r="B45" s="19" t="s">
        <v>9</v>
      </c>
      <c r="C45" s="19" t="s">
        <v>272</v>
      </c>
      <c r="D45" s="19" t="s">
        <v>273</v>
      </c>
      <c r="E45" s="19" t="s">
        <v>191</v>
      </c>
      <c r="F45" s="19" t="s">
        <v>2716</v>
      </c>
      <c r="G45" s="19" t="s">
        <v>2717</v>
      </c>
      <c r="H45" s="19" t="s">
        <v>530</v>
      </c>
      <c r="I45" s="19" t="s">
        <v>530</v>
      </c>
      <c r="J45" s="19" t="s">
        <v>530</v>
      </c>
      <c r="K45" s="19" t="s">
        <v>530</v>
      </c>
      <c r="L45" s="178"/>
      <c r="M45" s="30" t="s">
        <v>425</v>
      </c>
      <c r="N45" s="176"/>
      <c r="O45" s="176"/>
      <c r="P45" s="176"/>
      <c r="Q45" s="176"/>
      <c r="R45" s="19">
        <v>6</v>
      </c>
      <c r="S45" s="19"/>
      <c r="T45" s="19"/>
      <c r="U45" s="19"/>
      <c r="V45" s="19"/>
      <c r="W45" s="85"/>
      <c r="X45" s="85"/>
      <c r="Y45" s="85"/>
      <c r="Z45" s="85"/>
      <c r="AC45" s="85"/>
      <c r="AF45" s="85"/>
    </row>
    <row r="46" spans="1:34" s="20" customFormat="1">
      <c r="A46" s="19" t="s">
        <v>6</v>
      </c>
      <c r="B46" s="19" t="s">
        <v>9</v>
      </c>
      <c r="C46" s="19" t="s">
        <v>274</v>
      </c>
      <c r="D46" s="19" t="s">
        <v>275</v>
      </c>
      <c r="E46" s="19" t="s">
        <v>276</v>
      </c>
      <c r="F46" s="123"/>
      <c r="G46" s="123"/>
      <c r="H46" s="23" t="s">
        <v>2718</v>
      </c>
      <c r="I46" s="23" t="s">
        <v>2718</v>
      </c>
      <c r="J46" s="23" t="s">
        <v>2717</v>
      </c>
      <c r="K46" s="123"/>
      <c r="L46" s="178"/>
      <c r="M46" s="21" t="s">
        <v>462</v>
      </c>
      <c r="N46" s="68" t="s">
        <v>3511</v>
      </c>
      <c r="O46" s="68" t="s">
        <v>3511</v>
      </c>
      <c r="P46" s="68" t="s">
        <v>3511</v>
      </c>
      <c r="Q46" s="68" t="s">
        <v>3511</v>
      </c>
      <c r="R46" s="122">
        <v>6</v>
      </c>
      <c r="S46" s="113"/>
      <c r="T46" s="113"/>
      <c r="U46" s="113"/>
      <c r="V46" s="113"/>
      <c r="X46" s="85"/>
      <c r="Y46" s="85"/>
      <c r="Z46" s="85"/>
      <c r="AA46" s="85"/>
      <c r="AC46" s="85"/>
      <c r="AD46" s="85"/>
      <c r="AF46" s="85"/>
      <c r="AG46" s="85"/>
    </row>
    <row r="47" spans="1:34" s="20" customFormat="1">
      <c r="A47" s="19" t="s">
        <v>6</v>
      </c>
      <c r="B47" s="19" t="s">
        <v>10</v>
      </c>
      <c r="C47" s="19" t="s">
        <v>261</v>
      </c>
      <c r="D47" s="19" t="s">
        <v>262</v>
      </c>
      <c r="E47" s="19" t="s">
        <v>281</v>
      </c>
      <c r="F47" s="19" t="s">
        <v>2716</v>
      </c>
      <c r="G47" s="88" t="s">
        <v>2717</v>
      </c>
      <c r="H47" s="19" t="s">
        <v>2718</v>
      </c>
      <c r="I47" s="19" t="s">
        <v>2717</v>
      </c>
      <c r="J47" s="19" t="s">
        <v>2718</v>
      </c>
      <c r="K47" s="19" t="s">
        <v>2716</v>
      </c>
      <c r="L47" s="179" t="s">
        <v>3507</v>
      </c>
      <c r="M47" s="75">
        <v>20</v>
      </c>
      <c r="N47" s="58" t="s">
        <v>1430</v>
      </c>
      <c r="O47" s="58" t="s">
        <v>1450</v>
      </c>
      <c r="P47" s="58" t="s">
        <v>1447</v>
      </c>
      <c r="Q47" s="58" t="s">
        <v>838</v>
      </c>
      <c r="R47" s="19">
        <v>6</v>
      </c>
      <c r="S47" s="19">
        <v>2</v>
      </c>
      <c r="T47" s="19">
        <v>6</v>
      </c>
      <c r="U47" s="19">
        <v>2</v>
      </c>
      <c r="V47" s="19">
        <v>4</v>
      </c>
      <c r="W47" s="85"/>
      <c r="X47" s="85"/>
      <c r="Y47" s="85"/>
      <c r="Z47" s="85"/>
      <c r="AA47" s="85"/>
      <c r="AC47" s="85"/>
      <c r="AD47" s="85"/>
      <c r="AF47" s="85"/>
      <c r="AG47" s="85"/>
    </row>
    <row r="48" spans="1:34" s="20" customFormat="1">
      <c r="A48" s="19" t="s">
        <v>6</v>
      </c>
      <c r="B48" s="19" t="s">
        <v>10</v>
      </c>
      <c r="C48" s="19" t="s">
        <v>266</v>
      </c>
      <c r="D48" s="19" t="s">
        <v>267</v>
      </c>
      <c r="E48" s="19" t="s">
        <v>282</v>
      </c>
      <c r="F48" s="19" t="s">
        <v>2716</v>
      </c>
      <c r="G48" s="88" t="s">
        <v>2717</v>
      </c>
      <c r="H48" s="19" t="s">
        <v>2718</v>
      </c>
      <c r="I48" s="19" t="s">
        <v>2717</v>
      </c>
      <c r="J48" s="19" t="s">
        <v>2718</v>
      </c>
      <c r="K48" s="19" t="s">
        <v>2716</v>
      </c>
      <c r="L48" s="179"/>
      <c r="M48" s="119">
        <v>21</v>
      </c>
      <c r="N48" s="58" t="s">
        <v>1430</v>
      </c>
      <c r="O48" s="58" t="s">
        <v>1450</v>
      </c>
      <c r="P48" s="58" t="s">
        <v>1447</v>
      </c>
      <c r="Q48" s="58" t="s">
        <v>820</v>
      </c>
      <c r="R48" s="19">
        <v>6</v>
      </c>
      <c r="S48" s="19">
        <v>2</v>
      </c>
      <c r="T48" s="19">
        <v>6</v>
      </c>
      <c r="U48" s="19">
        <v>2</v>
      </c>
      <c r="V48" s="19">
        <v>4</v>
      </c>
      <c r="W48" s="85"/>
      <c r="X48" s="85"/>
      <c r="Y48" s="85"/>
      <c r="Z48" s="85"/>
      <c r="AA48" s="85"/>
      <c r="AC48" s="85"/>
      <c r="AD48" s="85"/>
      <c r="AF48" s="85"/>
      <c r="AG48" s="85"/>
    </row>
    <row r="49" spans="1:33" s="20" customFormat="1">
      <c r="A49" s="19" t="s">
        <v>6</v>
      </c>
      <c r="B49" s="19" t="s">
        <v>10</v>
      </c>
      <c r="C49" s="19" t="s">
        <v>269</v>
      </c>
      <c r="D49" s="19" t="s">
        <v>270</v>
      </c>
      <c r="E49" s="19" t="s">
        <v>268</v>
      </c>
      <c r="F49" s="19" t="s">
        <v>2716</v>
      </c>
      <c r="G49" s="88" t="s">
        <v>2717</v>
      </c>
      <c r="H49" s="19" t="s">
        <v>530</v>
      </c>
      <c r="I49" s="19" t="s">
        <v>530</v>
      </c>
      <c r="J49" s="19" t="s">
        <v>530</v>
      </c>
      <c r="K49" s="19" t="s">
        <v>530</v>
      </c>
      <c r="L49" s="179"/>
      <c r="M49" s="30" t="s">
        <v>473</v>
      </c>
      <c r="N49" s="120"/>
      <c r="O49" s="120"/>
      <c r="P49" s="120"/>
      <c r="Q49" s="120"/>
      <c r="R49" s="19">
        <v>6</v>
      </c>
      <c r="S49" s="19"/>
      <c r="T49" s="19"/>
      <c r="U49" s="19"/>
      <c r="V49" s="19"/>
      <c r="W49" s="85"/>
      <c r="X49" s="85"/>
      <c r="Y49" s="85"/>
      <c r="Z49" s="85"/>
      <c r="AC49" s="85"/>
      <c r="AF49" s="85"/>
    </row>
    <row r="50" spans="1:33" s="20" customFormat="1">
      <c r="A50" s="19" t="s">
        <v>6</v>
      </c>
      <c r="B50" s="19" t="s">
        <v>10</v>
      </c>
      <c r="C50" s="19" t="s">
        <v>272</v>
      </c>
      <c r="D50" s="19" t="s">
        <v>273</v>
      </c>
      <c r="E50" s="19" t="s">
        <v>271</v>
      </c>
      <c r="F50" s="19" t="s">
        <v>2716</v>
      </c>
      <c r="G50" s="88" t="s">
        <v>2717</v>
      </c>
      <c r="H50" s="19" t="s">
        <v>2722</v>
      </c>
      <c r="I50" s="19" t="s">
        <v>2716</v>
      </c>
      <c r="J50" s="19" t="s">
        <v>2718</v>
      </c>
      <c r="K50" s="19" t="s">
        <v>2718</v>
      </c>
      <c r="L50" s="179"/>
      <c r="M50" s="30" t="s">
        <v>399</v>
      </c>
      <c r="N50" s="58" t="s">
        <v>1453</v>
      </c>
      <c r="O50" s="58" t="s">
        <v>1433</v>
      </c>
      <c r="P50" s="58" t="s">
        <v>1447</v>
      </c>
      <c r="Q50" s="58" t="s">
        <v>280</v>
      </c>
      <c r="R50" s="19">
        <v>6</v>
      </c>
      <c r="S50" s="19">
        <v>0</v>
      </c>
      <c r="T50" s="19">
        <v>4</v>
      </c>
      <c r="U50" s="19">
        <v>2</v>
      </c>
      <c r="V50" s="19">
        <v>2</v>
      </c>
      <c r="W50" s="85"/>
      <c r="X50" s="85"/>
      <c r="Y50" s="85"/>
      <c r="Z50" s="85"/>
      <c r="AA50" s="85"/>
      <c r="AC50" s="85"/>
      <c r="AD50" s="85"/>
      <c r="AF50" s="85"/>
      <c r="AG50" s="85"/>
    </row>
    <row r="51" spans="1:33" s="20" customFormat="1">
      <c r="A51" s="19" t="s">
        <v>6</v>
      </c>
      <c r="B51" s="19" t="s">
        <v>10</v>
      </c>
      <c r="C51" s="19" t="s">
        <v>274</v>
      </c>
      <c r="D51" s="19" t="s">
        <v>275</v>
      </c>
      <c r="E51" s="19" t="s">
        <v>283</v>
      </c>
      <c r="F51" s="19" t="s">
        <v>2716</v>
      </c>
      <c r="G51" s="88" t="s">
        <v>2717</v>
      </c>
      <c r="H51" s="19" t="s">
        <v>2722</v>
      </c>
      <c r="I51" s="19" t="s">
        <v>2718</v>
      </c>
      <c r="J51" s="19" t="s">
        <v>2718</v>
      </c>
      <c r="K51" s="19" t="s">
        <v>2718</v>
      </c>
      <c r="L51" s="179"/>
      <c r="M51" s="30" t="s">
        <v>494</v>
      </c>
      <c r="N51" s="58" t="s">
        <v>1453</v>
      </c>
      <c r="O51" s="58" t="s">
        <v>1459</v>
      </c>
      <c r="P51" s="58" t="s">
        <v>1447</v>
      </c>
      <c r="Q51" s="58" t="s">
        <v>1431</v>
      </c>
      <c r="R51" s="19">
        <v>6</v>
      </c>
      <c r="S51" s="19">
        <v>0</v>
      </c>
      <c r="T51" s="19">
        <v>2</v>
      </c>
      <c r="U51" s="19">
        <v>2</v>
      </c>
      <c r="V51" s="19">
        <v>2</v>
      </c>
      <c r="W51" s="85"/>
      <c r="X51" s="85"/>
      <c r="Y51" s="85"/>
      <c r="Z51" s="85"/>
      <c r="AA51" s="85"/>
      <c r="AC51" s="85"/>
      <c r="AD51" s="85"/>
      <c r="AF51" s="85"/>
      <c r="AG51" s="85"/>
    </row>
    <row r="52" spans="1:33" s="20" customFormat="1">
      <c r="A52" s="19" t="s">
        <v>36</v>
      </c>
      <c r="B52" s="19" t="s">
        <v>38</v>
      </c>
      <c r="C52" s="19" t="s">
        <v>261</v>
      </c>
      <c r="D52" s="19" t="s">
        <v>262</v>
      </c>
      <c r="E52" s="19" t="s">
        <v>256</v>
      </c>
      <c r="F52" s="88" t="s">
        <v>2716</v>
      </c>
      <c r="G52" s="139" t="s">
        <v>2717</v>
      </c>
      <c r="H52" s="19" t="s">
        <v>2717</v>
      </c>
      <c r="I52" s="19" t="s">
        <v>2716</v>
      </c>
      <c r="J52" s="19" t="s">
        <v>2716</v>
      </c>
      <c r="K52" s="19" t="s">
        <v>2716</v>
      </c>
      <c r="L52" s="179" t="s">
        <v>1446</v>
      </c>
      <c r="M52" s="140">
        <v>18</v>
      </c>
      <c r="N52" s="58" t="s">
        <v>1435</v>
      </c>
      <c r="O52" s="58" t="s">
        <v>1433</v>
      </c>
      <c r="P52" s="58" t="s">
        <v>1427</v>
      </c>
      <c r="Q52" s="58" t="s">
        <v>1475</v>
      </c>
      <c r="R52" s="23">
        <v>6</v>
      </c>
      <c r="S52" s="19">
        <v>6</v>
      </c>
      <c r="T52" s="19">
        <v>4</v>
      </c>
      <c r="U52" s="19">
        <v>4</v>
      </c>
      <c r="V52" s="19">
        <v>4</v>
      </c>
      <c r="W52" s="85"/>
      <c r="X52" s="85"/>
      <c r="Y52" s="85"/>
      <c r="Z52" s="85"/>
      <c r="AA52" s="85"/>
      <c r="AC52" s="85"/>
      <c r="AD52" s="85"/>
      <c r="AF52" s="85"/>
      <c r="AG52" s="85"/>
    </row>
    <row r="53" spans="1:33" s="20" customFormat="1">
      <c r="A53" s="19" t="s">
        <v>36</v>
      </c>
      <c r="B53" s="19" t="s">
        <v>38</v>
      </c>
      <c r="C53" s="19" t="s">
        <v>266</v>
      </c>
      <c r="D53" s="19" t="s">
        <v>267</v>
      </c>
      <c r="E53" s="19" t="s">
        <v>286</v>
      </c>
      <c r="F53" s="19" t="s">
        <v>530</v>
      </c>
      <c r="G53" s="19" t="s">
        <v>530</v>
      </c>
      <c r="H53" s="19" t="s">
        <v>530</v>
      </c>
      <c r="I53" s="19" t="s">
        <v>530</v>
      </c>
      <c r="J53" s="19" t="s">
        <v>530</v>
      </c>
      <c r="K53" s="19" t="s">
        <v>530</v>
      </c>
      <c r="L53" s="179"/>
      <c r="M53" s="75">
        <v>21</v>
      </c>
      <c r="N53" s="120"/>
      <c r="O53" s="120"/>
      <c r="P53" s="120"/>
      <c r="Q53" s="120"/>
      <c r="R53" s="19">
        <v>6</v>
      </c>
      <c r="S53" s="113"/>
      <c r="T53" s="19"/>
      <c r="U53" s="113"/>
      <c r="V53" s="19"/>
      <c r="X53" s="85"/>
      <c r="Z53" s="85"/>
      <c r="AC53" s="85"/>
      <c r="AF53" s="85"/>
    </row>
    <row r="54" spans="1:33" s="20" customFormat="1">
      <c r="A54" s="19" t="s">
        <v>36</v>
      </c>
      <c r="B54" s="19" t="s">
        <v>38</v>
      </c>
      <c r="C54" s="19" t="s">
        <v>269</v>
      </c>
      <c r="D54" s="19" t="s">
        <v>270</v>
      </c>
      <c r="E54" s="19" t="s">
        <v>287</v>
      </c>
      <c r="F54" s="19" t="s">
        <v>2716</v>
      </c>
      <c r="G54" s="19" t="s">
        <v>2716</v>
      </c>
      <c r="H54" s="19" t="s">
        <v>2716</v>
      </c>
      <c r="I54" s="19" t="s">
        <v>2716</v>
      </c>
      <c r="J54" s="19" t="s">
        <v>2718</v>
      </c>
      <c r="K54" s="19" t="s">
        <v>2716</v>
      </c>
      <c r="L54" s="179"/>
      <c r="M54" s="30" t="s">
        <v>840</v>
      </c>
      <c r="N54" s="58" t="s">
        <v>1445</v>
      </c>
      <c r="O54" s="58" t="s">
        <v>1433</v>
      </c>
      <c r="P54" s="58" t="s">
        <v>1447</v>
      </c>
      <c r="Q54" s="58" t="s">
        <v>820</v>
      </c>
      <c r="R54" s="19">
        <v>4</v>
      </c>
      <c r="S54" s="19">
        <v>4</v>
      </c>
      <c r="T54" s="19">
        <v>4</v>
      </c>
      <c r="U54" s="19">
        <v>2</v>
      </c>
      <c r="V54" s="19">
        <v>4</v>
      </c>
      <c r="W54" s="85"/>
      <c r="X54" s="85"/>
      <c r="Y54" s="85"/>
      <c r="Z54" s="85"/>
      <c r="AA54" s="85"/>
      <c r="AC54" s="85"/>
      <c r="AD54" s="85"/>
      <c r="AF54" s="85"/>
      <c r="AG54" s="85"/>
    </row>
    <row r="55" spans="1:33" s="20" customFormat="1">
      <c r="A55" s="19" t="s">
        <v>36</v>
      </c>
      <c r="B55" s="19" t="s">
        <v>38</v>
      </c>
      <c r="C55" s="19" t="s">
        <v>272</v>
      </c>
      <c r="D55" s="19" t="s">
        <v>273</v>
      </c>
      <c r="E55" s="19" t="s">
        <v>191</v>
      </c>
      <c r="F55" s="19" t="s">
        <v>2718</v>
      </c>
      <c r="G55" s="19" t="s">
        <v>2718</v>
      </c>
      <c r="H55" s="19" t="s">
        <v>2716</v>
      </c>
      <c r="I55" s="19" t="s">
        <v>2716</v>
      </c>
      <c r="J55" s="19" t="s">
        <v>2718</v>
      </c>
      <c r="K55" s="19" t="s">
        <v>2716</v>
      </c>
      <c r="L55" s="179"/>
      <c r="M55" s="75">
        <v>6</v>
      </c>
      <c r="N55" s="58" t="s">
        <v>1445</v>
      </c>
      <c r="O55" s="58" t="s">
        <v>1433</v>
      </c>
      <c r="P55" s="58" t="s">
        <v>1447</v>
      </c>
      <c r="Q55" s="58" t="s">
        <v>1476</v>
      </c>
      <c r="R55" s="19">
        <v>2</v>
      </c>
      <c r="S55" s="19">
        <v>4</v>
      </c>
      <c r="T55" s="19">
        <v>4</v>
      </c>
      <c r="U55" s="19">
        <v>2</v>
      </c>
      <c r="V55" s="19">
        <v>4</v>
      </c>
      <c r="W55" s="85"/>
      <c r="X55" s="85"/>
      <c r="Y55" s="85"/>
      <c r="Z55" s="85"/>
      <c r="AA55" s="85"/>
      <c r="AC55" s="85"/>
      <c r="AD55" s="85"/>
      <c r="AF55" s="85"/>
      <c r="AG55" s="85"/>
    </row>
    <row r="56" spans="1:33" s="20" customFormat="1">
      <c r="A56" s="19" t="s">
        <v>36</v>
      </c>
      <c r="B56" s="19" t="s">
        <v>38</v>
      </c>
      <c r="C56" s="19" t="s">
        <v>274</v>
      </c>
      <c r="D56" s="19" t="s">
        <v>275</v>
      </c>
      <c r="E56" s="19" t="s">
        <v>186</v>
      </c>
      <c r="F56" s="19" t="s">
        <v>2718</v>
      </c>
      <c r="G56" s="19" t="s">
        <v>2718</v>
      </c>
      <c r="H56" s="19" t="s">
        <v>2716</v>
      </c>
      <c r="I56" s="19" t="s">
        <v>2716</v>
      </c>
      <c r="J56" s="19" t="s">
        <v>2718</v>
      </c>
      <c r="K56" s="19" t="s">
        <v>2716</v>
      </c>
      <c r="L56" s="179"/>
      <c r="M56" s="75">
        <v>3</v>
      </c>
      <c r="N56" s="58" t="s">
        <v>1445</v>
      </c>
      <c r="O56" s="58" t="s">
        <v>1433</v>
      </c>
      <c r="P56" s="58" t="s">
        <v>1447</v>
      </c>
      <c r="Q56" s="58" t="s">
        <v>820</v>
      </c>
      <c r="R56" s="19">
        <v>2</v>
      </c>
      <c r="S56" s="19">
        <v>4</v>
      </c>
      <c r="T56" s="19">
        <v>4</v>
      </c>
      <c r="U56" s="19">
        <v>2</v>
      </c>
      <c r="V56" s="19">
        <v>4</v>
      </c>
      <c r="W56" s="85"/>
      <c r="X56" s="85"/>
      <c r="Y56" s="85"/>
      <c r="Z56" s="85"/>
      <c r="AA56" s="85"/>
      <c r="AC56" s="85"/>
      <c r="AD56" s="85"/>
      <c r="AF56" s="85"/>
      <c r="AG56" s="85"/>
    </row>
    <row r="57" spans="1:33" s="20" customFormat="1">
      <c r="A57" s="19" t="s">
        <v>36</v>
      </c>
      <c r="B57" s="19" t="s">
        <v>40</v>
      </c>
      <c r="C57" s="19" t="s">
        <v>261</v>
      </c>
      <c r="D57" s="19" t="s">
        <v>262</v>
      </c>
      <c r="E57" s="19" t="s">
        <v>288</v>
      </c>
      <c r="F57" s="19" t="s">
        <v>2716</v>
      </c>
      <c r="G57" s="19" t="s">
        <v>2718</v>
      </c>
      <c r="H57" s="19" t="s">
        <v>2717</v>
      </c>
      <c r="I57" s="19" t="s">
        <v>2716</v>
      </c>
      <c r="J57" s="19" t="s">
        <v>2718</v>
      </c>
      <c r="K57" s="19" t="s">
        <v>2716</v>
      </c>
      <c r="L57" s="178" t="s">
        <v>3505</v>
      </c>
      <c r="M57" s="119">
        <v>6</v>
      </c>
      <c r="N57" s="58" t="s">
        <v>1435</v>
      </c>
      <c r="O57" s="58" t="s">
        <v>1433</v>
      </c>
      <c r="P57" s="58" t="s">
        <v>1447</v>
      </c>
      <c r="Q57" s="58" t="s">
        <v>245</v>
      </c>
      <c r="R57" s="19">
        <v>2</v>
      </c>
      <c r="S57" s="19">
        <v>6</v>
      </c>
      <c r="T57" s="19">
        <v>4</v>
      </c>
      <c r="U57" s="19">
        <v>2</v>
      </c>
      <c r="V57" s="19">
        <v>4</v>
      </c>
      <c r="W57" s="85"/>
      <c r="X57" s="85"/>
      <c r="Y57" s="85"/>
      <c r="Z57" s="85"/>
      <c r="AA57" s="85"/>
      <c r="AC57" s="85"/>
      <c r="AD57" s="85"/>
      <c r="AF57" s="85"/>
      <c r="AG57" s="85"/>
    </row>
    <row r="58" spans="1:33" s="20" customFormat="1">
      <c r="A58" s="19" t="s">
        <v>36</v>
      </c>
      <c r="B58" s="19" t="s">
        <v>40</v>
      </c>
      <c r="C58" s="19" t="s">
        <v>266</v>
      </c>
      <c r="D58" s="19" t="s">
        <v>267</v>
      </c>
      <c r="E58" s="19" t="s">
        <v>286</v>
      </c>
      <c r="F58" s="19" t="s">
        <v>530</v>
      </c>
      <c r="G58" s="19" t="s">
        <v>530</v>
      </c>
      <c r="H58" s="19" t="s">
        <v>530</v>
      </c>
      <c r="I58" s="19" t="s">
        <v>530</v>
      </c>
      <c r="J58" s="19" t="s">
        <v>530</v>
      </c>
      <c r="K58" s="19" t="s">
        <v>530</v>
      </c>
      <c r="L58" s="178"/>
      <c r="M58" s="119">
        <v>24</v>
      </c>
      <c r="N58" s="120"/>
      <c r="O58" s="120"/>
      <c r="P58" s="120"/>
      <c r="Q58" s="120"/>
      <c r="R58" s="19">
        <v>6</v>
      </c>
      <c r="S58" s="113"/>
      <c r="T58" s="19"/>
      <c r="U58" s="113"/>
      <c r="V58" s="19"/>
      <c r="X58" s="85"/>
      <c r="Z58" s="85"/>
      <c r="AC58" s="85"/>
      <c r="AF58" s="85"/>
    </row>
    <row r="59" spans="1:33" s="20" customFormat="1">
      <c r="A59" s="19" t="s">
        <v>36</v>
      </c>
      <c r="B59" s="19" t="s">
        <v>40</v>
      </c>
      <c r="C59" s="19" t="s">
        <v>269</v>
      </c>
      <c r="D59" s="19" t="s">
        <v>270</v>
      </c>
      <c r="E59" s="19" t="s">
        <v>289</v>
      </c>
      <c r="F59" s="19" t="s">
        <v>2716</v>
      </c>
      <c r="G59" s="19" t="s">
        <v>2717</v>
      </c>
      <c r="H59" s="19" t="s">
        <v>2716</v>
      </c>
      <c r="I59" s="19" t="s">
        <v>2716</v>
      </c>
      <c r="J59" s="19" t="s">
        <v>2716</v>
      </c>
      <c r="K59" s="19" t="s">
        <v>2718</v>
      </c>
      <c r="L59" s="178"/>
      <c r="M59" s="119">
        <v>15</v>
      </c>
      <c r="N59" s="58" t="s">
        <v>1445</v>
      </c>
      <c r="O59" s="58" t="s">
        <v>1433</v>
      </c>
      <c r="P59" s="58" t="s">
        <v>1427</v>
      </c>
      <c r="Q59" s="58" t="s">
        <v>8</v>
      </c>
      <c r="R59" s="19">
        <v>6</v>
      </c>
      <c r="S59" s="19">
        <v>4</v>
      </c>
      <c r="T59" s="19">
        <v>4</v>
      </c>
      <c r="U59" s="19">
        <v>4</v>
      </c>
      <c r="V59" s="19">
        <v>2</v>
      </c>
      <c r="W59" s="85"/>
      <c r="X59" s="85"/>
      <c r="Y59" s="85"/>
      <c r="Z59" s="85"/>
      <c r="AA59" s="85"/>
      <c r="AC59" s="85"/>
      <c r="AD59" s="85"/>
      <c r="AF59" s="85"/>
      <c r="AG59" s="85"/>
    </row>
    <row r="60" spans="1:33" s="20" customFormat="1">
      <c r="A60" s="19" t="s">
        <v>36</v>
      </c>
      <c r="B60" s="19" t="s">
        <v>40</v>
      </c>
      <c r="C60" s="19" t="s">
        <v>272</v>
      </c>
      <c r="D60" s="19" t="s">
        <v>273</v>
      </c>
      <c r="E60" s="19" t="s">
        <v>290</v>
      </c>
      <c r="F60" s="19" t="s">
        <v>2716</v>
      </c>
      <c r="G60" s="19" t="s">
        <v>2717</v>
      </c>
      <c r="H60" s="19" t="s">
        <v>2716</v>
      </c>
      <c r="I60" s="19" t="s">
        <v>2716</v>
      </c>
      <c r="J60" s="19" t="s">
        <v>2718</v>
      </c>
      <c r="K60" s="19" t="s">
        <v>2718</v>
      </c>
      <c r="L60" s="178"/>
      <c r="M60" s="119">
        <v>17</v>
      </c>
      <c r="N60" s="58" t="s">
        <v>1445</v>
      </c>
      <c r="O60" s="58" t="s">
        <v>1433</v>
      </c>
      <c r="P60" s="58" t="s">
        <v>1447</v>
      </c>
      <c r="Q60" s="58" t="s">
        <v>1479</v>
      </c>
      <c r="R60" s="19">
        <v>6</v>
      </c>
      <c r="S60" s="19">
        <v>4</v>
      </c>
      <c r="T60" s="19">
        <v>4</v>
      </c>
      <c r="U60" s="19">
        <v>2</v>
      </c>
      <c r="V60" s="19">
        <v>2</v>
      </c>
      <c r="W60" s="85"/>
      <c r="X60" s="85"/>
      <c r="Y60" s="85"/>
      <c r="Z60" s="85"/>
      <c r="AA60" s="85"/>
      <c r="AC60" s="85"/>
      <c r="AD60" s="85"/>
      <c r="AF60" s="85"/>
      <c r="AG60" s="85"/>
    </row>
    <row r="61" spans="1:33" s="20" customFormat="1">
      <c r="A61" s="19" t="s">
        <v>36</v>
      </c>
      <c r="B61" s="19" t="s">
        <v>40</v>
      </c>
      <c r="C61" s="19" t="s">
        <v>274</v>
      </c>
      <c r="D61" s="19" t="s">
        <v>275</v>
      </c>
      <c r="E61" s="19" t="s">
        <v>201</v>
      </c>
      <c r="F61" s="19" t="s">
        <v>2716</v>
      </c>
      <c r="G61" s="19" t="s">
        <v>2717</v>
      </c>
      <c r="H61" s="19" t="s">
        <v>2716</v>
      </c>
      <c r="I61" s="19" t="s">
        <v>2716</v>
      </c>
      <c r="J61" s="19" t="s">
        <v>2718</v>
      </c>
      <c r="K61" s="19" t="s">
        <v>2718</v>
      </c>
      <c r="L61" s="178"/>
      <c r="M61" s="119">
        <v>19</v>
      </c>
      <c r="N61" s="58" t="s">
        <v>1445</v>
      </c>
      <c r="O61" s="58" t="s">
        <v>1433</v>
      </c>
      <c r="P61" s="58" t="s">
        <v>1447</v>
      </c>
      <c r="Q61" s="58" t="s">
        <v>1479</v>
      </c>
      <c r="R61" s="19">
        <v>6</v>
      </c>
      <c r="S61" s="19">
        <v>4</v>
      </c>
      <c r="T61" s="19">
        <v>4</v>
      </c>
      <c r="U61" s="19">
        <v>2</v>
      </c>
      <c r="V61" s="19">
        <v>2</v>
      </c>
      <c r="W61" s="85"/>
      <c r="X61" s="85"/>
      <c r="Y61" s="85"/>
      <c r="Z61" s="85"/>
      <c r="AA61" s="85"/>
      <c r="AC61" s="85"/>
      <c r="AD61" s="85"/>
      <c r="AF61" s="85"/>
      <c r="AG61" s="85"/>
    </row>
    <row r="62" spans="1:33" s="20" customFormat="1">
      <c r="A62" s="19" t="s">
        <v>36</v>
      </c>
      <c r="B62" s="19" t="s">
        <v>43</v>
      </c>
      <c r="C62" s="19" t="s">
        <v>261</v>
      </c>
      <c r="D62" s="19" t="s">
        <v>262</v>
      </c>
      <c r="E62" s="19" t="s">
        <v>219</v>
      </c>
      <c r="F62" s="19" t="s">
        <v>2716</v>
      </c>
      <c r="G62" s="19" t="s">
        <v>2717</v>
      </c>
      <c r="H62" s="19" t="s">
        <v>2717</v>
      </c>
      <c r="I62" s="19" t="s">
        <v>2716</v>
      </c>
      <c r="J62" s="19" t="s">
        <v>2718</v>
      </c>
      <c r="K62" s="19" t="s">
        <v>2718</v>
      </c>
      <c r="L62" s="115" t="s">
        <v>1446</v>
      </c>
      <c r="M62" s="75">
        <v>19</v>
      </c>
      <c r="N62" s="58" t="s">
        <v>1435</v>
      </c>
      <c r="O62" s="58" t="s">
        <v>1433</v>
      </c>
      <c r="P62" s="58" t="s">
        <v>1447</v>
      </c>
      <c r="Q62" s="58" t="s">
        <v>1431</v>
      </c>
      <c r="R62" s="19">
        <v>6</v>
      </c>
      <c r="S62" s="19">
        <v>6</v>
      </c>
      <c r="T62" s="19">
        <v>4</v>
      </c>
      <c r="U62" s="19">
        <v>2</v>
      </c>
      <c r="V62" s="19">
        <v>2</v>
      </c>
      <c r="W62" s="85"/>
      <c r="X62" s="85"/>
      <c r="Y62" s="85"/>
      <c r="Z62" s="85"/>
      <c r="AA62" s="85"/>
      <c r="AC62" s="85"/>
      <c r="AD62" s="85"/>
      <c r="AF62" s="85"/>
      <c r="AG62" s="85"/>
    </row>
    <row r="63" spans="1:33" s="20" customFormat="1">
      <c r="A63" s="19" t="s">
        <v>47</v>
      </c>
      <c r="B63" s="19" t="s">
        <v>48</v>
      </c>
      <c r="C63" s="19" t="s">
        <v>261</v>
      </c>
      <c r="D63" s="19" t="s">
        <v>262</v>
      </c>
      <c r="E63" s="19" t="s">
        <v>292</v>
      </c>
      <c r="F63" s="56" t="s">
        <v>530</v>
      </c>
      <c r="G63" s="56" t="s">
        <v>530</v>
      </c>
      <c r="H63" s="56" t="s">
        <v>530</v>
      </c>
      <c r="I63" s="56" t="s">
        <v>530</v>
      </c>
      <c r="J63" s="56" t="s">
        <v>530</v>
      </c>
      <c r="K63" s="56" t="s">
        <v>530</v>
      </c>
      <c r="L63" s="116" t="s">
        <v>1436</v>
      </c>
      <c r="M63" s="30" t="s">
        <v>462</v>
      </c>
      <c r="N63" s="121"/>
      <c r="O63" s="121"/>
      <c r="P63" s="121"/>
      <c r="Q63" s="121"/>
      <c r="R63" s="19">
        <v>6</v>
      </c>
      <c r="S63" s="113"/>
      <c r="T63" s="19"/>
      <c r="U63" s="113"/>
      <c r="V63" s="19"/>
      <c r="X63" s="85"/>
      <c r="Z63" s="85"/>
      <c r="AC63" s="85"/>
      <c r="AF63" s="85"/>
    </row>
    <row r="64" spans="1:33" s="20" customFormat="1">
      <c r="A64" s="19" t="s">
        <v>47</v>
      </c>
      <c r="B64" s="19" t="s">
        <v>50</v>
      </c>
      <c r="C64" s="19" t="s">
        <v>261</v>
      </c>
      <c r="D64" s="19" t="s">
        <v>262</v>
      </c>
      <c r="E64" s="19" t="s">
        <v>186</v>
      </c>
      <c r="F64" s="19" t="s">
        <v>2716</v>
      </c>
      <c r="G64" s="19" t="s">
        <v>2716</v>
      </c>
      <c r="H64" s="19" t="s">
        <v>2716</v>
      </c>
      <c r="I64" s="19" t="s">
        <v>2716</v>
      </c>
      <c r="J64" s="19" t="s">
        <v>2718</v>
      </c>
      <c r="K64" s="19" t="s">
        <v>2716</v>
      </c>
      <c r="L64" s="116" t="s">
        <v>1446</v>
      </c>
      <c r="M64" s="30" t="s">
        <v>481</v>
      </c>
      <c r="N64" s="31" t="s">
        <v>3511</v>
      </c>
      <c r="O64" s="31" t="s">
        <v>3511</v>
      </c>
      <c r="P64" s="31" t="s">
        <v>3511</v>
      </c>
      <c r="Q64" s="31" t="s">
        <v>3511</v>
      </c>
      <c r="R64" s="19">
        <v>6</v>
      </c>
      <c r="S64" s="19"/>
      <c r="T64" s="19"/>
      <c r="U64" s="19"/>
      <c r="V64" s="19"/>
      <c r="W64" s="85"/>
      <c r="X64" s="85"/>
      <c r="Y64" s="85"/>
      <c r="Z64" s="85"/>
      <c r="AA64" s="85"/>
      <c r="AC64" s="85"/>
      <c r="AD64" s="85"/>
      <c r="AF64" s="85"/>
      <c r="AG64" s="85"/>
    </row>
    <row r="65" spans="1:33" s="20" customFormat="1">
      <c r="A65" s="19" t="s">
        <v>47</v>
      </c>
      <c r="B65" s="19" t="s">
        <v>49</v>
      </c>
      <c r="C65" s="19" t="s">
        <v>261</v>
      </c>
      <c r="D65" s="19" t="s">
        <v>262</v>
      </c>
      <c r="E65" s="19" t="s">
        <v>293</v>
      </c>
      <c r="F65" s="19" t="s">
        <v>2716</v>
      </c>
      <c r="G65" s="19" t="s">
        <v>2717</v>
      </c>
      <c r="H65" s="19" t="s">
        <v>2717</v>
      </c>
      <c r="I65" s="19" t="s">
        <v>2716</v>
      </c>
      <c r="J65" s="19" t="s">
        <v>2718</v>
      </c>
      <c r="K65" s="19" t="s">
        <v>2716</v>
      </c>
      <c r="L65" s="178" t="s">
        <v>3505</v>
      </c>
      <c r="M65" s="119">
        <v>27</v>
      </c>
      <c r="N65" s="58" t="s">
        <v>1435</v>
      </c>
      <c r="O65" s="58" t="s">
        <v>1433</v>
      </c>
      <c r="P65" s="58" t="s">
        <v>1447</v>
      </c>
      <c r="Q65" s="58" t="s">
        <v>820</v>
      </c>
      <c r="R65" s="19">
        <v>6</v>
      </c>
      <c r="S65" s="19">
        <v>6</v>
      </c>
      <c r="T65" s="19">
        <v>4</v>
      </c>
      <c r="U65" s="19">
        <v>2</v>
      </c>
      <c r="V65" s="19">
        <v>4</v>
      </c>
      <c r="W65" s="85"/>
      <c r="X65" s="85"/>
      <c r="Y65" s="85"/>
      <c r="Z65" s="85"/>
      <c r="AA65" s="85"/>
      <c r="AC65" s="85"/>
      <c r="AD65" s="85"/>
      <c r="AF65" s="85"/>
      <c r="AG65" s="85"/>
    </row>
    <row r="66" spans="1:33" s="20" customFormat="1">
      <c r="A66" s="19" t="s">
        <v>47</v>
      </c>
      <c r="B66" s="19" t="s">
        <v>49</v>
      </c>
      <c r="C66" s="19" t="s">
        <v>266</v>
      </c>
      <c r="D66" s="19" t="s">
        <v>267</v>
      </c>
      <c r="E66" s="19" t="s">
        <v>231</v>
      </c>
      <c r="F66" s="19" t="s">
        <v>2716</v>
      </c>
      <c r="G66" s="19" t="s">
        <v>2717</v>
      </c>
      <c r="H66" s="19" t="s">
        <v>2717</v>
      </c>
      <c r="I66" s="19" t="s">
        <v>2716</v>
      </c>
      <c r="J66" s="19" t="s">
        <v>2718</v>
      </c>
      <c r="K66" s="19" t="s">
        <v>2718</v>
      </c>
      <c r="L66" s="178"/>
      <c r="M66" s="30" t="s">
        <v>410</v>
      </c>
      <c r="N66" s="58" t="s">
        <v>1435</v>
      </c>
      <c r="O66" s="58" t="s">
        <v>1433</v>
      </c>
      <c r="P66" s="58" t="s">
        <v>1447</v>
      </c>
      <c r="Q66" s="58" t="s">
        <v>280</v>
      </c>
      <c r="R66" s="19">
        <v>6</v>
      </c>
      <c r="S66" s="19">
        <v>6</v>
      </c>
      <c r="T66" s="19">
        <v>4</v>
      </c>
      <c r="U66" s="19">
        <v>2</v>
      </c>
      <c r="V66" s="19">
        <v>2</v>
      </c>
      <c r="W66" s="85"/>
      <c r="X66" s="85"/>
      <c r="Y66" s="85"/>
      <c r="Z66" s="85"/>
      <c r="AA66" s="85"/>
      <c r="AC66" s="85"/>
      <c r="AD66" s="85"/>
      <c r="AF66" s="85"/>
      <c r="AG66" s="85"/>
    </row>
    <row r="67" spans="1:33" ht="83.4" customHeight="1">
      <c r="A67" s="80" t="s">
        <v>3419</v>
      </c>
      <c r="B67" s="171" t="s">
        <v>3604</v>
      </c>
      <c r="C67" s="172"/>
      <c r="D67" s="172"/>
      <c r="E67" s="172"/>
      <c r="F67" s="172"/>
      <c r="G67" s="172"/>
      <c r="H67" s="172"/>
      <c r="I67" s="172"/>
      <c r="J67" s="172"/>
      <c r="K67" s="172"/>
      <c r="L67" s="172"/>
      <c r="M67" s="172"/>
      <c r="N67" s="172"/>
      <c r="O67" s="172"/>
      <c r="P67" s="172"/>
      <c r="Q67" s="172"/>
      <c r="R67" s="173"/>
    </row>
  </sheetData>
  <mergeCells count="13">
    <mergeCell ref="B67:R67"/>
    <mergeCell ref="F40:L40"/>
    <mergeCell ref="M40:Q40"/>
    <mergeCell ref="N43:N45"/>
    <mergeCell ref="O43:O45"/>
    <mergeCell ref="P43:P45"/>
    <mergeCell ref="Q43:Q45"/>
    <mergeCell ref="R40:V40"/>
    <mergeCell ref="L42:L46"/>
    <mergeCell ref="L47:L51"/>
    <mergeCell ref="L52:L56"/>
    <mergeCell ref="L57:L61"/>
    <mergeCell ref="L65:L66"/>
  </mergeCells>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25" zoomScaleNormal="100" workbookViewId="0">
      <selection activeCell="B58" sqref="B58:K58"/>
    </sheetView>
  </sheetViews>
  <sheetFormatPr defaultRowHeight="13.8"/>
  <cols>
    <col min="1" max="1" width="8.77734375" bestFit="1" customWidth="1"/>
    <col min="2" max="2" width="24.109375" bestFit="1" customWidth="1"/>
    <col min="3" max="3" width="10.44140625" hidden="1" customWidth="1"/>
    <col min="4" max="4" width="15.21875" bestFit="1" customWidth="1"/>
    <col min="5" max="5" width="11.77734375" bestFit="1" customWidth="1"/>
    <col min="6" max="6" width="17.88671875" hidden="1" customWidth="1"/>
    <col min="7" max="7" width="22.77734375" hidden="1" customWidth="1"/>
    <col min="8" max="8" width="17.88671875" bestFit="1" customWidth="1"/>
    <col min="9" max="9" width="19.88671875" bestFit="1" customWidth="1"/>
    <col min="10" max="10" width="26.88671875" customWidth="1"/>
    <col min="11" max="11" width="27.109375" bestFit="1" customWidth="1"/>
  </cols>
  <sheetData>
    <row r="1" spans="1:11">
      <c r="A1" s="14" t="s">
        <v>0</v>
      </c>
      <c r="B1" s="14" t="s">
        <v>1</v>
      </c>
      <c r="C1" s="14" t="s">
        <v>72</v>
      </c>
      <c r="D1" s="14" t="s">
        <v>73</v>
      </c>
      <c r="E1" s="14" t="s">
        <v>74</v>
      </c>
      <c r="F1" s="14" t="s">
        <v>234</v>
      </c>
      <c r="G1" s="14" t="s">
        <v>235</v>
      </c>
      <c r="H1" s="14" t="s">
        <v>236</v>
      </c>
      <c r="I1" s="14" t="s">
        <v>237</v>
      </c>
      <c r="J1" s="14" t="s">
        <v>3400</v>
      </c>
      <c r="K1" s="22"/>
    </row>
    <row r="2" spans="1:11">
      <c r="A2" s="14" t="s">
        <v>3</v>
      </c>
      <c r="B2" s="14" t="s">
        <v>4</v>
      </c>
      <c r="C2" s="14" t="s">
        <v>77</v>
      </c>
      <c r="D2" s="14" t="s">
        <v>78</v>
      </c>
      <c r="E2" s="14" t="s">
        <v>79</v>
      </c>
      <c r="F2" s="14" t="s">
        <v>238</v>
      </c>
      <c r="G2" s="14" t="s">
        <v>239</v>
      </c>
      <c r="H2" s="14" t="s">
        <v>240</v>
      </c>
      <c r="I2" s="14" t="s">
        <v>241</v>
      </c>
      <c r="J2" s="14" t="s">
        <v>242</v>
      </c>
      <c r="K2" s="22"/>
    </row>
    <row r="3" spans="1:11">
      <c r="A3" s="15" t="s">
        <v>6</v>
      </c>
      <c r="B3" s="15" t="s">
        <v>7</v>
      </c>
      <c r="C3" s="15" t="s">
        <v>82</v>
      </c>
      <c r="D3" s="15" t="s">
        <v>83</v>
      </c>
      <c r="E3" s="15" t="s">
        <v>84</v>
      </c>
      <c r="F3" s="15" t="s">
        <v>243</v>
      </c>
      <c r="G3" s="15" t="s">
        <v>244</v>
      </c>
      <c r="H3" s="15" t="s">
        <v>84</v>
      </c>
      <c r="I3" s="15" t="s">
        <v>245</v>
      </c>
      <c r="J3" s="15" t="s">
        <v>246</v>
      </c>
      <c r="K3" s="22"/>
    </row>
    <row r="4" spans="1:11">
      <c r="A4" s="15" t="s">
        <v>6</v>
      </c>
      <c r="B4" s="15" t="s">
        <v>11</v>
      </c>
      <c r="C4" s="15" t="s">
        <v>82</v>
      </c>
      <c r="D4" s="15" t="s">
        <v>83</v>
      </c>
      <c r="E4" s="15" t="s">
        <v>87</v>
      </c>
      <c r="F4" s="15" t="s">
        <v>243</v>
      </c>
      <c r="G4" s="15" t="s">
        <v>244</v>
      </c>
      <c r="H4" s="15" t="s">
        <v>87</v>
      </c>
      <c r="I4" s="15" t="s">
        <v>245</v>
      </c>
      <c r="J4" s="15" t="s">
        <v>246</v>
      </c>
      <c r="K4" s="22"/>
    </row>
    <row r="5" spans="1:11">
      <c r="A5" s="15" t="s">
        <v>6</v>
      </c>
      <c r="B5" s="15" t="s">
        <v>12</v>
      </c>
      <c r="C5" s="15" t="s">
        <v>82</v>
      </c>
      <c r="D5" s="15" t="s">
        <v>83</v>
      </c>
      <c r="E5" s="15" t="s">
        <v>87</v>
      </c>
      <c r="F5" s="15" t="s">
        <v>243</v>
      </c>
      <c r="G5" s="15" t="s">
        <v>244</v>
      </c>
      <c r="H5" s="15" t="s">
        <v>87</v>
      </c>
      <c r="I5" s="15" t="s">
        <v>245</v>
      </c>
      <c r="J5" s="15" t="s">
        <v>246</v>
      </c>
      <c r="K5" s="22"/>
    </row>
    <row r="6" spans="1:11">
      <c r="A6" s="15" t="s">
        <v>6</v>
      </c>
      <c r="B6" s="15" t="s">
        <v>13</v>
      </c>
      <c r="C6" s="15" t="s">
        <v>82</v>
      </c>
      <c r="D6" s="15" t="s">
        <v>83</v>
      </c>
      <c r="E6" s="15" t="s">
        <v>87</v>
      </c>
      <c r="F6" s="15" t="s">
        <v>243</v>
      </c>
      <c r="G6" s="15" t="s">
        <v>244</v>
      </c>
      <c r="H6" s="15" t="s">
        <v>87</v>
      </c>
      <c r="I6" s="15" t="s">
        <v>245</v>
      </c>
      <c r="J6" s="15" t="s">
        <v>246</v>
      </c>
      <c r="K6" s="22"/>
    </row>
    <row r="7" spans="1:11">
      <c r="A7" s="15" t="s">
        <v>6</v>
      </c>
      <c r="B7" s="15" t="s">
        <v>17</v>
      </c>
      <c r="C7" s="15" t="s">
        <v>82</v>
      </c>
      <c r="D7" s="15" t="s">
        <v>83</v>
      </c>
      <c r="E7" s="15" t="s">
        <v>87</v>
      </c>
      <c r="F7" s="15" t="s">
        <v>243</v>
      </c>
      <c r="G7" s="15" t="s">
        <v>244</v>
      </c>
      <c r="H7" s="15" t="s">
        <v>87</v>
      </c>
      <c r="I7" s="15" t="s">
        <v>245</v>
      </c>
      <c r="J7" s="15" t="s">
        <v>246</v>
      </c>
      <c r="K7" s="22"/>
    </row>
    <row r="8" spans="1:11">
      <c r="A8" s="15" t="s">
        <v>6</v>
      </c>
      <c r="B8" s="15" t="s">
        <v>14</v>
      </c>
      <c r="C8" s="15" t="s">
        <v>82</v>
      </c>
      <c r="D8" s="15" t="s">
        <v>83</v>
      </c>
      <c r="E8" s="15" t="s">
        <v>87</v>
      </c>
      <c r="F8" s="15" t="s">
        <v>243</v>
      </c>
      <c r="G8" s="15" t="s">
        <v>244</v>
      </c>
      <c r="H8" s="15" t="s">
        <v>87</v>
      </c>
      <c r="I8" s="15" t="s">
        <v>245</v>
      </c>
      <c r="J8" s="15" t="s">
        <v>246</v>
      </c>
      <c r="K8" s="22"/>
    </row>
    <row r="9" spans="1:11">
      <c r="A9" s="15" t="s">
        <v>6</v>
      </c>
      <c r="B9" s="15" t="s">
        <v>15</v>
      </c>
      <c r="C9" s="15" t="s">
        <v>82</v>
      </c>
      <c r="D9" s="15" t="s">
        <v>83</v>
      </c>
      <c r="E9" s="16" t="s">
        <v>87</v>
      </c>
      <c r="F9" s="15" t="s">
        <v>243</v>
      </c>
      <c r="G9" s="15" t="s">
        <v>244</v>
      </c>
      <c r="H9" s="16" t="s">
        <v>87</v>
      </c>
      <c r="I9" s="15" t="s">
        <v>245</v>
      </c>
      <c r="J9" s="15" t="s">
        <v>246</v>
      </c>
      <c r="K9" s="22"/>
    </row>
    <row r="10" spans="1:11">
      <c r="A10" s="15" t="s">
        <v>6</v>
      </c>
      <c r="B10" s="15" t="s">
        <v>16</v>
      </c>
      <c r="C10" s="15" t="s">
        <v>82</v>
      </c>
      <c r="D10" s="15" t="s">
        <v>83</v>
      </c>
      <c r="E10" s="16" t="s">
        <v>87</v>
      </c>
      <c r="F10" s="15" t="s">
        <v>243</v>
      </c>
      <c r="G10" s="15" t="s">
        <v>244</v>
      </c>
      <c r="H10" s="16" t="s">
        <v>87</v>
      </c>
      <c r="I10" s="15" t="s">
        <v>245</v>
      </c>
      <c r="J10" s="15" t="s">
        <v>246</v>
      </c>
      <c r="K10" s="22"/>
    </row>
    <row r="11" spans="1:11">
      <c r="A11" s="15" t="s">
        <v>6</v>
      </c>
      <c r="B11" s="15" t="s">
        <v>9</v>
      </c>
      <c r="C11" s="15" t="s">
        <v>82</v>
      </c>
      <c r="D11" s="15" t="s">
        <v>83</v>
      </c>
      <c r="E11" s="16" t="s">
        <v>87</v>
      </c>
      <c r="F11" s="15" t="s">
        <v>243</v>
      </c>
      <c r="G11" s="15" t="s">
        <v>244</v>
      </c>
      <c r="H11" s="16" t="s">
        <v>87</v>
      </c>
      <c r="I11" s="15" t="s">
        <v>245</v>
      </c>
      <c r="J11" s="15" t="s">
        <v>246</v>
      </c>
      <c r="K11" s="22"/>
    </row>
    <row r="12" spans="1:11">
      <c r="A12" s="15" t="s">
        <v>6</v>
      </c>
      <c r="B12" s="15" t="s">
        <v>10</v>
      </c>
      <c r="C12" s="15" t="s">
        <v>82</v>
      </c>
      <c r="D12" s="15" t="s">
        <v>83</v>
      </c>
      <c r="E12" s="16" t="s">
        <v>104</v>
      </c>
      <c r="F12" s="15" t="s">
        <v>243</v>
      </c>
      <c r="G12" s="15" t="s">
        <v>244</v>
      </c>
      <c r="H12" s="16" t="s">
        <v>104</v>
      </c>
      <c r="I12" s="15" t="s">
        <v>245</v>
      </c>
      <c r="J12" s="15" t="s">
        <v>246</v>
      </c>
      <c r="K12" s="22"/>
    </row>
    <row r="13" spans="1:11">
      <c r="A13" s="15" t="s">
        <v>6</v>
      </c>
      <c r="B13" s="15" t="s">
        <v>18</v>
      </c>
      <c r="C13" s="15" t="s">
        <v>82</v>
      </c>
      <c r="D13" s="15" t="s">
        <v>83</v>
      </c>
      <c r="E13" s="16" t="s">
        <v>107</v>
      </c>
      <c r="F13" s="15" t="s">
        <v>243</v>
      </c>
      <c r="G13" s="15" t="s">
        <v>244</v>
      </c>
      <c r="H13" s="16" t="s">
        <v>107</v>
      </c>
      <c r="I13" s="15" t="s">
        <v>245</v>
      </c>
      <c r="J13" s="15" t="s">
        <v>246</v>
      </c>
      <c r="K13" s="22"/>
    </row>
    <row r="14" spans="1:11">
      <c r="A14" s="15" t="s">
        <v>6</v>
      </c>
      <c r="B14" s="15" t="s">
        <v>19</v>
      </c>
      <c r="C14" s="15" t="s">
        <v>82</v>
      </c>
      <c r="D14" s="15" t="s">
        <v>83</v>
      </c>
      <c r="E14" s="15" t="s">
        <v>107</v>
      </c>
      <c r="F14" s="15" t="s">
        <v>243</v>
      </c>
      <c r="G14" s="15" t="s">
        <v>244</v>
      </c>
      <c r="H14" s="15" t="s">
        <v>107</v>
      </c>
      <c r="I14" s="15" t="s">
        <v>245</v>
      </c>
      <c r="J14" s="15" t="s">
        <v>246</v>
      </c>
      <c r="K14" s="22"/>
    </row>
    <row r="15" spans="1:11">
      <c r="A15" s="15" t="s">
        <v>6</v>
      </c>
      <c r="B15" s="15" t="s">
        <v>20</v>
      </c>
      <c r="C15" s="15" t="s">
        <v>82</v>
      </c>
      <c r="D15" s="15" t="s">
        <v>83</v>
      </c>
      <c r="E15" s="16" t="s">
        <v>107</v>
      </c>
      <c r="F15" s="15" t="s">
        <v>243</v>
      </c>
      <c r="G15" s="15" t="s">
        <v>244</v>
      </c>
      <c r="H15" s="16" t="s">
        <v>107</v>
      </c>
      <c r="I15" s="15" t="s">
        <v>245</v>
      </c>
      <c r="J15" s="15" t="s">
        <v>246</v>
      </c>
      <c r="K15" s="22"/>
    </row>
    <row r="16" spans="1:11">
      <c r="A16" s="15" t="s">
        <v>6</v>
      </c>
      <c r="B16" s="15" t="s">
        <v>21</v>
      </c>
      <c r="C16" s="15" t="s">
        <v>82</v>
      </c>
      <c r="D16" s="15" t="s">
        <v>83</v>
      </c>
      <c r="E16" s="15" t="s">
        <v>107</v>
      </c>
      <c r="F16" s="15" t="s">
        <v>243</v>
      </c>
      <c r="G16" s="15" t="s">
        <v>244</v>
      </c>
      <c r="H16" s="15" t="s">
        <v>107</v>
      </c>
      <c r="I16" s="15" t="s">
        <v>245</v>
      </c>
      <c r="J16" s="15" t="s">
        <v>246</v>
      </c>
      <c r="K16" s="22"/>
    </row>
    <row r="17" spans="1:11">
      <c r="A17" s="15" t="s">
        <v>6</v>
      </c>
      <c r="B17" s="15" t="s">
        <v>22</v>
      </c>
      <c r="C17" s="15" t="s">
        <v>82</v>
      </c>
      <c r="D17" s="15" t="s">
        <v>83</v>
      </c>
      <c r="E17" s="15" t="s">
        <v>116</v>
      </c>
      <c r="F17" s="15" t="s">
        <v>243</v>
      </c>
      <c r="G17" s="15" t="s">
        <v>244</v>
      </c>
      <c r="H17" s="15" t="s">
        <v>116</v>
      </c>
      <c r="I17" s="15" t="s">
        <v>245</v>
      </c>
      <c r="J17" s="15" t="s">
        <v>246</v>
      </c>
      <c r="K17" s="22"/>
    </row>
    <row r="18" spans="1:11">
      <c r="A18" s="15" t="s">
        <v>6</v>
      </c>
      <c r="B18" s="15" t="s">
        <v>23</v>
      </c>
      <c r="C18" s="15" t="s">
        <v>82</v>
      </c>
      <c r="D18" s="15" t="s">
        <v>83</v>
      </c>
      <c r="E18" s="15" t="s">
        <v>119</v>
      </c>
      <c r="F18" s="15" t="s">
        <v>243</v>
      </c>
      <c r="G18" s="15" t="s">
        <v>244</v>
      </c>
      <c r="H18" s="15" t="s">
        <v>119</v>
      </c>
      <c r="I18" s="15" t="s">
        <v>245</v>
      </c>
      <c r="J18" s="15" t="s">
        <v>246</v>
      </c>
      <c r="K18" s="22"/>
    </row>
    <row r="19" spans="1:11">
      <c r="A19" s="15" t="s">
        <v>6</v>
      </c>
      <c r="B19" s="15" t="s">
        <v>24</v>
      </c>
      <c r="C19" s="15" t="s">
        <v>82</v>
      </c>
      <c r="D19" s="15" t="s">
        <v>83</v>
      </c>
      <c r="E19" s="16" t="s">
        <v>119</v>
      </c>
      <c r="F19" s="15" t="s">
        <v>243</v>
      </c>
      <c r="G19" s="15" t="s">
        <v>244</v>
      </c>
      <c r="H19" s="16" t="s">
        <v>119</v>
      </c>
      <c r="I19" s="15" t="s">
        <v>245</v>
      </c>
      <c r="J19" s="15" t="s">
        <v>246</v>
      </c>
      <c r="K19" s="22"/>
    </row>
    <row r="20" spans="1:11">
      <c r="A20" s="15" t="s">
        <v>6</v>
      </c>
      <c r="B20" s="15" t="s">
        <v>25</v>
      </c>
      <c r="C20" s="15" t="s">
        <v>82</v>
      </c>
      <c r="D20" s="15" t="s">
        <v>83</v>
      </c>
      <c r="E20" s="16" t="s">
        <v>124</v>
      </c>
      <c r="F20" s="15" t="s">
        <v>243</v>
      </c>
      <c r="G20" s="15" t="s">
        <v>244</v>
      </c>
      <c r="H20" s="16" t="s">
        <v>124</v>
      </c>
      <c r="I20" s="15" t="s">
        <v>245</v>
      </c>
      <c r="J20" s="15" t="s">
        <v>246</v>
      </c>
      <c r="K20" s="22"/>
    </row>
    <row r="21" spans="1:11">
      <c r="A21" s="15" t="s">
        <v>26</v>
      </c>
      <c r="B21" s="15" t="s">
        <v>27</v>
      </c>
      <c r="C21" s="15" t="s">
        <v>82</v>
      </c>
      <c r="D21" s="15" t="s">
        <v>83</v>
      </c>
      <c r="E21" s="16" t="s">
        <v>127</v>
      </c>
      <c r="F21" s="15" t="s">
        <v>243</v>
      </c>
      <c r="G21" s="15" t="s">
        <v>244</v>
      </c>
      <c r="H21" s="16" t="s">
        <v>127</v>
      </c>
      <c r="I21" s="15" t="s">
        <v>247</v>
      </c>
      <c r="J21" s="15" t="s">
        <v>248</v>
      </c>
      <c r="K21" s="22"/>
    </row>
    <row r="22" spans="1:11">
      <c r="A22" s="15" t="s">
        <v>28</v>
      </c>
      <c r="B22" s="15" t="s">
        <v>29</v>
      </c>
      <c r="C22" s="15" t="s">
        <v>82</v>
      </c>
      <c r="D22" s="15" t="s">
        <v>83</v>
      </c>
      <c r="E22" s="15" t="s">
        <v>130</v>
      </c>
      <c r="F22" s="15" t="s">
        <v>243</v>
      </c>
      <c r="G22" s="15" t="s">
        <v>244</v>
      </c>
      <c r="H22" s="15" t="s">
        <v>130</v>
      </c>
      <c r="I22" s="21" t="s">
        <v>249</v>
      </c>
      <c r="J22" s="15" t="s">
        <v>250</v>
      </c>
      <c r="K22" s="24" t="s">
        <v>3410</v>
      </c>
    </row>
    <row r="23" spans="1:11">
      <c r="A23" s="15" t="s">
        <v>28</v>
      </c>
      <c r="B23" s="15" t="s">
        <v>30</v>
      </c>
      <c r="C23" s="15" t="s">
        <v>82</v>
      </c>
      <c r="D23" s="15" t="s">
        <v>83</v>
      </c>
      <c r="E23" s="16" t="s">
        <v>133</v>
      </c>
      <c r="F23" s="15" t="s">
        <v>243</v>
      </c>
      <c r="G23" s="15" t="s">
        <v>244</v>
      </c>
      <c r="H23" s="21" t="s">
        <v>251</v>
      </c>
      <c r="I23" s="21" t="s">
        <v>249</v>
      </c>
      <c r="J23" s="15" t="s">
        <v>250</v>
      </c>
      <c r="K23" s="24" t="s">
        <v>3410</v>
      </c>
    </row>
    <row r="24" spans="1:11">
      <c r="A24" s="15" t="s">
        <v>28</v>
      </c>
      <c r="B24" s="15" t="s">
        <v>31</v>
      </c>
      <c r="C24" s="15" t="s">
        <v>82</v>
      </c>
      <c r="D24" s="15" t="s">
        <v>83</v>
      </c>
      <c r="E24" s="15" t="s">
        <v>136</v>
      </c>
      <c r="F24" s="15" t="s">
        <v>243</v>
      </c>
      <c r="G24" s="15" t="s">
        <v>244</v>
      </c>
      <c r="H24" s="15" t="s">
        <v>252</v>
      </c>
      <c r="I24" s="21" t="s">
        <v>249</v>
      </c>
      <c r="J24" s="15" t="s">
        <v>250</v>
      </c>
      <c r="K24" s="24" t="s">
        <v>3410</v>
      </c>
    </row>
    <row r="25" spans="1:11">
      <c r="A25" s="15" t="s">
        <v>28</v>
      </c>
      <c r="B25" s="15" t="s">
        <v>33</v>
      </c>
      <c r="C25" s="15" t="s">
        <v>82</v>
      </c>
      <c r="D25" s="15" t="s">
        <v>83</v>
      </c>
      <c r="E25" s="15" t="s">
        <v>143</v>
      </c>
      <c r="F25" s="15" t="s">
        <v>243</v>
      </c>
      <c r="G25" s="15" t="s">
        <v>244</v>
      </c>
      <c r="H25" s="15" t="s">
        <v>143</v>
      </c>
      <c r="I25" s="21" t="s">
        <v>249</v>
      </c>
      <c r="J25" s="21" t="s">
        <v>253</v>
      </c>
      <c r="K25" s="24" t="s">
        <v>3411</v>
      </c>
    </row>
    <row r="26" spans="1:11">
      <c r="A26" s="15" t="s">
        <v>36</v>
      </c>
      <c r="B26" s="15" t="s">
        <v>37</v>
      </c>
      <c r="C26" s="15" t="s">
        <v>82</v>
      </c>
      <c r="D26" s="15" t="s">
        <v>83</v>
      </c>
      <c r="E26" s="16" t="s">
        <v>148</v>
      </c>
      <c r="F26" s="15" t="s">
        <v>243</v>
      </c>
      <c r="G26" s="15" t="s">
        <v>244</v>
      </c>
      <c r="H26" s="16" t="s">
        <v>148</v>
      </c>
      <c r="I26" s="15" t="s">
        <v>247</v>
      </c>
      <c r="J26" s="15" t="s">
        <v>248</v>
      </c>
      <c r="K26" s="22"/>
    </row>
    <row r="27" spans="1:11">
      <c r="A27" s="15" t="s">
        <v>36</v>
      </c>
      <c r="B27" s="15" t="s">
        <v>38</v>
      </c>
      <c r="C27" s="15" t="s">
        <v>82</v>
      </c>
      <c r="D27" s="15" t="s">
        <v>83</v>
      </c>
      <c r="E27" s="16" t="s">
        <v>151</v>
      </c>
      <c r="F27" s="15" t="s">
        <v>243</v>
      </c>
      <c r="G27" s="15" t="s">
        <v>244</v>
      </c>
      <c r="H27" s="16" t="s">
        <v>151</v>
      </c>
      <c r="I27" s="15" t="s">
        <v>247</v>
      </c>
      <c r="J27" s="15" t="s">
        <v>248</v>
      </c>
      <c r="K27" s="22"/>
    </row>
    <row r="28" spans="1:11">
      <c r="A28" s="15" t="s">
        <v>36</v>
      </c>
      <c r="B28" s="15" t="s">
        <v>39</v>
      </c>
      <c r="C28" s="15" t="s">
        <v>82</v>
      </c>
      <c r="D28" s="15" t="s">
        <v>83</v>
      </c>
      <c r="E28" s="16" t="s">
        <v>154</v>
      </c>
      <c r="F28" s="15" t="s">
        <v>243</v>
      </c>
      <c r="G28" s="15" t="s">
        <v>244</v>
      </c>
      <c r="H28" s="16" t="s">
        <v>154</v>
      </c>
      <c r="I28" s="15" t="s">
        <v>247</v>
      </c>
      <c r="J28" s="15" t="s">
        <v>248</v>
      </c>
      <c r="K28" s="22"/>
    </row>
    <row r="29" spans="1:11">
      <c r="A29" s="15" t="s">
        <v>36</v>
      </c>
      <c r="B29" s="15" t="s">
        <v>40</v>
      </c>
      <c r="C29" s="15" t="s">
        <v>82</v>
      </c>
      <c r="D29" s="15" t="s">
        <v>83</v>
      </c>
      <c r="E29" s="16" t="s">
        <v>104</v>
      </c>
      <c r="F29" s="15" t="s">
        <v>243</v>
      </c>
      <c r="G29" s="15" t="s">
        <v>244</v>
      </c>
      <c r="H29" s="16" t="s">
        <v>104</v>
      </c>
      <c r="I29" s="15" t="s">
        <v>247</v>
      </c>
      <c r="J29" s="15" t="s">
        <v>248</v>
      </c>
      <c r="K29" s="22"/>
    </row>
    <row r="30" spans="1:11">
      <c r="A30" s="15" t="s">
        <v>36</v>
      </c>
      <c r="B30" s="15" t="s">
        <v>41</v>
      </c>
      <c r="C30" s="15" t="s">
        <v>82</v>
      </c>
      <c r="D30" s="15" t="s">
        <v>83</v>
      </c>
      <c r="E30" s="15" t="s">
        <v>159</v>
      </c>
      <c r="F30" s="15" t="s">
        <v>243</v>
      </c>
      <c r="G30" s="15" t="s">
        <v>244</v>
      </c>
      <c r="H30" s="15" t="s">
        <v>159</v>
      </c>
      <c r="I30" s="15" t="s">
        <v>247</v>
      </c>
      <c r="J30" s="15" t="s">
        <v>248</v>
      </c>
      <c r="K30" s="22"/>
    </row>
    <row r="31" spans="1:11">
      <c r="A31" s="15" t="s">
        <v>36</v>
      </c>
      <c r="B31" s="15" t="s">
        <v>42</v>
      </c>
      <c r="C31" s="15" t="s">
        <v>82</v>
      </c>
      <c r="D31" s="15" t="s">
        <v>83</v>
      </c>
      <c r="E31" s="16" t="s">
        <v>161</v>
      </c>
      <c r="F31" s="15" t="s">
        <v>243</v>
      </c>
      <c r="G31" s="15" t="s">
        <v>244</v>
      </c>
      <c r="H31" s="16" t="s">
        <v>161</v>
      </c>
      <c r="I31" s="15" t="s">
        <v>247</v>
      </c>
      <c r="J31" s="15" t="s">
        <v>248</v>
      </c>
      <c r="K31" s="22"/>
    </row>
    <row r="32" spans="1:11">
      <c r="A32" s="15" t="s">
        <v>36</v>
      </c>
      <c r="B32" s="15" t="s">
        <v>43</v>
      </c>
      <c r="C32" s="15" t="s">
        <v>82</v>
      </c>
      <c r="D32" s="15" t="s">
        <v>83</v>
      </c>
      <c r="E32" s="16" t="s">
        <v>164</v>
      </c>
      <c r="F32" s="15" t="s">
        <v>243</v>
      </c>
      <c r="G32" s="15" t="s">
        <v>244</v>
      </c>
      <c r="H32" s="16" t="s">
        <v>164</v>
      </c>
      <c r="I32" s="15" t="s">
        <v>247</v>
      </c>
      <c r="J32" s="15" t="s">
        <v>248</v>
      </c>
      <c r="K32" s="22"/>
    </row>
    <row r="33" spans="1:11">
      <c r="A33" s="15" t="s">
        <v>36</v>
      </c>
      <c r="B33" s="15" t="s">
        <v>44</v>
      </c>
      <c r="C33" s="15" t="s">
        <v>82</v>
      </c>
      <c r="D33" s="15" t="s">
        <v>83</v>
      </c>
      <c r="E33" s="15" t="s">
        <v>167</v>
      </c>
      <c r="F33" s="15" t="s">
        <v>243</v>
      </c>
      <c r="G33" s="15" t="s">
        <v>244</v>
      </c>
      <c r="H33" s="15" t="s">
        <v>167</v>
      </c>
      <c r="I33" s="15" t="s">
        <v>247</v>
      </c>
      <c r="J33" s="15" t="s">
        <v>248</v>
      </c>
      <c r="K33" s="22"/>
    </row>
    <row r="34" spans="1:11">
      <c r="A34" s="15" t="s">
        <v>36</v>
      </c>
      <c r="B34" s="15" t="s">
        <v>45</v>
      </c>
      <c r="C34" s="15" t="s">
        <v>82</v>
      </c>
      <c r="D34" s="15" t="s">
        <v>83</v>
      </c>
      <c r="E34" s="16" t="s">
        <v>170</v>
      </c>
      <c r="F34" s="15" t="s">
        <v>243</v>
      </c>
      <c r="G34" s="15" t="s">
        <v>244</v>
      </c>
      <c r="H34" s="16" t="s">
        <v>170</v>
      </c>
      <c r="I34" s="15" t="s">
        <v>247</v>
      </c>
      <c r="J34" s="15" t="s">
        <v>248</v>
      </c>
      <c r="K34" s="22"/>
    </row>
    <row r="35" spans="1:11">
      <c r="A35" s="15" t="s">
        <v>47</v>
      </c>
      <c r="B35" s="15" t="s">
        <v>48</v>
      </c>
      <c r="C35" s="15" t="s">
        <v>82</v>
      </c>
      <c r="D35" s="15" t="s">
        <v>83</v>
      </c>
      <c r="E35" s="16" t="s">
        <v>175</v>
      </c>
      <c r="F35" s="15" t="s">
        <v>243</v>
      </c>
      <c r="G35" s="15" t="s">
        <v>244</v>
      </c>
      <c r="H35" s="16" t="s">
        <v>175</v>
      </c>
      <c r="I35" s="15" t="s">
        <v>247</v>
      </c>
      <c r="J35" s="15" t="s">
        <v>248</v>
      </c>
      <c r="K35" s="22"/>
    </row>
    <row r="36" spans="1:11">
      <c r="A36" s="15" t="s">
        <v>47</v>
      </c>
      <c r="B36" s="15" t="s">
        <v>50</v>
      </c>
      <c r="C36" s="15" t="s">
        <v>82</v>
      </c>
      <c r="D36" s="15" t="s">
        <v>83</v>
      </c>
      <c r="E36" s="16" t="s">
        <v>178</v>
      </c>
      <c r="F36" s="15" t="s">
        <v>243</v>
      </c>
      <c r="G36" s="15" t="s">
        <v>244</v>
      </c>
      <c r="H36" s="16" t="s">
        <v>178</v>
      </c>
      <c r="I36" s="15" t="s">
        <v>247</v>
      </c>
      <c r="J36" s="15" t="s">
        <v>248</v>
      </c>
      <c r="K36" s="22"/>
    </row>
    <row r="37" spans="1:11">
      <c r="A37" s="15" t="s">
        <v>47</v>
      </c>
      <c r="B37" s="15" t="s">
        <v>49</v>
      </c>
      <c r="C37" s="15" t="s">
        <v>82</v>
      </c>
      <c r="D37" s="15" t="s">
        <v>83</v>
      </c>
      <c r="E37" s="16" t="s">
        <v>178</v>
      </c>
      <c r="F37" s="15" t="s">
        <v>243</v>
      </c>
      <c r="G37" s="15" t="s">
        <v>244</v>
      </c>
      <c r="H37" s="16" t="s">
        <v>178</v>
      </c>
      <c r="I37" s="15" t="s">
        <v>247</v>
      </c>
      <c r="J37" s="15" t="s">
        <v>248</v>
      </c>
      <c r="K37" s="22"/>
    </row>
    <row r="38" spans="1:11">
      <c r="A38" s="15" t="s">
        <v>47</v>
      </c>
      <c r="B38" s="15" t="s">
        <v>52</v>
      </c>
      <c r="C38" s="15" t="s">
        <v>82</v>
      </c>
      <c r="D38" s="15" t="s">
        <v>83</v>
      </c>
      <c r="E38" s="15" t="s">
        <v>183</v>
      </c>
      <c r="F38" s="15" t="s">
        <v>243</v>
      </c>
      <c r="G38" s="15" t="s">
        <v>244</v>
      </c>
      <c r="H38" s="15" t="s">
        <v>183</v>
      </c>
      <c r="I38" s="15" t="s">
        <v>247</v>
      </c>
      <c r="J38" s="15" t="s">
        <v>248</v>
      </c>
      <c r="K38" s="22"/>
    </row>
    <row r="39" spans="1:11">
      <c r="A39" s="15" t="s">
        <v>47</v>
      </c>
      <c r="B39" s="15" t="s">
        <v>51</v>
      </c>
      <c r="C39" s="15" t="s">
        <v>82</v>
      </c>
      <c r="D39" s="15" t="s">
        <v>83</v>
      </c>
      <c r="E39" s="16" t="s">
        <v>186</v>
      </c>
      <c r="F39" s="15" t="s">
        <v>243</v>
      </c>
      <c r="G39" s="15" t="s">
        <v>244</v>
      </c>
      <c r="H39" s="16" t="s">
        <v>186</v>
      </c>
      <c r="I39" s="21" t="s">
        <v>247</v>
      </c>
      <c r="J39" s="21" t="s">
        <v>186</v>
      </c>
      <c r="K39" s="24" t="s">
        <v>3412</v>
      </c>
    </row>
    <row r="40" spans="1:11">
      <c r="A40" s="15" t="s">
        <v>53</v>
      </c>
      <c r="B40" s="15" t="s">
        <v>54</v>
      </c>
      <c r="C40" s="15" t="s">
        <v>82</v>
      </c>
      <c r="D40" s="15" t="s">
        <v>83</v>
      </c>
      <c r="E40" s="15" t="s">
        <v>164</v>
      </c>
      <c r="F40" s="15" t="s">
        <v>243</v>
      </c>
      <c r="G40" s="15" t="s">
        <v>244</v>
      </c>
      <c r="H40" s="15" t="s">
        <v>164</v>
      </c>
      <c r="I40" s="15" t="s">
        <v>254</v>
      </c>
      <c r="J40" s="15" t="s">
        <v>255</v>
      </c>
      <c r="K40" s="22"/>
    </row>
    <row r="41" spans="1:11">
      <c r="A41" s="15" t="s">
        <v>53</v>
      </c>
      <c r="B41" s="15" t="s">
        <v>55</v>
      </c>
      <c r="C41" s="15" t="s">
        <v>82</v>
      </c>
      <c r="D41" s="15" t="s">
        <v>83</v>
      </c>
      <c r="E41" s="15" t="s">
        <v>191</v>
      </c>
      <c r="F41" s="15" t="s">
        <v>243</v>
      </c>
      <c r="G41" s="15" t="s">
        <v>244</v>
      </c>
      <c r="H41" s="15" t="s">
        <v>191</v>
      </c>
      <c r="I41" s="15" t="s">
        <v>254</v>
      </c>
      <c r="J41" s="15" t="s">
        <v>255</v>
      </c>
      <c r="K41" s="22"/>
    </row>
    <row r="42" spans="1:11">
      <c r="A42" s="15" t="s">
        <v>53</v>
      </c>
      <c r="B42" s="15" t="s">
        <v>56</v>
      </c>
      <c r="C42" s="15" t="s">
        <v>82</v>
      </c>
      <c r="D42" s="15" t="s">
        <v>83</v>
      </c>
      <c r="E42" s="16" t="s">
        <v>191</v>
      </c>
      <c r="F42" s="15" t="s">
        <v>243</v>
      </c>
      <c r="G42" s="15" t="s">
        <v>244</v>
      </c>
      <c r="H42" s="16" t="s">
        <v>191</v>
      </c>
      <c r="I42" s="15" t="s">
        <v>254</v>
      </c>
      <c r="J42" s="15" t="s">
        <v>255</v>
      </c>
      <c r="K42" s="22"/>
    </row>
    <row r="43" spans="1:11">
      <c r="A43" s="15" t="s">
        <v>53</v>
      </c>
      <c r="B43" s="15" t="s">
        <v>57</v>
      </c>
      <c r="C43" s="15" t="s">
        <v>82</v>
      </c>
      <c r="D43" s="15" t="s">
        <v>83</v>
      </c>
      <c r="E43" s="15" t="s">
        <v>196</v>
      </c>
      <c r="F43" s="15" t="s">
        <v>243</v>
      </c>
      <c r="G43" s="15" t="s">
        <v>244</v>
      </c>
      <c r="H43" s="15" t="s">
        <v>196</v>
      </c>
      <c r="I43" s="15" t="s">
        <v>254</v>
      </c>
      <c r="J43" s="15" t="s">
        <v>255</v>
      </c>
      <c r="K43" s="22"/>
    </row>
    <row r="44" spans="1:11">
      <c r="A44" s="15" t="s">
        <v>53</v>
      </c>
      <c r="B44" s="15" t="s">
        <v>58</v>
      </c>
      <c r="C44" s="15" t="s">
        <v>82</v>
      </c>
      <c r="D44" s="15" t="s">
        <v>83</v>
      </c>
      <c r="E44" s="16" t="s">
        <v>196</v>
      </c>
      <c r="F44" s="15" t="s">
        <v>243</v>
      </c>
      <c r="G44" s="15" t="s">
        <v>244</v>
      </c>
      <c r="H44" s="16" t="s">
        <v>196</v>
      </c>
      <c r="I44" s="15" t="s">
        <v>254</v>
      </c>
      <c r="J44" s="15" t="s">
        <v>255</v>
      </c>
      <c r="K44" s="22"/>
    </row>
    <row r="45" spans="1:11">
      <c r="A45" s="15" t="s">
        <v>53</v>
      </c>
      <c r="B45" s="15" t="s">
        <v>59</v>
      </c>
      <c r="C45" s="15" t="s">
        <v>82</v>
      </c>
      <c r="D45" s="15" t="s">
        <v>83</v>
      </c>
      <c r="E45" s="16" t="s">
        <v>201</v>
      </c>
      <c r="F45" s="15" t="s">
        <v>243</v>
      </c>
      <c r="G45" s="15" t="s">
        <v>244</v>
      </c>
      <c r="H45" s="16" t="s">
        <v>201</v>
      </c>
      <c r="I45" s="15" t="s">
        <v>254</v>
      </c>
      <c r="J45" s="15" t="s">
        <v>255</v>
      </c>
      <c r="K45" s="22"/>
    </row>
    <row r="46" spans="1:11">
      <c r="A46" s="15" t="s">
        <v>53</v>
      </c>
      <c r="B46" s="15" t="s">
        <v>60</v>
      </c>
      <c r="C46" s="15" t="s">
        <v>82</v>
      </c>
      <c r="D46" s="15" t="s">
        <v>83</v>
      </c>
      <c r="E46" s="15" t="s">
        <v>201</v>
      </c>
      <c r="F46" s="15" t="s">
        <v>243</v>
      </c>
      <c r="G46" s="15" t="s">
        <v>244</v>
      </c>
      <c r="H46" s="15" t="s">
        <v>201</v>
      </c>
      <c r="I46" s="15" t="s">
        <v>254</v>
      </c>
      <c r="J46" s="15" t="s">
        <v>255</v>
      </c>
      <c r="K46" s="22"/>
    </row>
    <row r="47" spans="1:11">
      <c r="A47" s="15" t="s">
        <v>53</v>
      </c>
      <c r="B47" s="15" t="s">
        <v>61</v>
      </c>
      <c r="C47" s="15" t="s">
        <v>82</v>
      </c>
      <c r="D47" s="15" t="s">
        <v>83</v>
      </c>
      <c r="E47" s="16" t="s">
        <v>205</v>
      </c>
      <c r="F47" s="15" t="s">
        <v>243</v>
      </c>
      <c r="G47" s="15" t="s">
        <v>244</v>
      </c>
      <c r="H47" s="16" t="s">
        <v>205</v>
      </c>
      <c r="I47" s="21" t="s">
        <v>254</v>
      </c>
      <c r="J47" s="21" t="s">
        <v>256</v>
      </c>
      <c r="K47" s="24" t="s">
        <v>3412</v>
      </c>
    </row>
    <row r="48" spans="1:11">
      <c r="A48" s="15" t="s">
        <v>53</v>
      </c>
      <c r="B48" s="15" t="s">
        <v>62</v>
      </c>
      <c r="C48" s="15" t="s">
        <v>82</v>
      </c>
      <c r="D48" s="15" t="s">
        <v>83</v>
      </c>
      <c r="E48" s="16" t="s">
        <v>205</v>
      </c>
      <c r="F48" s="15" t="s">
        <v>243</v>
      </c>
      <c r="G48" s="15" t="s">
        <v>244</v>
      </c>
      <c r="H48" s="16" t="s">
        <v>205</v>
      </c>
      <c r="I48" s="15" t="s">
        <v>254</v>
      </c>
      <c r="J48" s="15" t="s">
        <v>255</v>
      </c>
      <c r="K48" s="22"/>
    </row>
    <row r="49" spans="1:11">
      <c r="A49" s="15" t="s">
        <v>53</v>
      </c>
      <c r="B49" s="15" t="s">
        <v>63</v>
      </c>
      <c r="C49" s="15" t="s">
        <v>82</v>
      </c>
      <c r="D49" s="15" t="s">
        <v>83</v>
      </c>
      <c r="E49" s="16" t="s">
        <v>205</v>
      </c>
      <c r="F49" s="15" t="s">
        <v>243</v>
      </c>
      <c r="G49" s="15" t="s">
        <v>244</v>
      </c>
      <c r="H49" s="16" t="s">
        <v>205</v>
      </c>
      <c r="I49" s="15" t="s">
        <v>254</v>
      </c>
      <c r="J49" s="15" t="s">
        <v>255</v>
      </c>
      <c r="K49" s="22"/>
    </row>
    <row r="50" spans="1:11">
      <c r="A50" s="15" t="s">
        <v>53</v>
      </c>
      <c r="B50" s="15" t="s">
        <v>64</v>
      </c>
      <c r="C50" s="15" t="s">
        <v>82</v>
      </c>
      <c r="D50" s="15" t="s">
        <v>83</v>
      </c>
      <c r="E50" s="16" t="s">
        <v>212</v>
      </c>
      <c r="F50" s="15" t="s">
        <v>243</v>
      </c>
      <c r="G50" s="15" t="s">
        <v>244</v>
      </c>
      <c r="H50" s="16" t="s">
        <v>212</v>
      </c>
      <c r="I50" s="15" t="s">
        <v>254</v>
      </c>
      <c r="J50" s="15" t="s">
        <v>255</v>
      </c>
      <c r="K50" s="22"/>
    </row>
    <row r="51" spans="1:11">
      <c r="A51" s="15" t="s">
        <v>53</v>
      </c>
      <c r="B51" s="15" t="s">
        <v>65</v>
      </c>
      <c r="C51" s="15" t="s">
        <v>82</v>
      </c>
      <c r="D51" s="15" t="s">
        <v>83</v>
      </c>
      <c r="E51" s="15" t="s">
        <v>212</v>
      </c>
      <c r="F51" s="15" t="s">
        <v>243</v>
      </c>
      <c r="G51" s="15" t="s">
        <v>244</v>
      </c>
      <c r="H51" s="15" t="s">
        <v>212</v>
      </c>
      <c r="I51" s="15" t="s">
        <v>254</v>
      </c>
      <c r="J51" s="15" t="s">
        <v>255</v>
      </c>
      <c r="K51" s="22"/>
    </row>
    <row r="52" spans="1:11">
      <c r="A52" s="15" t="s">
        <v>53</v>
      </c>
      <c r="B52" s="15" t="s">
        <v>66</v>
      </c>
      <c r="C52" s="15" t="s">
        <v>82</v>
      </c>
      <c r="D52" s="15" t="s">
        <v>83</v>
      </c>
      <c r="E52" s="16" t="s">
        <v>167</v>
      </c>
      <c r="F52" s="15" t="s">
        <v>243</v>
      </c>
      <c r="G52" s="15" t="s">
        <v>244</v>
      </c>
      <c r="H52" s="16" t="s">
        <v>167</v>
      </c>
      <c r="I52" s="15" t="s">
        <v>254</v>
      </c>
      <c r="J52" s="15" t="s">
        <v>255</v>
      </c>
      <c r="K52" s="22"/>
    </row>
    <row r="53" spans="1:11">
      <c r="A53" s="15" t="s">
        <v>53</v>
      </c>
      <c r="B53" s="15" t="s">
        <v>67</v>
      </c>
      <c r="C53" s="15" t="s">
        <v>82</v>
      </c>
      <c r="D53" s="15" t="s">
        <v>83</v>
      </c>
      <c r="E53" s="16" t="s">
        <v>219</v>
      </c>
      <c r="F53" s="15" t="s">
        <v>243</v>
      </c>
      <c r="G53" s="15" t="s">
        <v>244</v>
      </c>
      <c r="H53" s="16" t="s">
        <v>219</v>
      </c>
      <c r="I53" s="15" t="s">
        <v>254</v>
      </c>
      <c r="J53" s="15" t="s">
        <v>255</v>
      </c>
      <c r="K53" s="22"/>
    </row>
    <row r="54" spans="1:11">
      <c r="A54" s="15" t="s">
        <v>53</v>
      </c>
      <c r="B54" s="15" t="s">
        <v>68</v>
      </c>
      <c r="C54" s="15" t="s">
        <v>82</v>
      </c>
      <c r="D54" s="15" t="s">
        <v>83</v>
      </c>
      <c r="E54" s="16" t="s">
        <v>222</v>
      </c>
      <c r="F54" s="15" t="s">
        <v>243</v>
      </c>
      <c r="G54" s="15" t="s">
        <v>244</v>
      </c>
      <c r="H54" s="16" t="s">
        <v>222</v>
      </c>
      <c r="I54" s="21" t="s">
        <v>254</v>
      </c>
      <c r="J54" s="21" t="s">
        <v>222</v>
      </c>
      <c r="K54" s="24" t="s">
        <v>3412</v>
      </c>
    </row>
    <row r="55" spans="1:11">
      <c r="A55" s="15" t="s">
        <v>53</v>
      </c>
      <c r="B55" s="15" t="s">
        <v>69</v>
      </c>
      <c r="C55" s="15" t="s">
        <v>82</v>
      </c>
      <c r="D55" s="15" t="s">
        <v>83</v>
      </c>
      <c r="E55" s="15" t="s">
        <v>225</v>
      </c>
      <c r="F55" s="15" t="s">
        <v>243</v>
      </c>
      <c r="G55" s="15" t="s">
        <v>244</v>
      </c>
      <c r="H55" s="15" t="s">
        <v>225</v>
      </c>
      <c r="I55" s="15" t="s">
        <v>254</v>
      </c>
      <c r="J55" s="15" t="s">
        <v>255</v>
      </c>
      <c r="K55" s="22"/>
    </row>
    <row r="56" spans="1:11">
      <c r="A56" s="15" t="s">
        <v>53</v>
      </c>
      <c r="B56" s="15" t="s">
        <v>70</v>
      </c>
      <c r="C56" s="15" t="s">
        <v>82</v>
      </c>
      <c r="D56" s="15" t="s">
        <v>83</v>
      </c>
      <c r="E56" s="15" t="s">
        <v>228</v>
      </c>
      <c r="F56" s="15" t="s">
        <v>243</v>
      </c>
      <c r="G56" s="15" t="s">
        <v>244</v>
      </c>
      <c r="H56" s="15" t="s">
        <v>228</v>
      </c>
      <c r="I56" s="15" t="s">
        <v>254</v>
      </c>
      <c r="J56" s="15" t="s">
        <v>255</v>
      </c>
      <c r="K56" s="22"/>
    </row>
    <row r="57" spans="1:11">
      <c r="A57" s="15" t="s">
        <v>53</v>
      </c>
      <c r="B57" s="15" t="s">
        <v>71</v>
      </c>
      <c r="C57" s="15" t="s">
        <v>82</v>
      </c>
      <c r="D57" s="15" t="s">
        <v>83</v>
      </c>
      <c r="E57" s="15" t="s">
        <v>231</v>
      </c>
      <c r="F57" s="15" t="s">
        <v>243</v>
      </c>
      <c r="G57" s="15" t="s">
        <v>244</v>
      </c>
      <c r="H57" s="15" t="s">
        <v>231</v>
      </c>
      <c r="I57" s="15" t="s">
        <v>254</v>
      </c>
      <c r="J57" s="15" t="s">
        <v>255</v>
      </c>
      <c r="K57" s="22"/>
    </row>
    <row r="58" spans="1:11" ht="87" customHeight="1">
      <c r="A58" s="17" t="s">
        <v>3399</v>
      </c>
      <c r="B58" s="180" t="s">
        <v>3535</v>
      </c>
      <c r="C58" s="181"/>
      <c r="D58" s="181"/>
      <c r="E58" s="181"/>
      <c r="F58" s="181"/>
      <c r="G58" s="181"/>
      <c r="H58" s="181"/>
      <c r="I58" s="181"/>
      <c r="J58" s="181"/>
      <c r="K58" s="181"/>
    </row>
  </sheetData>
  <mergeCells count="1">
    <mergeCell ref="B58:K58"/>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98" zoomScale="130" zoomScaleNormal="130" workbookViewId="0">
      <selection activeCell="E92" sqref="E92"/>
    </sheetView>
  </sheetViews>
  <sheetFormatPr defaultRowHeight="13.8"/>
  <cols>
    <col min="1" max="1" width="6.44140625" bestFit="1" customWidth="1"/>
    <col min="2" max="2" width="22.6640625" bestFit="1" customWidth="1"/>
    <col min="3" max="3" width="9.77734375" bestFit="1" customWidth="1"/>
    <col min="4" max="4" width="29.109375" bestFit="1" customWidth="1"/>
    <col min="5" max="5" width="11" bestFit="1" customWidth="1"/>
    <col min="6" max="7" width="8.6640625" customWidth="1"/>
    <col min="8" max="8" width="22.6640625" bestFit="1" customWidth="1"/>
    <col min="9" max="9" width="29.109375" bestFit="1" customWidth="1"/>
    <col min="10" max="11" width="15.33203125" bestFit="1" customWidth="1"/>
    <col min="12" max="12" width="11.44140625" bestFit="1" customWidth="1"/>
  </cols>
  <sheetData>
    <row r="1" spans="1:12">
      <c r="A1" s="14" t="s">
        <v>0</v>
      </c>
      <c r="B1" s="14" t="s">
        <v>1</v>
      </c>
      <c r="C1" s="14" t="s">
        <v>72</v>
      </c>
      <c r="D1" s="14" t="s">
        <v>73</v>
      </c>
      <c r="E1" s="14" t="s">
        <v>74</v>
      </c>
      <c r="F1" s="14" t="s">
        <v>257</v>
      </c>
      <c r="G1" s="14" t="s">
        <v>258</v>
      </c>
      <c r="H1" s="14" t="s">
        <v>1</v>
      </c>
      <c r="I1" s="14" t="s">
        <v>73</v>
      </c>
      <c r="J1" s="48" t="s">
        <v>754</v>
      </c>
      <c r="K1" s="48" t="s">
        <v>755</v>
      </c>
      <c r="L1" s="35"/>
    </row>
    <row r="2" spans="1:12">
      <c r="A2" s="14" t="s">
        <v>3</v>
      </c>
      <c r="B2" s="14" t="s">
        <v>4</v>
      </c>
      <c r="C2" s="14" t="s">
        <v>77</v>
      </c>
      <c r="D2" s="14" t="s">
        <v>78</v>
      </c>
      <c r="E2" s="14" t="s">
        <v>79</v>
      </c>
      <c r="F2" s="14" t="s">
        <v>259</v>
      </c>
      <c r="G2" s="14" t="s">
        <v>260</v>
      </c>
      <c r="H2" s="14" t="s">
        <v>4</v>
      </c>
      <c r="I2" s="14" t="s">
        <v>78</v>
      </c>
      <c r="J2" s="14" t="s">
        <v>788</v>
      </c>
      <c r="K2" s="14" t="s">
        <v>789</v>
      </c>
      <c r="L2" s="22"/>
    </row>
    <row r="3" spans="1:12">
      <c r="A3" s="15" t="s">
        <v>6</v>
      </c>
      <c r="B3" s="15" t="s">
        <v>7</v>
      </c>
      <c r="C3" s="15" t="s">
        <v>82</v>
      </c>
      <c r="D3" s="15" t="s">
        <v>83</v>
      </c>
      <c r="E3" s="15" t="s">
        <v>84</v>
      </c>
      <c r="F3" s="22"/>
      <c r="G3" s="22"/>
      <c r="H3" s="22"/>
      <c r="I3" s="22"/>
      <c r="J3" s="22"/>
      <c r="K3" s="22"/>
      <c r="L3" s="22"/>
    </row>
    <row r="4" spans="1:12">
      <c r="A4" s="15" t="s">
        <v>6</v>
      </c>
      <c r="B4" s="15" t="s">
        <v>11</v>
      </c>
      <c r="C4" s="15" t="s">
        <v>82</v>
      </c>
      <c r="D4" s="15" t="s">
        <v>83</v>
      </c>
      <c r="E4" s="15" t="s">
        <v>87</v>
      </c>
      <c r="F4" s="22"/>
      <c r="G4" s="22"/>
      <c r="H4" s="22"/>
      <c r="I4" s="22"/>
      <c r="J4" s="22"/>
      <c r="K4" s="22"/>
      <c r="L4" s="22"/>
    </row>
    <row r="5" spans="1:12">
      <c r="A5" s="15" t="s">
        <v>6</v>
      </c>
      <c r="B5" s="15" t="s">
        <v>12</v>
      </c>
      <c r="C5" s="15" t="s">
        <v>82</v>
      </c>
      <c r="D5" s="15" t="s">
        <v>83</v>
      </c>
      <c r="E5" s="15" t="s">
        <v>87</v>
      </c>
      <c r="F5" s="22"/>
      <c r="G5" s="22"/>
      <c r="H5" s="22"/>
      <c r="I5" s="22"/>
      <c r="J5" s="22"/>
      <c r="K5" s="22"/>
      <c r="L5" s="22"/>
    </row>
    <row r="6" spans="1:12">
      <c r="A6" s="15" t="s">
        <v>6</v>
      </c>
      <c r="B6" s="15" t="s">
        <v>13</v>
      </c>
      <c r="C6" s="15" t="s">
        <v>82</v>
      </c>
      <c r="D6" s="15" t="s">
        <v>83</v>
      </c>
      <c r="E6" s="15" t="s">
        <v>87</v>
      </c>
      <c r="F6" s="22"/>
      <c r="G6" s="22"/>
      <c r="H6" s="22"/>
      <c r="I6" s="22"/>
      <c r="J6" s="22"/>
      <c r="K6" s="22"/>
      <c r="L6" s="22"/>
    </row>
    <row r="7" spans="1:12">
      <c r="A7" s="15" t="s">
        <v>6</v>
      </c>
      <c r="B7" s="15" t="s">
        <v>17</v>
      </c>
      <c r="C7" s="15" t="s">
        <v>82</v>
      </c>
      <c r="D7" s="15" t="s">
        <v>83</v>
      </c>
      <c r="E7" s="15" t="s">
        <v>87</v>
      </c>
      <c r="F7" s="22"/>
      <c r="G7" s="22"/>
      <c r="H7" s="22"/>
      <c r="I7" s="22"/>
      <c r="J7" s="22"/>
      <c r="K7" s="22"/>
      <c r="L7" s="22"/>
    </row>
    <row r="8" spans="1:12">
      <c r="A8" s="15" t="s">
        <v>6</v>
      </c>
      <c r="B8" s="15" t="s">
        <v>14</v>
      </c>
      <c r="C8" s="15" t="s">
        <v>82</v>
      </c>
      <c r="D8" s="15" t="s">
        <v>83</v>
      </c>
      <c r="E8" s="15" t="s">
        <v>87</v>
      </c>
      <c r="F8" s="22"/>
      <c r="G8" s="22"/>
      <c r="H8" s="22"/>
      <c r="I8" s="22"/>
      <c r="J8" s="22"/>
      <c r="K8" s="22"/>
      <c r="L8" s="22"/>
    </row>
    <row r="9" spans="1:12">
      <c r="A9" s="15" t="s">
        <v>6</v>
      </c>
      <c r="B9" s="15" t="s">
        <v>15</v>
      </c>
      <c r="C9" s="15" t="s">
        <v>82</v>
      </c>
      <c r="D9" s="15" t="s">
        <v>83</v>
      </c>
      <c r="E9" s="15" t="s">
        <v>87</v>
      </c>
      <c r="F9" s="22"/>
      <c r="G9" s="22"/>
      <c r="H9" s="15" t="s">
        <v>15</v>
      </c>
      <c r="I9" s="15" t="s">
        <v>83</v>
      </c>
      <c r="J9" s="15" t="s">
        <v>107</v>
      </c>
      <c r="K9" s="15" t="s">
        <v>341</v>
      </c>
      <c r="L9" s="22"/>
    </row>
    <row r="10" spans="1:12" ht="13.95" customHeight="1">
      <c r="A10" s="15" t="s">
        <v>6</v>
      </c>
      <c r="B10" s="15" t="s">
        <v>15</v>
      </c>
      <c r="C10" s="15" t="s">
        <v>261</v>
      </c>
      <c r="D10" s="15" t="s">
        <v>262</v>
      </c>
      <c r="E10" s="15" t="s">
        <v>263</v>
      </c>
      <c r="F10" s="22"/>
      <c r="G10" s="22"/>
      <c r="H10" s="15" t="s">
        <v>15</v>
      </c>
      <c r="I10" s="15" t="s">
        <v>262</v>
      </c>
      <c r="J10" s="15" t="s">
        <v>124</v>
      </c>
      <c r="K10" s="15" t="s">
        <v>322</v>
      </c>
      <c r="L10" s="22"/>
    </row>
    <row r="11" spans="1:12">
      <c r="A11" s="15" t="s">
        <v>6</v>
      </c>
      <c r="B11" s="15" t="s">
        <v>16</v>
      </c>
      <c r="C11" s="15" t="s">
        <v>82</v>
      </c>
      <c r="D11" s="15" t="s">
        <v>83</v>
      </c>
      <c r="E11" s="15" t="s">
        <v>87</v>
      </c>
      <c r="F11" s="22"/>
      <c r="G11" s="22"/>
      <c r="H11" s="15" t="s">
        <v>16</v>
      </c>
      <c r="I11" s="15" t="s">
        <v>83</v>
      </c>
      <c r="J11" s="15" t="s">
        <v>824</v>
      </c>
      <c r="K11" s="15" t="s">
        <v>116</v>
      </c>
      <c r="L11" s="22"/>
    </row>
    <row r="12" spans="1:12" ht="13.95" customHeight="1">
      <c r="A12" s="15" t="s">
        <v>6</v>
      </c>
      <c r="B12" s="15" t="s">
        <v>16</v>
      </c>
      <c r="C12" s="15" t="s">
        <v>261</v>
      </c>
      <c r="D12" s="15" t="s">
        <v>262</v>
      </c>
      <c r="E12" s="15" t="s">
        <v>264</v>
      </c>
      <c r="F12" s="22"/>
      <c r="G12" s="22"/>
      <c r="H12" s="15" t="s">
        <v>16</v>
      </c>
      <c r="I12" s="15" t="s">
        <v>262</v>
      </c>
      <c r="J12" s="15" t="s">
        <v>263</v>
      </c>
      <c r="K12" s="15" t="s">
        <v>825</v>
      </c>
      <c r="L12" s="22"/>
    </row>
    <row r="13" spans="1:12">
      <c r="A13" s="15" t="s">
        <v>6</v>
      </c>
      <c r="B13" s="15" t="s">
        <v>9</v>
      </c>
      <c r="C13" s="15" t="s">
        <v>82</v>
      </c>
      <c r="D13" s="15" t="s">
        <v>83</v>
      </c>
      <c r="E13" s="15" t="s">
        <v>87</v>
      </c>
      <c r="F13" s="22"/>
      <c r="G13" s="22"/>
      <c r="H13" s="15" t="s">
        <v>9</v>
      </c>
      <c r="I13" s="15" t="s">
        <v>83</v>
      </c>
      <c r="J13" s="15" t="s">
        <v>828</v>
      </c>
      <c r="K13" s="15" t="s">
        <v>829</v>
      </c>
      <c r="L13" s="22"/>
    </row>
    <row r="14" spans="1:12" ht="13.95" customHeight="1">
      <c r="A14" s="15" t="s">
        <v>6</v>
      </c>
      <c r="B14" s="15" t="s">
        <v>9</v>
      </c>
      <c r="C14" s="15" t="s">
        <v>261</v>
      </c>
      <c r="D14" s="15" t="s">
        <v>262</v>
      </c>
      <c r="E14" s="15" t="s">
        <v>265</v>
      </c>
      <c r="F14" s="22"/>
      <c r="G14" s="22"/>
      <c r="H14" s="15" t="s">
        <v>9</v>
      </c>
      <c r="I14" s="15" t="s">
        <v>262</v>
      </c>
      <c r="J14" s="15" t="s">
        <v>831</v>
      </c>
      <c r="K14" s="15" t="s">
        <v>281</v>
      </c>
      <c r="L14" s="22"/>
    </row>
    <row r="15" spans="1:12" ht="13.95" customHeight="1">
      <c r="A15" s="15" t="s">
        <v>6</v>
      </c>
      <c r="B15" s="15" t="s">
        <v>9</v>
      </c>
      <c r="C15" s="15" t="s">
        <v>266</v>
      </c>
      <c r="D15" s="15" t="s">
        <v>267</v>
      </c>
      <c r="E15" s="15" t="s">
        <v>268</v>
      </c>
      <c r="F15" s="22"/>
      <c r="G15" s="22"/>
      <c r="H15" s="15" t="s">
        <v>9</v>
      </c>
      <c r="I15" s="15" t="s">
        <v>267</v>
      </c>
      <c r="J15" s="15" t="s">
        <v>833</v>
      </c>
      <c r="K15" s="15" t="s">
        <v>834</v>
      </c>
      <c r="L15" s="22"/>
    </row>
    <row r="16" spans="1:12" ht="13.95" customHeight="1">
      <c r="A16" s="15" t="s">
        <v>6</v>
      </c>
      <c r="B16" s="15" t="s">
        <v>9</v>
      </c>
      <c r="C16" s="15" t="s">
        <v>269</v>
      </c>
      <c r="D16" s="15" t="s">
        <v>270</v>
      </c>
      <c r="E16" s="21" t="s">
        <v>271</v>
      </c>
      <c r="F16" s="22"/>
      <c r="G16" s="22"/>
      <c r="H16" s="15" t="s">
        <v>9</v>
      </c>
      <c r="I16" s="15" t="s">
        <v>270</v>
      </c>
      <c r="J16" s="15" t="s">
        <v>836</v>
      </c>
      <c r="K16" s="21" t="s">
        <v>271</v>
      </c>
      <c r="L16" s="23" t="s">
        <v>3407</v>
      </c>
    </row>
    <row r="17" spans="1:12" ht="13.95" customHeight="1">
      <c r="A17" s="15" t="s">
        <v>6</v>
      </c>
      <c r="B17" s="15" t="s">
        <v>9</v>
      </c>
      <c r="C17" s="15" t="s">
        <v>272</v>
      </c>
      <c r="D17" s="15" t="s">
        <v>273</v>
      </c>
      <c r="E17" s="15" t="s">
        <v>191</v>
      </c>
      <c r="F17" s="22"/>
      <c r="G17" s="22"/>
      <c r="H17" s="15" t="s">
        <v>9</v>
      </c>
      <c r="I17" s="15" t="s">
        <v>273</v>
      </c>
      <c r="J17" s="15" t="s">
        <v>839</v>
      </c>
      <c r="K17" s="15" t="s">
        <v>283</v>
      </c>
      <c r="L17" s="22"/>
    </row>
    <row r="18" spans="1:12" ht="13.95" customHeight="1">
      <c r="A18" s="15" t="s">
        <v>6</v>
      </c>
      <c r="B18" s="15" t="s">
        <v>9</v>
      </c>
      <c r="C18" s="15" t="s">
        <v>274</v>
      </c>
      <c r="D18" s="15" t="s">
        <v>275</v>
      </c>
      <c r="E18" s="15" t="s">
        <v>276</v>
      </c>
      <c r="F18" s="22"/>
      <c r="G18" s="22"/>
      <c r="H18" s="15" t="s">
        <v>9</v>
      </c>
      <c r="I18" s="15" t="s">
        <v>275</v>
      </c>
      <c r="J18" s="15" t="s">
        <v>186</v>
      </c>
      <c r="K18" s="15" t="s">
        <v>222</v>
      </c>
      <c r="L18" s="22"/>
    </row>
    <row r="19" spans="1:12" ht="13.95" customHeight="1">
      <c r="A19" s="21" t="s">
        <v>6</v>
      </c>
      <c r="B19" s="21" t="s">
        <v>9</v>
      </c>
      <c r="C19" s="21" t="s">
        <v>277</v>
      </c>
      <c r="D19" s="21" t="s">
        <v>278</v>
      </c>
      <c r="E19" s="21" t="s">
        <v>136</v>
      </c>
      <c r="F19" s="21" t="s">
        <v>279</v>
      </c>
      <c r="G19" s="21" t="s">
        <v>280</v>
      </c>
      <c r="H19" s="24"/>
      <c r="I19" s="24"/>
      <c r="J19" s="24"/>
      <c r="K19" s="24"/>
      <c r="L19" s="24" t="s">
        <v>3413</v>
      </c>
    </row>
    <row r="20" spans="1:12">
      <c r="A20" s="15" t="s">
        <v>6</v>
      </c>
      <c r="B20" s="15" t="s">
        <v>10</v>
      </c>
      <c r="C20" s="15" t="s">
        <v>82</v>
      </c>
      <c r="D20" s="15" t="s">
        <v>83</v>
      </c>
      <c r="E20" s="15" t="s">
        <v>104</v>
      </c>
      <c r="F20" s="22"/>
      <c r="G20" s="22"/>
      <c r="H20" s="15" t="s">
        <v>10</v>
      </c>
      <c r="I20" s="15" t="s">
        <v>83</v>
      </c>
      <c r="J20" s="15" t="s">
        <v>843</v>
      </c>
      <c r="K20" s="15" t="s">
        <v>154</v>
      </c>
      <c r="L20" s="22"/>
    </row>
    <row r="21" spans="1:12" ht="13.95" customHeight="1">
      <c r="A21" s="15" t="s">
        <v>6</v>
      </c>
      <c r="B21" s="15" t="s">
        <v>10</v>
      </c>
      <c r="C21" s="15" t="s">
        <v>261</v>
      </c>
      <c r="D21" s="15" t="s">
        <v>262</v>
      </c>
      <c r="E21" s="15" t="s">
        <v>281</v>
      </c>
      <c r="F21" s="22"/>
      <c r="G21" s="22"/>
      <c r="H21" s="15" t="s">
        <v>10</v>
      </c>
      <c r="I21" s="15" t="s">
        <v>262</v>
      </c>
      <c r="J21" s="15" t="s">
        <v>844</v>
      </c>
      <c r="K21" s="15" t="s">
        <v>845</v>
      </c>
      <c r="L21" s="22"/>
    </row>
    <row r="22" spans="1:12" ht="13.95" customHeight="1">
      <c r="A22" s="15" t="s">
        <v>6</v>
      </c>
      <c r="B22" s="15" t="s">
        <v>10</v>
      </c>
      <c r="C22" s="15" t="s">
        <v>266</v>
      </c>
      <c r="D22" s="15" t="s">
        <v>267</v>
      </c>
      <c r="E22" s="21" t="s">
        <v>282</v>
      </c>
      <c r="F22" s="22"/>
      <c r="G22" s="22"/>
      <c r="H22" s="15" t="s">
        <v>10</v>
      </c>
      <c r="I22" s="15" t="s">
        <v>267</v>
      </c>
      <c r="J22" s="15" t="s">
        <v>256</v>
      </c>
      <c r="K22" s="21" t="s">
        <v>282</v>
      </c>
      <c r="L22" s="23" t="s">
        <v>3408</v>
      </c>
    </row>
    <row r="23" spans="1:12" ht="13.95" customHeight="1">
      <c r="A23" s="15" t="s">
        <v>6</v>
      </c>
      <c r="B23" s="15" t="s">
        <v>10</v>
      </c>
      <c r="C23" s="15" t="s">
        <v>269</v>
      </c>
      <c r="D23" s="15" t="s">
        <v>270</v>
      </c>
      <c r="E23" s="15" t="s">
        <v>268</v>
      </c>
      <c r="F23" s="22"/>
      <c r="G23" s="22"/>
      <c r="H23" s="15" t="s">
        <v>10</v>
      </c>
      <c r="I23" s="15" t="s">
        <v>270</v>
      </c>
      <c r="J23" s="15" t="s">
        <v>847</v>
      </c>
      <c r="K23" s="15" t="s">
        <v>848</v>
      </c>
      <c r="L23" s="22"/>
    </row>
    <row r="24" spans="1:12" ht="13.95" customHeight="1">
      <c r="A24" s="15" t="s">
        <v>6</v>
      </c>
      <c r="B24" s="15" t="s">
        <v>10</v>
      </c>
      <c r="C24" s="15" t="s">
        <v>272</v>
      </c>
      <c r="D24" s="15" t="s">
        <v>273</v>
      </c>
      <c r="E24" s="15" t="s">
        <v>271</v>
      </c>
      <c r="F24" s="22"/>
      <c r="G24" s="22"/>
      <c r="H24" s="15" t="s">
        <v>10</v>
      </c>
      <c r="I24" s="15" t="s">
        <v>273</v>
      </c>
      <c r="J24" s="15" t="s">
        <v>849</v>
      </c>
      <c r="K24" s="15" t="s">
        <v>850</v>
      </c>
      <c r="L24" s="22"/>
    </row>
    <row r="25" spans="1:12" ht="13.95" customHeight="1">
      <c r="A25" s="15" t="s">
        <v>6</v>
      </c>
      <c r="B25" s="15" t="s">
        <v>10</v>
      </c>
      <c r="C25" s="15" t="s">
        <v>274</v>
      </c>
      <c r="D25" s="15" t="s">
        <v>275</v>
      </c>
      <c r="E25" s="21" t="s">
        <v>283</v>
      </c>
      <c r="F25" s="22"/>
      <c r="G25" s="22"/>
      <c r="H25" s="15" t="s">
        <v>10</v>
      </c>
      <c r="I25" s="15" t="s">
        <v>275</v>
      </c>
      <c r="J25" s="15" t="s">
        <v>183</v>
      </c>
      <c r="K25" s="21" t="s">
        <v>851</v>
      </c>
      <c r="L25" s="23" t="s">
        <v>3409</v>
      </c>
    </row>
    <row r="26" spans="1:12">
      <c r="A26" s="15" t="s">
        <v>6</v>
      </c>
      <c r="B26" s="15" t="s">
        <v>18</v>
      </c>
      <c r="C26" s="15" t="s">
        <v>82</v>
      </c>
      <c r="D26" s="15" t="s">
        <v>83</v>
      </c>
      <c r="E26" s="15" t="s">
        <v>107</v>
      </c>
      <c r="F26" s="22"/>
      <c r="G26" s="22"/>
      <c r="H26" s="15" t="s">
        <v>18</v>
      </c>
      <c r="I26" s="15" t="s">
        <v>83</v>
      </c>
      <c r="J26" s="15" t="s">
        <v>855</v>
      </c>
      <c r="K26" s="15" t="s">
        <v>856</v>
      </c>
      <c r="L26" s="22"/>
    </row>
    <row r="27" spans="1:12">
      <c r="A27" s="21"/>
      <c r="B27" s="21"/>
      <c r="C27" s="21"/>
      <c r="D27" s="21"/>
      <c r="E27" s="21"/>
      <c r="F27" s="24"/>
      <c r="G27" s="24"/>
      <c r="H27" s="21" t="s">
        <v>18</v>
      </c>
      <c r="I27" s="21" t="s">
        <v>262</v>
      </c>
      <c r="J27" s="21" t="s">
        <v>336</v>
      </c>
      <c r="K27" s="21" t="s">
        <v>858</v>
      </c>
      <c r="L27" s="23" t="s">
        <v>3405</v>
      </c>
    </row>
    <row r="28" spans="1:12">
      <c r="A28" s="15" t="s">
        <v>6</v>
      </c>
      <c r="B28" s="15" t="s">
        <v>19</v>
      </c>
      <c r="C28" s="15" t="s">
        <v>82</v>
      </c>
      <c r="D28" s="15" t="s">
        <v>83</v>
      </c>
      <c r="E28" s="15" t="s">
        <v>107</v>
      </c>
      <c r="F28" s="22"/>
      <c r="G28" s="22"/>
      <c r="H28" s="22"/>
      <c r="I28" s="22"/>
      <c r="J28" s="22"/>
      <c r="K28" s="22"/>
      <c r="L28" s="22"/>
    </row>
    <row r="29" spans="1:12">
      <c r="A29" s="15" t="s">
        <v>6</v>
      </c>
      <c r="B29" s="15" t="s">
        <v>20</v>
      </c>
      <c r="C29" s="15" t="s">
        <v>82</v>
      </c>
      <c r="D29" s="15" t="s">
        <v>83</v>
      </c>
      <c r="E29" s="15" t="s">
        <v>107</v>
      </c>
      <c r="F29" s="22"/>
      <c r="G29" s="22"/>
      <c r="H29" s="15" t="s">
        <v>20</v>
      </c>
      <c r="I29" s="15" t="s">
        <v>83</v>
      </c>
      <c r="J29" s="15" t="s">
        <v>843</v>
      </c>
      <c r="K29" s="15" t="s">
        <v>104</v>
      </c>
      <c r="L29" s="22"/>
    </row>
    <row r="30" spans="1:12" ht="13.95" customHeight="1">
      <c r="A30" s="15" t="s">
        <v>6</v>
      </c>
      <c r="B30" s="15" t="s">
        <v>20</v>
      </c>
      <c r="C30" s="15" t="s">
        <v>261</v>
      </c>
      <c r="D30" s="15" t="s">
        <v>262</v>
      </c>
      <c r="E30" s="15" t="s">
        <v>263</v>
      </c>
      <c r="F30" s="22"/>
      <c r="G30" s="22"/>
      <c r="H30" s="15" t="s">
        <v>20</v>
      </c>
      <c r="I30" s="15" t="s">
        <v>262</v>
      </c>
      <c r="J30" s="15" t="s">
        <v>281</v>
      </c>
      <c r="K30" s="15" t="s">
        <v>862</v>
      </c>
      <c r="L30" s="22"/>
    </row>
    <row r="31" spans="1:12">
      <c r="A31" s="15" t="s">
        <v>6</v>
      </c>
      <c r="B31" s="15" t="s">
        <v>21</v>
      </c>
      <c r="C31" s="15" t="s">
        <v>82</v>
      </c>
      <c r="D31" s="15" t="s">
        <v>83</v>
      </c>
      <c r="E31" s="15" t="s">
        <v>107</v>
      </c>
      <c r="F31" s="22"/>
      <c r="G31" s="22"/>
      <c r="H31" s="22"/>
      <c r="I31" s="22"/>
      <c r="J31" s="22"/>
      <c r="K31" s="22"/>
      <c r="L31" s="22"/>
    </row>
    <row r="32" spans="1:12">
      <c r="A32" s="15" t="s">
        <v>6</v>
      </c>
      <c r="B32" s="15" t="s">
        <v>22</v>
      </c>
      <c r="C32" s="15" t="s">
        <v>82</v>
      </c>
      <c r="D32" s="15" t="s">
        <v>83</v>
      </c>
      <c r="E32" s="15" t="s">
        <v>116</v>
      </c>
      <c r="F32" s="22"/>
      <c r="G32" s="22"/>
      <c r="H32" s="22"/>
      <c r="I32" s="22"/>
      <c r="J32" s="22"/>
      <c r="K32" s="22"/>
      <c r="L32" s="22"/>
    </row>
    <row r="33" spans="1:12">
      <c r="A33" s="15" t="s">
        <v>6</v>
      </c>
      <c r="B33" s="15" t="s">
        <v>23</v>
      </c>
      <c r="C33" s="15" t="s">
        <v>82</v>
      </c>
      <c r="D33" s="15" t="s">
        <v>83</v>
      </c>
      <c r="E33" s="15" t="s">
        <v>119</v>
      </c>
      <c r="F33" s="22"/>
      <c r="G33" s="22"/>
      <c r="H33" s="22"/>
      <c r="I33" s="22"/>
      <c r="J33" s="22"/>
      <c r="K33" s="22"/>
      <c r="L33" s="22"/>
    </row>
    <row r="34" spans="1:12">
      <c r="A34" s="15" t="s">
        <v>6</v>
      </c>
      <c r="B34" s="15" t="s">
        <v>24</v>
      </c>
      <c r="C34" s="15" t="s">
        <v>82</v>
      </c>
      <c r="D34" s="15" t="s">
        <v>83</v>
      </c>
      <c r="E34" s="15" t="s">
        <v>119</v>
      </c>
      <c r="F34" s="22"/>
      <c r="G34" s="22"/>
      <c r="H34" s="15" t="s">
        <v>24</v>
      </c>
      <c r="I34" s="15" t="s">
        <v>83</v>
      </c>
      <c r="J34" s="15" t="s">
        <v>864</v>
      </c>
      <c r="K34" s="15" t="s">
        <v>856</v>
      </c>
      <c r="L34" s="22"/>
    </row>
    <row r="35" spans="1:12" ht="13.95" customHeight="1">
      <c r="A35" s="15" t="s">
        <v>6</v>
      </c>
      <c r="B35" s="15" t="s">
        <v>24</v>
      </c>
      <c r="C35" s="15" t="s">
        <v>261</v>
      </c>
      <c r="D35" s="15" t="s">
        <v>262</v>
      </c>
      <c r="E35" s="15" t="s">
        <v>284</v>
      </c>
      <c r="F35" s="22"/>
      <c r="G35" s="22"/>
      <c r="H35" s="15" t="s">
        <v>24</v>
      </c>
      <c r="I35" s="15" t="s">
        <v>262</v>
      </c>
      <c r="J35" s="15" t="s">
        <v>865</v>
      </c>
      <c r="K35" s="15" t="s">
        <v>336</v>
      </c>
      <c r="L35" s="22"/>
    </row>
    <row r="36" spans="1:12">
      <c r="A36" s="15" t="s">
        <v>6</v>
      </c>
      <c r="B36" s="15" t="s">
        <v>25</v>
      </c>
      <c r="C36" s="15" t="s">
        <v>82</v>
      </c>
      <c r="D36" s="15" t="s">
        <v>83</v>
      </c>
      <c r="E36" s="15" t="s">
        <v>124</v>
      </c>
      <c r="F36" s="22"/>
      <c r="G36" s="22"/>
      <c r="H36" s="15" t="s">
        <v>25</v>
      </c>
      <c r="I36" s="15" t="s">
        <v>83</v>
      </c>
      <c r="J36" s="15" t="s">
        <v>866</v>
      </c>
      <c r="K36" s="15" t="s">
        <v>867</v>
      </c>
      <c r="L36" s="22"/>
    </row>
    <row r="37" spans="1:12" ht="13.95" customHeight="1">
      <c r="A37" s="15" t="s">
        <v>6</v>
      </c>
      <c r="B37" s="15" t="s">
        <v>25</v>
      </c>
      <c r="C37" s="15" t="s">
        <v>261</v>
      </c>
      <c r="D37" s="15" t="s">
        <v>262</v>
      </c>
      <c r="E37" s="15" t="s">
        <v>285</v>
      </c>
      <c r="F37" s="22"/>
      <c r="G37" s="22"/>
      <c r="H37" s="15" t="s">
        <v>25</v>
      </c>
      <c r="I37" s="15" t="s">
        <v>262</v>
      </c>
      <c r="J37" s="15" t="s">
        <v>869</v>
      </c>
      <c r="K37" s="15" t="s">
        <v>870</v>
      </c>
      <c r="L37" s="22"/>
    </row>
    <row r="38" spans="1:12">
      <c r="A38" s="15" t="s">
        <v>26</v>
      </c>
      <c r="B38" s="15" t="s">
        <v>27</v>
      </c>
      <c r="C38" s="15" t="s">
        <v>82</v>
      </c>
      <c r="D38" s="15" t="s">
        <v>83</v>
      </c>
      <c r="E38" s="15" t="s">
        <v>127</v>
      </c>
      <c r="F38" s="22"/>
      <c r="G38" s="22"/>
      <c r="H38" s="15" t="s">
        <v>27</v>
      </c>
      <c r="I38" s="15" t="s">
        <v>83</v>
      </c>
      <c r="J38" s="15" t="s">
        <v>291</v>
      </c>
      <c r="K38" s="15" t="s">
        <v>871</v>
      </c>
      <c r="L38" s="22"/>
    </row>
    <row r="39" spans="1:12">
      <c r="A39" s="15" t="s">
        <v>28</v>
      </c>
      <c r="B39" s="15" t="s">
        <v>29</v>
      </c>
      <c r="C39" s="15" t="s">
        <v>82</v>
      </c>
      <c r="D39" s="15" t="s">
        <v>83</v>
      </c>
      <c r="E39" s="15" t="s">
        <v>130</v>
      </c>
      <c r="F39" s="22"/>
      <c r="G39" s="22"/>
      <c r="H39" s="15" t="s">
        <v>29</v>
      </c>
      <c r="I39" s="15" t="s">
        <v>83</v>
      </c>
      <c r="J39" s="15" t="s">
        <v>293</v>
      </c>
      <c r="K39" s="15" t="s">
        <v>186</v>
      </c>
      <c r="L39" s="22"/>
    </row>
    <row r="40" spans="1:12">
      <c r="A40" s="15" t="s">
        <v>28</v>
      </c>
      <c r="B40" s="15" t="s">
        <v>30</v>
      </c>
      <c r="C40" s="15" t="s">
        <v>82</v>
      </c>
      <c r="D40" s="15" t="s">
        <v>83</v>
      </c>
      <c r="E40" s="15" t="s">
        <v>133</v>
      </c>
      <c r="F40" s="22"/>
      <c r="G40" s="22"/>
      <c r="H40" s="15" t="s">
        <v>30</v>
      </c>
      <c r="I40" s="15" t="s">
        <v>83</v>
      </c>
      <c r="J40" s="15" t="s">
        <v>873</v>
      </c>
      <c r="K40" s="15" t="s">
        <v>874</v>
      </c>
      <c r="L40" s="22"/>
    </row>
    <row r="41" spans="1:12">
      <c r="A41" s="15" t="s">
        <v>28</v>
      </c>
      <c r="B41" s="15" t="s">
        <v>33</v>
      </c>
      <c r="C41" s="15" t="s">
        <v>82</v>
      </c>
      <c r="D41" s="15" t="s">
        <v>83</v>
      </c>
      <c r="E41" s="15" t="s">
        <v>143</v>
      </c>
      <c r="F41" s="22"/>
      <c r="G41" s="22"/>
      <c r="H41" s="22"/>
      <c r="I41" s="22"/>
      <c r="J41" s="22"/>
      <c r="K41" s="22"/>
      <c r="L41" s="22"/>
    </row>
    <row r="42" spans="1:12">
      <c r="A42" s="15" t="s">
        <v>36</v>
      </c>
      <c r="B42" s="15" t="s">
        <v>37</v>
      </c>
      <c r="C42" s="15" t="s">
        <v>82</v>
      </c>
      <c r="D42" s="15" t="s">
        <v>83</v>
      </c>
      <c r="E42" s="15" t="s">
        <v>148</v>
      </c>
      <c r="F42" s="22"/>
      <c r="G42" s="22"/>
      <c r="H42" s="15" t="s">
        <v>37</v>
      </c>
      <c r="I42" s="15" t="s">
        <v>83</v>
      </c>
      <c r="J42" s="15" t="s">
        <v>87</v>
      </c>
      <c r="K42" s="15" t="s">
        <v>875</v>
      </c>
      <c r="L42" s="22"/>
    </row>
    <row r="43" spans="1:12" ht="13.95" customHeight="1">
      <c r="A43" s="15" t="s">
        <v>36</v>
      </c>
      <c r="B43" s="15" t="s">
        <v>37</v>
      </c>
      <c r="C43" s="15" t="s">
        <v>261</v>
      </c>
      <c r="D43" s="15" t="s">
        <v>262</v>
      </c>
      <c r="E43" s="15" t="s">
        <v>264</v>
      </c>
      <c r="F43" s="22"/>
      <c r="G43" s="22"/>
      <c r="H43" s="22"/>
      <c r="I43" s="22"/>
      <c r="J43" s="22"/>
      <c r="K43" s="22"/>
      <c r="L43" s="22"/>
    </row>
    <row r="44" spans="1:12">
      <c r="A44" s="15" t="s">
        <v>36</v>
      </c>
      <c r="B44" s="15" t="s">
        <v>38</v>
      </c>
      <c r="C44" s="15" t="s">
        <v>82</v>
      </c>
      <c r="D44" s="15" t="s">
        <v>83</v>
      </c>
      <c r="E44" s="15" t="s">
        <v>151</v>
      </c>
      <c r="F44" s="22"/>
      <c r="G44" s="22"/>
      <c r="H44" s="15" t="s">
        <v>38</v>
      </c>
      <c r="I44" s="15" t="s">
        <v>83</v>
      </c>
      <c r="J44" s="15" t="s">
        <v>335</v>
      </c>
      <c r="K44" s="15" t="s">
        <v>877</v>
      </c>
      <c r="L44" s="22"/>
    </row>
    <row r="45" spans="1:12" ht="13.95" customHeight="1">
      <c r="A45" s="15" t="s">
        <v>36</v>
      </c>
      <c r="B45" s="15" t="s">
        <v>38</v>
      </c>
      <c r="C45" s="15" t="s">
        <v>261</v>
      </c>
      <c r="D45" s="15" t="s">
        <v>262</v>
      </c>
      <c r="E45" s="15" t="s">
        <v>256</v>
      </c>
      <c r="F45" s="22"/>
      <c r="G45" s="22"/>
      <c r="H45" s="15" t="s">
        <v>38</v>
      </c>
      <c r="I45" s="15" t="s">
        <v>262</v>
      </c>
      <c r="J45" s="15" t="s">
        <v>255</v>
      </c>
      <c r="K45" s="15" t="s">
        <v>264</v>
      </c>
      <c r="L45" s="22"/>
    </row>
    <row r="46" spans="1:12" ht="13.95" customHeight="1">
      <c r="A46" s="15" t="s">
        <v>36</v>
      </c>
      <c r="B46" s="15" t="s">
        <v>38</v>
      </c>
      <c r="C46" s="15" t="s">
        <v>266</v>
      </c>
      <c r="D46" s="15" t="s">
        <v>267</v>
      </c>
      <c r="E46" s="15" t="s">
        <v>286</v>
      </c>
      <c r="F46" s="22"/>
      <c r="G46" s="22"/>
      <c r="H46" s="15" t="s">
        <v>38</v>
      </c>
      <c r="I46" s="15" t="s">
        <v>267</v>
      </c>
      <c r="J46" s="15" t="s">
        <v>878</v>
      </c>
      <c r="K46" s="15" t="s">
        <v>834</v>
      </c>
      <c r="L46" s="22"/>
    </row>
    <row r="47" spans="1:12" ht="13.95" customHeight="1">
      <c r="A47" s="15" t="s">
        <v>36</v>
      </c>
      <c r="B47" s="15" t="s">
        <v>38</v>
      </c>
      <c r="C47" s="15" t="s">
        <v>269</v>
      </c>
      <c r="D47" s="15" t="s">
        <v>270</v>
      </c>
      <c r="E47" s="15" t="s">
        <v>287</v>
      </c>
      <c r="F47" s="22"/>
      <c r="G47" s="22"/>
      <c r="H47" s="15" t="s">
        <v>38</v>
      </c>
      <c r="I47" s="15" t="s">
        <v>270</v>
      </c>
      <c r="J47" s="15" t="s">
        <v>850</v>
      </c>
      <c r="K47" s="15" t="s">
        <v>879</v>
      </c>
      <c r="L47" s="22"/>
    </row>
    <row r="48" spans="1:12" ht="13.95" customHeight="1">
      <c r="A48" s="15" t="s">
        <v>36</v>
      </c>
      <c r="B48" s="15" t="s">
        <v>38</v>
      </c>
      <c r="C48" s="15" t="s">
        <v>272</v>
      </c>
      <c r="D48" s="15" t="s">
        <v>273</v>
      </c>
      <c r="E48" s="15" t="s">
        <v>191</v>
      </c>
      <c r="F48" s="22"/>
      <c r="G48" s="22"/>
      <c r="H48" s="15" t="s">
        <v>38</v>
      </c>
      <c r="I48" s="15" t="s">
        <v>273</v>
      </c>
      <c r="J48" s="15" t="s">
        <v>161</v>
      </c>
      <c r="K48" s="15" t="s">
        <v>880</v>
      </c>
      <c r="L48" s="22"/>
    </row>
    <row r="49" spans="1:12" ht="13.95" customHeight="1">
      <c r="A49" s="15" t="s">
        <v>36</v>
      </c>
      <c r="B49" s="15" t="s">
        <v>38</v>
      </c>
      <c r="C49" s="15" t="s">
        <v>274</v>
      </c>
      <c r="D49" s="15" t="s">
        <v>275</v>
      </c>
      <c r="E49" s="15" t="s">
        <v>186</v>
      </c>
      <c r="F49" s="22"/>
      <c r="G49" s="22"/>
      <c r="H49" s="15" t="s">
        <v>38</v>
      </c>
      <c r="I49" s="15" t="s">
        <v>275</v>
      </c>
      <c r="J49" s="15" t="s">
        <v>293</v>
      </c>
      <c r="K49" s="15" t="s">
        <v>881</v>
      </c>
      <c r="L49" s="22"/>
    </row>
    <row r="50" spans="1:12">
      <c r="A50" s="15" t="s">
        <v>36</v>
      </c>
      <c r="B50" s="15" t="s">
        <v>39</v>
      </c>
      <c r="C50" s="15" t="s">
        <v>82</v>
      </c>
      <c r="D50" s="15" t="s">
        <v>83</v>
      </c>
      <c r="E50" s="15" t="s">
        <v>154</v>
      </c>
      <c r="F50" s="22"/>
      <c r="G50" s="22"/>
      <c r="H50" s="15" t="s">
        <v>39</v>
      </c>
      <c r="I50" s="15" t="s">
        <v>83</v>
      </c>
      <c r="J50" s="15" t="s">
        <v>867</v>
      </c>
      <c r="K50" s="15" t="s">
        <v>159</v>
      </c>
      <c r="L50" s="22"/>
    </row>
    <row r="51" spans="1:12" ht="13.95" customHeight="1">
      <c r="A51" s="15" t="s">
        <v>36</v>
      </c>
      <c r="B51" s="15" t="s">
        <v>39</v>
      </c>
      <c r="C51" s="15" t="s">
        <v>261</v>
      </c>
      <c r="D51" s="15" t="s">
        <v>262</v>
      </c>
      <c r="E51" s="15" t="s">
        <v>285</v>
      </c>
      <c r="F51" s="22"/>
      <c r="G51" s="22"/>
      <c r="H51" s="22"/>
      <c r="I51" s="22"/>
      <c r="J51" s="22"/>
      <c r="K51" s="22"/>
      <c r="L51" s="22"/>
    </row>
    <row r="52" spans="1:12">
      <c r="A52" s="15" t="s">
        <v>36</v>
      </c>
      <c r="B52" s="15" t="s">
        <v>40</v>
      </c>
      <c r="C52" s="15" t="s">
        <v>82</v>
      </c>
      <c r="D52" s="15" t="s">
        <v>83</v>
      </c>
      <c r="E52" s="15" t="s">
        <v>104</v>
      </c>
      <c r="F52" s="22"/>
      <c r="G52" s="22"/>
      <c r="H52" s="15" t="s">
        <v>40</v>
      </c>
      <c r="I52" s="15" t="s">
        <v>83</v>
      </c>
      <c r="J52" s="15" t="s">
        <v>831</v>
      </c>
      <c r="K52" s="15" t="s">
        <v>845</v>
      </c>
      <c r="L52" s="22"/>
    </row>
    <row r="53" spans="1:12" ht="13.95" customHeight="1">
      <c r="A53" s="15" t="s">
        <v>36</v>
      </c>
      <c r="B53" s="15" t="s">
        <v>40</v>
      </c>
      <c r="C53" s="15" t="s">
        <v>261</v>
      </c>
      <c r="D53" s="15" t="s">
        <v>262</v>
      </c>
      <c r="E53" s="15" t="s">
        <v>288</v>
      </c>
      <c r="F53" s="22"/>
      <c r="G53" s="22"/>
      <c r="H53" s="15" t="s">
        <v>40</v>
      </c>
      <c r="I53" s="15" t="s">
        <v>262</v>
      </c>
      <c r="J53" s="15" t="s">
        <v>264</v>
      </c>
      <c r="K53" s="15" t="s">
        <v>282</v>
      </c>
      <c r="L53" s="22"/>
    </row>
    <row r="54" spans="1:12" ht="13.95" customHeight="1">
      <c r="A54" s="15" t="s">
        <v>36</v>
      </c>
      <c r="B54" s="15" t="s">
        <v>40</v>
      </c>
      <c r="C54" s="15" t="s">
        <v>266</v>
      </c>
      <c r="D54" s="15" t="s">
        <v>267</v>
      </c>
      <c r="E54" s="15" t="s">
        <v>286</v>
      </c>
      <c r="F54" s="22"/>
      <c r="G54" s="22"/>
      <c r="H54" s="15" t="s">
        <v>40</v>
      </c>
      <c r="I54" s="15" t="s">
        <v>267</v>
      </c>
      <c r="J54" s="15" t="s">
        <v>878</v>
      </c>
      <c r="K54" s="15" t="s">
        <v>268</v>
      </c>
      <c r="L54" s="22"/>
    </row>
    <row r="55" spans="1:12" ht="13.95" customHeight="1">
      <c r="A55" s="15" t="s">
        <v>36</v>
      </c>
      <c r="B55" s="15" t="s">
        <v>40</v>
      </c>
      <c r="C55" s="15" t="s">
        <v>269</v>
      </c>
      <c r="D55" s="15" t="s">
        <v>270</v>
      </c>
      <c r="E55" s="15" t="s">
        <v>289</v>
      </c>
      <c r="F55" s="22"/>
      <c r="G55" s="22"/>
      <c r="H55" s="15" t="s">
        <v>40</v>
      </c>
      <c r="I55" s="15" t="s">
        <v>270</v>
      </c>
      <c r="J55" s="15" t="s">
        <v>884</v>
      </c>
      <c r="K55" s="15" t="s">
        <v>885</v>
      </c>
      <c r="L55" s="22"/>
    </row>
    <row r="56" spans="1:12" ht="13.95" customHeight="1">
      <c r="A56" s="15" t="s">
        <v>36</v>
      </c>
      <c r="B56" s="15" t="s">
        <v>40</v>
      </c>
      <c r="C56" s="15" t="s">
        <v>272</v>
      </c>
      <c r="D56" s="15" t="s">
        <v>273</v>
      </c>
      <c r="E56" s="15" t="s">
        <v>290</v>
      </c>
      <c r="F56" s="22"/>
      <c r="G56" s="22"/>
      <c r="H56" s="15" t="s">
        <v>40</v>
      </c>
      <c r="I56" s="15" t="s">
        <v>273</v>
      </c>
      <c r="J56" s="15" t="s">
        <v>887</v>
      </c>
      <c r="K56" s="15" t="s">
        <v>888</v>
      </c>
      <c r="L56" s="22"/>
    </row>
    <row r="57" spans="1:12" ht="13.95" customHeight="1">
      <c r="A57" s="15" t="s">
        <v>36</v>
      </c>
      <c r="B57" s="15" t="s">
        <v>40</v>
      </c>
      <c r="C57" s="15" t="s">
        <v>274</v>
      </c>
      <c r="D57" s="15" t="s">
        <v>275</v>
      </c>
      <c r="E57" s="15" t="s">
        <v>201</v>
      </c>
      <c r="F57" s="22"/>
      <c r="G57" s="22"/>
      <c r="H57" s="15" t="s">
        <v>40</v>
      </c>
      <c r="I57" s="15" t="s">
        <v>275</v>
      </c>
      <c r="J57" s="15" t="s">
        <v>880</v>
      </c>
      <c r="K57" s="15" t="s">
        <v>889</v>
      </c>
      <c r="L57" s="22"/>
    </row>
    <row r="58" spans="1:12">
      <c r="A58" s="15" t="s">
        <v>36</v>
      </c>
      <c r="B58" s="15" t="s">
        <v>41</v>
      </c>
      <c r="C58" s="15" t="s">
        <v>82</v>
      </c>
      <c r="D58" s="15" t="s">
        <v>83</v>
      </c>
      <c r="E58" s="15" t="s">
        <v>159</v>
      </c>
      <c r="F58" s="22"/>
      <c r="G58" s="22"/>
      <c r="H58" s="22"/>
      <c r="I58" s="22"/>
      <c r="J58" s="22"/>
      <c r="K58" s="22"/>
      <c r="L58" s="22"/>
    </row>
    <row r="59" spans="1:12">
      <c r="A59" s="15" t="s">
        <v>36</v>
      </c>
      <c r="B59" s="15" t="s">
        <v>42</v>
      </c>
      <c r="C59" s="15" t="s">
        <v>82</v>
      </c>
      <c r="D59" s="15" t="s">
        <v>83</v>
      </c>
      <c r="E59" s="15" t="s">
        <v>161</v>
      </c>
      <c r="F59" s="22"/>
      <c r="G59" s="22"/>
      <c r="H59" s="15" t="s">
        <v>42</v>
      </c>
      <c r="I59" s="15" t="s">
        <v>83</v>
      </c>
      <c r="J59" s="15" t="s">
        <v>354</v>
      </c>
      <c r="K59" s="15" t="s">
        <v>889</v>
      </c>
      <c r="L59" s="22"/>
    </row>
    <row r="60" spans="1:12">
      <c r="A60" s="15" t="s">
        <v>36</v>
      </c>
      <c r="B60" s="15" t="s">
        <v>43</v>
      </c>
      <c r="C60" s="15" t="s">
        <v>82</v>
      </c>
      <c r="D60" s="15" t="s">
        <v>83</v>
      </c>
      <c r="E60" s="15" t="s">
        <v>164</v>
      </c>
      <c r="F60" s="22"/>
      <c r="G60" s="22"/>
      <c r="H60" s="15" t="s">
        <v>43</v>
      </c>
      <c r="I60" s="15" t="s">
        <v>83</v>
      </c>
      <c r="J60" s="15" t="s">
        <v>839</v>
      </c>
      <c r="K60" s="15" t="s">
        <v>890</v>
      </c>
      <c r="L60" s="22"/>
    </row>
    <row r="61" spans="1:12" ht="13.95" customHeight="1">
      <c r="A61" s="15" t="s">
        <v>36</v>
      </c>
      <c r="B61" s="15" t="s">
        <v>43</v>
      </c>
      <c r="C61" s="15" t="s">
        <v>261</v>
      </c>
      <c r="D61" s="15" t="s">
        <v>262</v>
      </c>
      <c r="E61" s="15" t="s">
        <v>219</v>
      </c>
      <c r="F61" s="22"/>
      <c r="G61" s="22"/>
      <c r="H61" s="15" t="s">
        <v>43</v>
      </c>
      <c r="I61" s="15" t="s">
        <v>262</v>
      </c>
      <c r="J61" s="15" t="s">
        <v>891</v>
      </c>
      <c r="K61" s="15" t="s">
        <v>186</v>
      </c>
      <c r="L61" s="22"/>
    </row>
    <row r="62" spans="1:12" ht="13.95" customHeight="1">
      <c r="A62" s="15" t="s">
        <v>36</v>
      </c>
      <c r="B62" s="15" t="s">
        <v>43</v>
      </c>
      <c r="C62" s="15" t="s">
        <v>266</v>
      </c>
      <c r="D62" s="15" t="s">
        <v>267</v>
      </c>
      <c r="E62" s="15" t="s">
        <v>291</v>
      </c>
      <c r="F62" s="22"/>
      <c r="G62" s="22"/>
      <c r="H62" s="15" t="s">
        <v>43</v>
      </c>
      <c r="I62" s="15" t="s">
        <v>267</v>
      </c>
      <c r="J62" s="15" t="s">
        <v>892</v>
      </c>
      <c r="K62" s="15" t="s">
        <v>299</v>
      </c>
      <c r="L62" s="22"/>
    </row>
    <row r="63" spans="1:12">
      <c r="A63" s="15" t="s">
        <v>36</v>
      </c>
      <c r="B63" s="15" t="s">
        <v>44</v>
      </c>
      <c r="C63" s="15" t="s">
        <v>82</v>
      </c>
      <c r="D63" s="15" t="s">
        <v>83</v>
      </c>
      <c r="E63" s="15" t="s">
        <v>167</v>
      </c>
      <c r="F63" s="22"/>
      <c r="G63" s="22"/>
      <c r="H63" s="22"/>
      <c r="I63" s="22"/>
      <c r="J63" s="22"/>
      <c r="K63" s="22"/>
      <c r="L63" s="22"/>
    </row>
    <row r="64" spans="1:12">
      <c r="A64" s="15" t="s">
        <v>36</v>
      </c>
      <c r="B64" s="15" t="s">
        <v>45</v>
      </c>
      <c r="C64" s="15" t="s">
        <v>82</v>
      </c>
      <c r="D64" s="15" t="s">
        <v>83</v>
      </c>
      <c r="E64" s="15" t="s">
        <v>170</v>
      </c>
      <c r="F64" s="22"/>
      <c r="G64" s="22"/>
      <c r="H64" s="15" t="s">
        <v>45</v>
      </c>
      <c r="I64" s="15" t="s">
        <v>83</v>
      </c>
      <c r="J64" s="15" t="s">
        <v>893</v>
      </c>
      <c r="K64" s="15" t="s">
        <v>894</v>
      </c>
      <c r="L64" s="22"/>
    </row>
    <row r="65" spans="1:12">
      <c r="A65" s="15" t="s">
        <v>47</v>
      </c>
      <c r="B65" s="15" t="s">
        <v>48</v>
      </c>
      <c r="C65" s="15" t="s">
        <v>82</v>
      </c>
      <c r="D65" s="15" t="s">
        <v>83</v>
      </c>
      <c r="E65" s="15" t="s">
        <v>175</v>
      </c>
      <c r="F65" s="22"/>
      <c r="G65" s="22"/>
      <c r="H65" s="15" t="s">
        <v>48</v>
      </c>
      <c r="I65" s="15" t="s">
        <v>83</v>
      </c>
      <c r="J65" s="15" t="s">
        <v>340</v>
      </c>
      <c r="K65" s="15" t="s">
        <v>889</v>
      </c>
      <c r="L65" s="22"/>
    </row>
    <row r="66" spans="1:12" ht="13.95" customHeight="1">
      <c r="A66" s="15" t="s">
        <v>47</v>
      </c>
      <c r="B66" s="15" t="s">
        <v>48</v>
      </c>
      <c r="C66" s="15" t="s">
        <v>261</v>
      </c>
      <c r="D66" s="15" t="s">
        <v>262</v>
      </c>
      <c r="E66" s="15" t="s">
        <v>292</v>
      </c>
      <c r="F66" s="22"/>
      <c r="G66" s="22"/>
      <c r="H66" s="15" t="s">
        <v>48</v>
      </c>
      <c r="I66" s="15" t="s">
        <v>262</v>
      </c>
      <c r="J66" s="15" t="s">
        <v>897</v>
      </c>
      <c r="K66" s="15" t="s">
        <v>133</v>
      </c>
      <c r="L66" s="22"/>
    </row>
    <row r="67" spans="1:12">
      <c r="A67" s="15" t="s">
        <v>47</v>
      </c>
      <c r="B67" s="15" t="s">
        <v>50</v>
      </c>
      <c r="C67" s="15" t="s">
        <v>82</v>
      </c>
      <c r="D67" s="15" t="s">
        <v>83</v>
      </c>
      <c r="E67" s="15" t="s">
        <v>178</v>
      </c>
      <c r="F67" s="22"/>
      <c r="G67" s="22"/>
      <c r="H67" s="15" t="s">
        <v>50</v>
      </c>
      <c r="I67" s="15" t="s">
        <v>83</v>
      </c>
      <c r="J67" s="15" t="s">
        <v>898</v>
      </c>
      <c r="K67" s="15" t="s">
        <v>890</v>
      </c>
      <c r="L67" s="22"/>
    </row>
    <row r="68" spans="1:12" ht="13.95" customHeight="1">
      <c r="A68" s="15" t="s">
        <v>47</v>
      </c>
      <c r="B68" s="15" t="s">
        <v>50</v>
      </c>
      <c r="C68" s="15" t="s">
        <v>261</v>
      </c>
      <c r="D68" s="15" t="s">
        <v>262</v>
      </c>
      <c r="E68" s="15" t="s">
        <v>186</v>
      </c>
      <c r="F68" s="22"/>
      <c r="G68" s="22"/>
      <c r="H68" s="15" t="s">
        <v>50</v>
      </c>
      <c r="I68" s="15" t="s">
        <v>262</v>
      </c>
      <c r="J68" s="15" t="s">
        <v>327</v>
      </c>
      <c r="K68" s="15" t="s">
        <v>881</v>
      </c>
      <c r="L68" s="22"/>
    </row>
    <row r="69" spans="1:12">
      <c r="A69" s="15" t="s">
        <v>47</v>
      </c>
      <c r="B69" s="15" t="s">
        <v>49</v>
      </c>
      <c r="C69" s="15" t="s">
        <v>82</v>
      </c>
      <c r="D69" s="15" t="s">
        <v>83</v>
      </c>
      <c r="E69" s="15" t="s">
        <v>178</v>
      </c>
      <c r="F69" s="22"/>
      <c r="G69" s="22"/>
      <c r="H69" s="15" t="s">
        <v>49</v>
      </c>
      <c r="I69" s="15" t="s">
        <v>83</v>
      </c>
      <c r="J69" s="15" t="s">
        <v>888</v>
      </c>
      <c r="K69" s="15" t="s">
        <v>900</v>
      </c>
      <c r="L69" s="22"/>
    </row>
    <row r="70" spans="1:12" ht="13.95" customHeight="1">
      <c r="A70" s="15" t="s">
        <v>47</v>
      </c>
      <c r="B70" s="15" t="s">
        <v>49</v>
      </c>
      <c r="C70" s="15" t="s">
        <v>261</v>
      </c>
      <c r="D70" s="15" t="s">
        <v>262</v>
      </c>
      <c r="E70" s="15" t="s">
        <v>293</v>
      </c>
      <c r="F70" s="22"/>
      <c r="G70" s="22"/>
      <c r="H70" s="15" t="s">
        <v>49</v>
      </c>
      <c r="I70" s="15" t="s">
        <v>262</v>
      </c>
      <c r="J70" s="15" t="s">
        <v>362</v>
      </c>
      <c r="K70" s="15" t="s">
        <v>901</v>
      </c>
      <c r="L70" s="22"/>
    </row>
    <row r="71" spans="1:12" ht="13.95" customHeight="1">
      <c r="A71" s="15" t="s">
        <v>47</v>
      </c>
      <c r="B71" s="15" t="s">
        <v>49</v>
      </c>
      <c r="C71" s="15" t="s">
        <v>266</v>
      </c>
      <c r="D71" s="15" t="s">
        <v>267</v>
      </c>
      <c r="E71" s="15" t="s">
        <v>231</v>
      </c>
      <c r="F71" s="22"/>
      <c r="G71" s="22"/>
      <c r="H71" s="15" t="s">
        <v>49</v>
      </c>
      <c r="I71" s="15" t="s">
        <v>267</v>
      </c>
      <c r="J71" s="15" t="s">
        <v>902</v>
      </c>
      <c r="K71" s="15" t="s">
        <v>903</v>
      </c>
      <c r="L71" s="22"/>
    </row>
    <row r="72" spans="1:12">
      <c r="A72" s="15" t="s">
        <v>47</v>
      </c>
      <c r="B72" s="15" t="s">
        <v>52</v>
      </c>
      <c r="C72" s="15" t="s">
        <v>82</v>
      </c>
      <c r="D72" s="15" t="s">
        <v>83</v>
      </c>
      <c r="E72" s="15" t="s">
        <v>183</v>
      </c>
      <c r="F72" s="22"/>
      <c r="G72" s="22"/>
      <c r="H72" s="15" t="s">
        <v>52</v>
      </c>
      <c r="I72" s="15" t="s">
        <v>83</v>
      </c>
      <c r="J72" s="15" t="s">
        <v>905</v>
      </c>
      <c r="K72" s="15" t="s">
        <v>178</v>
      </c>
      <c r="L72" s="22"/>
    </row>
    <row r="73" spans="1:12">
      <c r="A73" s="15" t="s">
        <v>47</v>
      </c>
      <c r="B73" s="15" t="s">
        <v>51</v>
      </c>
      <c r="C73" s="15" t="s">
        <v>82</v>
      </c>
      <c r="D73" s="15" t="s">
        <v>83</v>
      </c>
      <c r="E73" s="15" t="s">
        <v>186</v>
      </c>
      <c r="F73" s="22"/>
      <c r="G73" s="22"/>
      <c r="H73" s="15" t="s">
        <v>51</v>
      </c>
      <c r="I73" s="15" t="s">
        <v>83</v>
      </c>
      <c r="J73" s="15" t="s">
        <v>906</v>
      </c>
      <c r="K73" s="15" t="s">
        <v>130</v>
      </c>
      <c r="L73" s="22"/>
    </row>
    <row r="74" spans="1:12" ht="13.95" customHeight="1">
      <c r="A74" s="15" t="s">
        <v>47</v>
      </c>
      <c r="B74" s="15" t="s">
        <v>51</v>
      </c>
      <c r="C74" s="15" t="s">
        <v>261</v>
      </c>
      <c r="D74" s="15" t="s">
        <v>262</v>
      </c>
      <c r="E74" s="15" t="s">
        <v>294</v>
      </c>
      <c r="F74" s="22"/>
      <c r="G74" s="22"/>
      <c r="H74" s="15" t="s">
        <v>51</v>
      </c>
      <c r="I74" s="15" t="s">
        <v>262</v>
      </c>
      <c r="J74" s="15" t="s">
        <v>231</v>
      </c>
      <c r="K74" s="15" t="s">
        <v>170</v>
      </c>
      <c r="L74" s="22"/>
    </row>
    <row r="75" spans="1:12">
      <c r="A75" s="15" t="s">
        <v>53</v>
      </c>
      <c r="B75" s="15" t="s">
        <v>54</v>
      </c>
      <c r="C75" s="15" t="s">
        <v>82</v>
      </c>
      <c r="D75" s="15" t="s">
        <v>83</v>
      </c>
      <c r="E75" s="15" t="s">
        <v>164</v>
      </c>
      <c r="F75" s="22"/>
      <c r="G75" s="22"/>
      <c r="H75" s="22"/>
      <c r="I75" s="22"/>
      <c r="J75" s="22"/>
      <c r="K75" s="22"/>
      <c r="L75" s="22"/>
    </row>
    <row r="76" spans="1:12">
      <c r="A76" s="15" t="s">
        <v>53</v>
      </c>
      <c r="B76" s="15" t="s">
        <v>55</v>
      </c>
      <c r="C76" s="15" t="s">
        <v>82</v>
      </c>
      <c r="D76" s="15" t="s">
        <v>83</v>
      </c>
      <c r="E76" s="15" t="s">
        <v>191</v>
      </c>
      <c r="F76" s="22"/>
      <c r="G76" s="22"/>
      <c r="H76" s="15" t="s">
        <v>55</v>
      </c>
      <c r="I76" s="15" t="s">
        <v>83</v>
      </c>
      <c r="J76" s="15" t="s">
        <v>906</v>
      </c>
      <c r="K76" s="15" t="s">
        <v>130</v>
      </c>
      <c r="L76" s="22"/>
    </row>
    <row r="77" spans="1:12" ht="13.95" customHeight="1">
      <c r="A77" s="15" t="s">
        <v>53</v>
      </c>
      <c r="B77" s="15" t="s">
        <v>55</v>
      </c>
      <c r="C77" s="15" t="s">
        <v>261</v>
      </c>
      <c r="D77" s="15" t="s">
        <v>262</v>
      </c>
      <c r="E77" s="15" t="s">
        <v>295</v>
      </c>
      <c r="F77" s="22"/>
      <c r="G77" s="22"/>
      <c r="H77" s="15" t="s">
        <v>55</v>
      </c>
      <c r="I77" s="15" t="s">
        <v>262</v>
      </c>
      <c r="J77" s="15" t="s">
        <v>170</v>
      </c>
      <c r="K77" s="15" t="s">
        <v>871</v>
      </c>
      <c r="L77" s="22"/>
    </row>
    <row r="78" spans="1:12">
      <c r="A78" s="15" t="s">
        <v>53</v>
      </c>
      <c r="B78" s="15" t="s">
        <v>56</v>
      </c>
      <c r="C78" s="15" t="s">
        <v>82</v>
      </c>
      <c r="D78" s="15" t="s">
        <v>83</v>
      </c>
      <c r="E78" s="15" t="s">
        <v>191</v>
      </c>
      <c r="F78" s="22"/>
      <c r="G78" s="22"/>
      <c r="H78" s="15" t="s">
        <v>56</v>
      </c>
      <c r="I78" s="15" t="s">
        <v>83</v>
      </c>
      <c r="J78" s="15" t="s">
        <v>891</v>
      </c>
      <c r="K78" s="15" t="s">
        <v>130</v>
      </c>
      <c r="L78" s="22"/>
    </row>
    <row r="79" spans="1:12" ht="13.95" customHeight="1">
      <c r="A79" s="15" t="s">
        <v>53</v>
      </c>
      <c r="B79" s="15" t="s">
        <v>56</v>
      </c>
      <c r="C79" s="15" t="s">
        <v>261</v>
      </c>
      <c r="D79" s="15" t="s">
        <v>262</v>
      </c>
      <c r="E79" s="15" t="s">
        <v>296</v>
      </c>
      <c r="F79" s="22"/>
      <c r="G79" s="22"/>
      <c r="H79" s="15" t="s">
        <v>56</v>
      </c>
      <c r="I79" s="15" t="s">
        <v>262</v>
      </c>
      <c r="J79" s="15" t="s">
        <v>908</v>
      </c>
      <c r="K79" s="15" t="s">
        <v>893</v>
      </c>
      <c r="L79" s="22"/>
    </row>
    <row r="80" spans="1:12">
      <c r="A80" s="15" t="s">
        <v>53</v>
      </c>
      <c r="B80" s="15" t="s">
        <v>57</v>
      </c>
      <c r="C80" s="15" t="s">
        <v>82</v>
      </c>
      <c r="D80" s="15" t="s">
        <v>83</v>
      </c>
      <c r="E80" s="15" t="s">
        <v>196</v>
      </c>
      <c r="F80" s="22"/>
      <c r="G80" s="22"/>
      <c r="H80" s="22"/>
      <c r="I80" s="22"/>
      <c r="J80" s="22"/>
      <c r="K80" s="22"/>
      <c r="L80" s="22"/>
    </row>
    <row r="81" spans="1:12">
      <c r="A81" s="15" t="s">
        <v>53</v>
      </c>
      <c r="B81" s="15" t="s">
        <v>58</v>
      </c>
      <c r="C81" s="15" t="s">
        <v>82</v>
      </c>
      <c r="D81" s="15" t="s">
        <v>83</v>
      </c>
      <c r="E81" s="15" t="s">
        <v>196</v>
      </c>
      <c r="F81" s="22"/>
      <c r="G81" s="22"/>
      <c r="H81" s="15" t="s">
        <v>58</v>
      </c>
      <c r="I81" s="15" t="s">
        <v>83</v>
      </c>
      <c r="J81" s="15" t="s">
        <v>205</v>
      </c>
      <c r="K81" s="15" t="s">
        <v>909</v>
      </c>
      <c r="L81" s="22"/>
    </row>
    <row r="82" spans="1:12" ht="13.95" customHeight="1">
      <c r="A82" s="15" t="s">
        <v>53</v>
      </c>
      <c r="B82" s="15" t="s">
        <v>58</v>
      </c>
      <c r="C82" s="15" t="s">
        <v>261</v>
      </c>
      <c r="D82" s="15" t="s">
        <v>262</v>
      </c>
      <c r="E82" s="15" t="s">
        <v>252</v>
      </c>
      <c r="F82" s="22"/>
      <c r="G82" s="22"/>
      <c r="H82" s="15" t="s">
        <v>58</v>
      </c>
      <c r="I82" s="15" t="s">
        <v>262</v>
      </c>
      <c r="J82" s="15" t="s">
        <v>133</v>
      </c>
      <c r="K82" s="15" t="s">
        <v>902</v>
      </c>
      <c r="L82" s="22"/>
    </row>
    <row r="83" spans="1:12">
      <c r="A83" s="15" t="s">
        <v>53</v>
      </c>
      <c r="B83" s="15" t="s">
        <v>59</v>
      </c>
      <c r="C83" s="15" t="s">
        <v>82</v>
      </c>
      <c r="D83" s="15" t="s">
        <v>83</v>
      </c>
      <c r="E83" s="15" t="s">
        <v>201</v>
      </c>
      <c r="F83" s="22"/>
      <c r="G83" s="22"/>
      <c r="H83" s="15" t="s">
        <v>59</v>
      </c>
      <c r="I83" s="15" t="s">
        <v>83</v>
      </c>
      <c r="J83" s="15" t="s">
        <v>880</v>
      </c>
      <c r="K83" s="15" t="s">
        <v>911</v>
      </c>
      <c r="L83" s="22"/>
    </row>
    <row r="84" spans="1:12" ht="13.95" customHeight="1">
      <c r="A84" s="15" t="s">
        <v>53</v>
      </c>
      <c r="B84" s="15" t="s">
        <v>59</v>
      </c>
      <c r="C84" s="15" t="s">
        <v>261</v>
      </c>
      <c r="D84" s="15" t="s">
        <v>262</v>
      </c>
      <c r="E84" s="15" t="s">
        <v>297</v>
      </c>
      <c r="F84" s="22"/>
      <c r="G84" s="22"/>
      <c r="H84" s="15" t="s">
        <v>59</v>
      </c>
      <c r="I84" s="15" t="s">
        <v>262</v>
      </c>
      <c r="J84" s="15" t="s">
        <v>219</v>
      </c>
      <c r="K84" s="15" t="s">
        <v>292</v>
      </c>
      <c r="L84" s="22"/>
    </row>
    <row r="85" spans="1:12">
      <c r="A85" s="15" t="s">
        <v>53</v>
      </c>
      <c r="B85" s="15" t="s">
        <v>60</v>
      </c>
      <c r="C85" s="15" t="s">
        <v>82</v>
      </c>
      <c r="D85" s="15" t="s">
        <v>83</v>
      </c>
      <c r="E85" s="15" t="s">
        <v>201</v>
      </c>
      <c r="F85" s="22"/>
      <c r="G85" s="22"/>
      <c r="H85" s="22"/>
      <c r="I85" s="22"/>
      <c r="J85" s="22"/>
      <c r="K85" s="22"/>
      <c r="L85" s="22"/>
    </row>
    <row r="86" spans="1:12">
      <c r="A86" s="15" t="s">
        <v>53</v>
      </c>
      <c r="B86" s="15" t="s">
        <v>61</v>
      </c>
      <c r="C86" s="15" t="s">
        <v>82</v>
      </c>
      <c r="D86" s="15" t="s">
        <v>83</v>
      </c>
      <c r="E86" s="15" t="s">
        <v>205</v>
      </c>
      <c r="F86" s="22"/>
      <c r="G86" s="22"/>
      <c r="H86" s="15" t="s">
        <v>61</v>
      </c>
      <c r="I86" s="15" t="s">
        <v>83</v>
      </c>
      <c r="J86" s="15" t="s">
        <v>283</v>
      </c>
      <c r="K86" s="15" t="s">
        <v>191</v>
      </c>
      <c r="L86" s="22"/>
    </row>
    <row r="87" spans="1:12" ht="13.95" customHeight="1">
      <c r="A87" s="15" t="s">
        <v>53</v>
      </c>
      <c r="B87" s="15" t="s">
        <v>61</v>
      </c>
      <c r="C87" s="15" t="s">
        <v>261</v>
      </c>
      <c r="D87" s="15" t="s">
        <v>262</v>
      </c>
      <c r="E87" s="15" t="s">
        <v>133</v>
      </c>
      <c r="F87" s="22"/>
      <c r="G87" s="22"/>
      <c r="H87" s="15" t="s">
        <v>61</v>
      </c>
      <c r="I87" s="15" t="s">
        <v>262</v>
      </c>
      <c r="J87" s="15" t="s">
        <v>167</v>
      </c>
      <c r="K87" s="15" t="s">
        <v>897</v>
      </c>
      <c r="L87" s="22"/>
    </row>
    <row r="88" spans="1:12" ht="13.95" customHeight="1">
      <c r="A88" s="15" t="s">
        <v>53</v>
      </c>
      <c r="B88" s="15" t="s">
        <v>61</v>
      </c>
      <c r="C88" s="15" t="s">
        <v>266</v>
      </c>
      <c r="D88" s="15" t="s">
        <v>267</v>
      </c>
      <c r="E88" s="15" t="s">
        <v>295</v>
      </c>
      <c r="F88" s="22"/>
      <c r="G88" s="22"/>
      <c r="H88" s="15" t="s">
        <v>61</v>
      </c>
      <c r="I88" s="15" t="s">
        <v>267</v>
      </c>
      <c r="J88" s="15" t="s">
        <v>170</v>
      </c>
      <c r="K88" s="15" t="s">
        <v>912</v>
      </c>
      <c r="L88" s="22"/>
    </row>
    <row r="89" spans="1:12">
      <c r="A89" s="15" t="s">
        <v>53</v>
      </c>
      <c r="B89" s="15" t="s">
        <v>62</v>
      </c>
      <c r="C89" s="15" t="s">
        <v>82</v>
      </c>
      <c r="D89" s="15" t="s">
        <v>83</v>
      </c>
      <c r="E89" s="15" t="s">
        <v>205</v>
      </c>
      <c r="F89" s="22"/>
      <c r="G89" s="22"/>
      <c r="H89" s="15" t="s">
        <v>62</v>
      </c>
      <c r="I89" s="15" t="s">
        <v>83</v>
      </c>
      <c r="J89" s="15" t="s">
        <v>130</v>
      </c>
      <c r="K89" s="15" t="s">
        <v>914</v>
      </c>
      <c r="L89" s="22"/>
    </row>
    <row r="90" spans="1:12" ht="13.95" customHeight="1">
      <c r="A90" s="15" t="s">
        <v>53</v>
      </c>
      <c r="B90" s="15" t="s">
        <v>62</v>
      </c>
      <c r="C90" s="15" t="s">
        <v>261</v>
      </c>
      <c r="D90" s="15" t="s">
        <v>262</v>
      </c>
      <c r="E90" s="15" t="s">
        <v>298</v>
      </c>
      <c r="F90" s="22"/>
      <c r="G90" s="22"/>
      <c r="H90" s="15" t="s">
        <v>62</v>
      </c>
      <c r="I90" s="15" t="s">
        <v>262</v>
      </c>
      <c r="J90" s="15" t="s">
        <v>231</v>
      </c>
      <c r="K90" s="15" t="s">
        <v>170</v>
      </c>
      <c r="L90" s="22"/>
    </row>
    <row r="91" spans="1:12">
      <c r="A91" s="15" t="s">
        <v>53</v>
      </c>
      <c r="B91" s="15" t="s">
        <v>63</v>
      </c>
      <c r="C91" s="15" t="s">
        <v>82</v>
      </c>
      <c r="D91" s="15" t="s">
        <v>83</v>
      </c>
      <c r="E91" s="15" t="s">
        <v>205</v>
      </c>
      <c r="F91" s="22"/>
      <c r="G91" s="22"/>
      <c r="H91" s="15" t="s">
        <v>63</v>
      </c>
      <c r="I91" s="15" t="s">
        <v>83</v>
      </c>
      <c r="J91" s="15" t="s">
        <v>906</v>
      </c>
      <c r="K91" s="15" t="s">
        <v>881</v>
      </c>
      <c r="L91" s="22"/>
    </row>
    <row r="92" spans="1:12" ht="13.95" customHeight="1">
      <c r="A92" s="15" t="s">
        <v>53</v>
      </c>
      <c r="B92" s="15" t="s">
        <v>63</v>
      </c>
      <c r="C92" s="15" t="s">
        <v>261</v>
      </c>
      <c r="D92" s="15" t="s">
        <v>262</v>
      </c>
      <c r="E92" s="15" t="s">
        <v>299</v>
      </c>
      <c r="F92" s="22"/>
      <c r="G92" s="22"/>
      <c r="H92" s="15" t="s">
        <v>63</v>
      </c>
      <c r="I92" s="15" t="s">
        <v>262</v>
      </c>
      <c r="J92" s="15" t="s">
        <v>873</v>
      </c>
      <c r="K92" s="15" t="s">
        <v>143</v>
      </c>
      <c r="L92" s="22"/>
    </row>
    <row r="93" spans="1:12">
      <c r="A93" s="15" t="s">
        <v>53</v>
      </c>
      <c r="B93" s="15" t="s">
        <v>64</v>
      </c>
      <c r="C93" s="15" t="s">
        <v>82</v>
      </c>
      <c r="D93" s="15" t="s">
        <v>83</v>
      </c>
      <c r="E93" s="15" t="s">
        <v>212</v>
      </c>
      <c r="F93" s="22"/>
      <c r="G93" s="22"/>
      <c r="H93" s="15" t="s">
        <v>64</v>
      </c>
      <c r="I93" s="15" t="s">
        <v>83</v>
      </c>
      <c r="J93" s="15" t="s">
        <v>917</v>
      </c>
      <c r="K93" s="15" t="s">
        <v>891</v>
      </c>
      <c r="L93" s="22"/>
    </row>
    <row r="94" spans="1:12" ht="13.95" customHeight="1">
      <c r="A94" s="15" t="s">
        <v>53</v>
      </c>
      <c r="B94" s="15" t="s">
        <v>64</v>
      </c>
      <c r="C94" s="15" t="s">
        <v>261</v>
      </c>
      <c r="D94" s="15" t="s">
        <v>262</v>
      </c>
      <c r="E94" s="15" t="s">
        <v>296</v>
      </c>
      <c r="F94" s="22"/>
      <c r="G94" s="22"/>
      <c r="H94" s="15" t="s">
        <v>64</v>
      </c>
      <c r="I94" s="15" t="s">
        <v>262</v>
      </c>
      <c r="J94" s="15" t="s">
        <v>361</v>
      </c>
      <c r="K94" s="15" t="s">
        <v>231</v>
      </c>
      <c r="L94" s="22"/>
    </row>
    <row r="95" spans="1:12">
      <c r="A95" s="15" t="s">
        <v>53</v>
      </c>
      <c r="B95" s="15" t="s">
        <v>65</v>
      </c>
      <c r="C95" s="15" t="s">
        <v>82</v>
      </c>
      <c r="D95" s="15" t="s">
        <v>83</v>
      </c>
      <c r="E95" s="15" t="s">
        <v>212</v>
      </c>
      <c r="F95" s="22"/>
      <c r="G95" s="22"/>
      <c r="H95" s="22"/>
      <c r="I95" s="22"/>
      <c r="J95" s="22"/>
      <c r="K95" s="22"/>
      <c r="L95" s="22"/>
    </row>
    <row r="96" spans="1:12">
      <c r="A96" s="15" t="s">
        <v>53</v>
      </c>
      <c r="B96" s="15" t="s">
        <v>66</v>
      </c>
      <c r="C96" s="15" t="s">
        <v>82</v>
      </c>
      <c r="D96" s="15" t="s">
        <v>83</v>
      </c>
      <c r="E96" s="15" t="s">
        <v>167</v>
      </c>
      <c r="F96" s="22"/>
      <c r="G96" s="22"/>
      <c r="H96" s="15" t="s">
        <v>66</v>
      </c>
      <c r="I96" s="15" t="s">
        <v>83</v>
      </c>
      <c r="J96" s="15" t="s">
        <v>222</v>
      </c>
      <c r="K96" s="15" t="s">
        <v>225</v>
      </c>
      <c r="L96" s="22"/>
    </row>
    <row r="97" spans="1:12" ht="13.95" customHeight="1">
      <c r="A97" s="15" t="s">
        <v>53</v>
      </c>
      <c r="B97" s="15" t="s">
        <v>66</v>
      </c>
      <c r="C97" s="15" t="s">
        <v>261</v>
      </c>
      <c r="D97" s="15" t="s">
        <v>262</v>
      </c>
      <c r="E97" s="15" t="s">
        <v>295</v>
      </c>
      <c r="F97" s="22"/>
      <c r="G97" s="22"/>
      <c r="H97" s="15" t="s">
        <v>66</v>
      </c>
      <c r="I97" s="15" t="s">
        <v>262</v>
      </c>
      <c r="J97" s="15" t="s">
        <v>918</v>
      </c>
      <c r="K97" s="15" t="s">
        <v>871</v>
      </c>
      <c r="L97" s="22"/>
    </row>
    <row r="98" spans="1:12">
      <c r="A98" s="15" t="s">
        <v>53</v>
      </c>
      <c r="B98" s="15" t="s">
        <v>67</v>
      </c>
      <c r="C98" s="15" t="s">
        <v>82</v>
      </c>
      <c r="D98" s="15" t="s">
        <v>83</v>
      </c>
      <c r="E98" s="15" t="s">
        <v>219</v>
      </c>
      <c r="F98" s="22"/>
      <c r="G98" s="22"/>
      <c r="H98" s="15" t="s">
        <v>67</v>
      </c>
      <c r="I98" s="15" t="s">
        <v>83</v>
      </c>
      <c r="J98" s="15" t="s">
        <v>920</v>
      </c>
      <c r="K98" s="15" t="s">
        <v>219</v>
      </c>
      <c r="L98" s="22"/>
    </row>
    <row r="99" spans="1:12" ht="13.95" customHeight="1">
      <c r="A99" s="15" t="s">
        <v>53</v>
      </c>
      <c r="B99" s="15" t="s">
        <v>67</v>
      </c>
      <c r="C99" s="15" t="s">
        <v>261</v>
      </c>
      <c r="D99" s="15" t="s">
        <v>262</v>
      </c>
      <c r="E99" s="15" t="s">
        <v>295</v>
      </c>
      <c r="F99" s="22"/>
      <c r="G99" s="22"/>
      <c r="H99" s="15" t="s">
        <v>67</v>
      </c>
      <c r="I99" s="15" t="s">
        <v>262</v>
      </c>
      <c r="J99" s="15" t="s">
        <v>298</v>
      </c>
      <c r="K99" s="15" t="s">
        <v>871</v>
      </c>
      <c r="L99" s="22"/>
    </row>
    <row r="100" spans="1:12">
      <c r="A100" s="15" t="s">
        <v>53</v>
      </c>
      <c r="B100" s="15" t="s">
        <v>68</v>
      </c>
      <c r="C100" s="15" t="s">
        <v>82</v>
      </c>
      <c r="D100" s="15" t="s">
        <v>83</v>
      </c>
      <c r="E100" s="15" t="s">
        <v>222</v>
      </c>
      <c r="F100" s="22"/>
      <c r="G100" s="22"/>
      <c r="H100" s="15" t="s">
        <v>68</v>
      </c>
      <c r="I100" s="15" t="s">
        <v>83</v>
      </c>
      <c r="J100" s="15" t="s">
        <v>881</v>
      </c>
      <c r="K100" s="15" t="s">
        <v>167</v>
      </c>
      <c r="L100" s="22"/>
    </row>
    <row r="101" spans="1:12" ht="13.95" customHeight="1">
      <c r="A101" s="15" t="s">
        <v>53</v>
      </c>
      <c r="B101" s="15" t="s">
        <v>68</v>
      </c>
      <c r="C101" s="15" t="s">
        <v>261</v>
      </c>
      <c r="D101" s="15" t="s">
        <v>262</v>
      </c>
      <c r="E101" s="15" t="s">
        <v>170</v>
      </c>
      <c r="F101" s="22"/>
      <c r="G101" s="22"/>
      <c r="H101" s="15" t="s">
        <v>68</v>
      </c>
      <c r="I101" s="15" t="s">
        <v>262</v>
      </c>
      <c r="J101" s="15" t="s">
        <v>903</v>
      </c>
      <c r="K101" s="15" t="s">
        <v>143</v>
      </c>
      <c r="L101" s="22"/>
    </row>
    <row r="102" spans="1:12">
      <c r="A102" s="15" t="s">
        <v>53</v>
      </c>
      <c r="B102" s="15" t="s">
        <v>69</v>
      </c>
      <c r="C102" s="15" t="s">
        <v>82</v>
      </c>
      <c r="D102" s="15" t="s">
        <v>83</v>
      </c>
      <c r="E102" s="15" t="s">
        <v>225</v>
      </c>
      <c r="F102" s="22"/>
      <c r="G102" s="22"/>
      <c r="H102" s="22"/>
      <c r="I102" s="22"/>
      <c r="J102" s="22"/>
      <c r="K102" s="22"/>
      <c r="L102" s="22"/>
    </row>
    <row r="103" spans="1:12">
      <c r="A103" s="15" t="s">
        <v>53</v>
      </c>
      <c r="B103" s="15" t="s">
        <v>70</v>
      </c>
      <c r="C103" s="15" t="s">
        <v>82</v>
      </c>
      <c r="D103" s="15" t="s">
        <v>83</v>
      </c>
      <c r="E103" s="15" t="s">
        <v>228</v>
      </c>
      <c r="F103" s="22"/>
      <c r="G103" s="22"/>
      <c r="H103" s="22"/>
      <c r="I103" s="22"/>
      <c r="J103" s="22"/>
      <c r="K103" s="22"/>
      <c r="L103" s="22"/>
    </row>
    <row r="104" spans="1:12">
      <c r="A104" s="15" t="s">
        <v>53</v>
      </c>
      <c r="B104" s="15" t="s">
        <v>71</v>
      </c>
      <c r="C104" s="15" t="s">
        <v>82</v>
      </c>
      <c r="D104" s="15" t="s">
        <v>83</v>
      </c>
      <c r="E104" s="15" t="s">
        <v>231</v>
      </c>
      <c r="F104" s="22"/>
      <c r="G104" s="22"/>
      <c r="H104" s="22"/>
      <c r="I104" s="22"/>
      <c r="J104" s="22"/>
      <c r="K104" s="22"/>
      <c r="L104" s="22"/>
    </row>
    <row r="105" spans="1:12" ht="84" customHeight="1">
      <c r="A105" s="17" t="s">
        <v>3402</v>
      </c>
      <c r="B105" s="182" t="s">
        <v>3406</v>
      </c>
      <c r="C105" s="182"/>
      <c r="D105" s="182"/>
      <c r="E105" s="182"/>
      <c r="F105" s="182"/>
      <c r="G105" s="182"/>
      <c r="H105" s="182"/>
      <c r="I105" s="182"/>
      <c r="J105" s="182"/>
      <c r="K105" s="182"/>
      <c r="L105" s="182"/>
    </row>
  </sheetData>
  <autoFilter ref="A2:K105"/>
  <mergeCells count="1">
    <mergeCell ref="B105:L105"/>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52</vt:i4>
      </vt:variant>
    </vt:vector>
  </HeadingPairs>
  <TitlesOfParts>
    <vt:vector size="52" baseType="lpstr">
      <vt:lpstr>目录</vt:lpstr>
      <vt:lpstr>医学监查汇总</vt:lpstr>
      <vt:lpstr>受试者SDV进度汇总</vt:lpstr>
      <vt:lpstr>PR17_乳腺检查</vt:lpstr>
      <vt:lpstr>LB19_乳腺B超检查</vt:lpstr>
      <vt:lpstr>QS28_乳腺疼痛NRS评分</vt:lpstr>
      <vt:lpstr>ZY29_中医证候评分</vt:lpstr>
      <vt:lpstr>DS2_知情同意</vt:lpstr>
      <vt:lpstr>SV3_访视日期</vt:lpstr>
      <vt:lpstr>DM7_身高体重</vt:lpstr>
      <vt:lpstr>SU9_月经情况</vt:lpstr>
      <vt:lpstr>CM13_乳腺增生病治疗</vt:lpstr>
      <vt:lpstr>LB20_乳腺钼靶检查</vt:lpstr>
      <vt:lpstr>EG21_心电图</vt:lpstr>
      <vt:lpstr>LB22_实验室-血常规</vt:lpstr>
      <vt:lpstr>LB23_实验室-血生化</vt:lpstr>
      <vt:lpstr>LB24_实验室-尿常规</vt:lpstr>
      <vt:lpstr>LB25_实验室-便常规+潜血</vt:lpstr>
      <vt:lpstr>LB26_实验室-血妊娠</vt:lpstr>
      <vt:lpstr>LB27_实验室-性激素</vt:lpstr>
      <vt:lpstr>VS18_生命体征</vt:lpstr>
      <vt:lpstr>IE31_排除标准</vt:lpstr>
      <vt:lpstr>IE33_确认入组</vt:lpstr>
      <vt:lpstr>CM16_既往及当前治疗史</vt:lpstr>
      <vt:lpstr>MH15_既往及目前疾病史</vt:lpstr>
      <vt:lpstr>AE38_不良事件</vt:lpstr>
      <vt:lpstr>CM36_合并用药</vt:lpstr>
      <vt:lpstr>DS40_试验总结</vt:lpstr>
      <vt:lpstr>SV41_计划外-访视检查</vt:lpstr>
      <vt:lpstr>LB42_计划外-血常规</vt:lpstr>
      <vt:lpstr>LB43_计划外-血生化</vt:lpstr>
      <vt:lpstr>LB44_计划外-尿常规</vt:lpstr>
      <vt:lpstr>LB45_计划外-便常规+潜血</vt:lpstr>
      <vt:lpstr>LB46_计划外-性激素</vt:lpstr>
      <vt:lpstr>EC4_服用回收试验药物</vt:lpstr>
      <vt:lpstr>CRF_受试者版本</vt:lpstr>
      <vt:lpstr>SC1_受试者信息</vt:lpstr>
      <vt:lpstr>DM6_人口学资料</vt:lpstr>
      <vt:lpstr>EC5_回收日记卡</vt:lpstr>
      <vt:lpstr>SU8_一般情况</vt:lpstr>
      <vt:lpstr>SU10_过敏史</vt:lpstr>
      <vt:lpstr>MH11_乳腺疾病家族史</vt:lpstr>
      <vt:lpstr>MH12_乳腺增生病诊断</vt:lpstr>
      <vt:lpstr>PR14_中医辨证诊断</vt:lpstr>
      <vt:lpstr>IE30_入选标准</vt:lpstr>
      <vt:lpstr>IE32_筛选结果</vt:lpstr>
      <vt:lpstr>EC34_发放试验药物</vt:lpstr>
      <vt:lpstr>EC35_创建发放日记卡</vt:lpstr>
      <vt:lpstr>CM37_非药物治疗</vt:lpstr>
      <vt:lpstr>AE39_严重不良事件</vt:lpstr>
      <vt:lpstr>数据字典</vt:lpstr>
      <vt:lpstr>单位字典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zxh</cp:lastModifiedBy>
  <cp:lastPrinted>2020-06-24T06:16:09Z</cp:lastPrinted>
  <dcterms:created xsi:type="dcterms:W3CDTF">2020-06-22T01:27:00Z</dcterms:created>
  <dcterms:modified xsi:type="dcterms:W3CDTF">2020-07-17T09:26:09Z</dcterms:modified>
</cp:coreProperties>
</file>