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\Desktop\IDS-files\election conspiracy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F70" i="1"/>
  <c r="C70" i="1"/>
  <c r="F69" i="1"/>
  <c r="E69" i="1"/>
  <c r="B69" i="1"/>
  <c r="C69" i="1"/>
</calcChain>
</file>

<file path=xl/sharedStrings.xml><?xml version="1.0" encoding="utf-8"?>
<sst xmlns="http://schemas.openxmlformats.org/spreadsheetml/2006/main" count="82" uniqueCount="81">
  <si>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</si>
  <si>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</si>
  <si>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</si>
  <si>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</si>
  <si>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</si>
  <si>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</si>
  <si>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</si>
  <si>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</si>
  <si>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</si>
  <si>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</si>
  <si>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</si>
  <si>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</si>
  <si>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</si>
  <si>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</si>
  <si>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</si>
  <si>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</si>
  <si>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</si>
  <si>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</si>
  <si>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</si>
  <si>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</si>
  <si>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</si>
  <si>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</si>
  <si>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</si>
  <si>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</si>
  <si>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</si>
  <si>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</si>
  <si>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</si>
  <si>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</si>
  <si>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</si>
  <si>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</si>
  <si>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</si>
  <si>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</si>
  <si>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</si>
  <si>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</si>
  <si>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</si>
  <si>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</si>
  <si>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</si>
  <si>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</si>
  <si>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</si>
  <si>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</si>
  <si>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</si>
  <si>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</si>
  <si>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</si>
  <si>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</si>
  <si>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</si>
  <si>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</si>
  <si>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</si>
  <si>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</si>
  <si>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</si>
  <si>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</si>
  <si>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</si>
  <si>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</si>
  <si>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</si>
  <si>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</si>
  <si>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</si>
  <si>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</si>
  <si>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</si>
  <si>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</si>
  <si>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</si>
  <si>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</si>
  <si>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</si>
  <si>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</si>
  <si>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</si>
  <si>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</si>
  <si>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</si>
  <si>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</si>
  <si>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</si>
  <si>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County</t>
  </si>
  <si>
    <t>2016 Clinton</t>
  </si>
  <si>
    <t>2016 Trump</t>
  </si>
  <si>
    <t>2016 Voter Turnout</t>
  </si>
  <si>
    <t>2012 Obama</t>
  </si>
  <si>
    <t>2012 Romney</t>
  </si>
  <si>
    <t>2012 Voter Turnout</t>
  </si>
  <si>
    <t>VTI as % of 2016 Total</t>
  </si>
  <si>
    <t>Voter Turnout Increase (VTI)</t>
  </si>
  <si>
    <t>Digital Voting? (DVC)</t>
  </si>
  <si>
    <t>Winner took:</t>
  </si>
  <si>
    <t>Republican Voter Increase</t>
  </si>
  <si>
    <t>Democrat Voter Increase</t>
  </si>
  <si>
    <t>Gained Significant Republican Votes?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</si>
</sst>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2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1F1F1"/>
        <bgColor indexed="64"/>
      </patternFill>
    </fill>
    <fill>
      <patternFill patternType="solid">
        <fgColor rgb="FFE9C9E5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33CC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31">
    <xf numFmtId="0" fontId="0" fillId="0" borderId="0" xfId="0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4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 wrapText="1"/>
    </xf>
    <xf numFmtId="2" fontId="0" fillId="5" borderId="0" xfId="0" applyNumberFormat="1" applyFill="1" applyBorder="1"/>
    <xf numFmtId="172" fontId="0" fillId="5" borderId="0" xfId="1" applyNumberFormat="1" applyFont="1" applyFill="1"/>
    <xf numFmtId="172" fontId="6" fillId="5" borderId="0" xfId="1" applyNumberFormat="1" applyFont="1" applyFill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172" fontId="6" fillId="5" borderId="0" xfId="1" applyNumberFormat="1" applyFont="1" applyFill="1" applyAlignment="1">
      <alignment horizontal="right"/>
    </xf>
    <xf numFmtId="172" fontId="5" fillId="5" borderId="0" xfId="1" applyNumberFormat="1" applyFont="1" applyFill="1" applyBorder="1" applyAlignment="1">
      <alignment horizontal="right"/>
    </xf>
    <xf numFmtId="172" fontId="6" fillId="0" borderId="0" xfId="1" applyNumberFormat="1" applyFont="1" applyAlignment="1">
      <alignment horizontal="right"/>
    </xf>
    <xf numFmtId="172" fontId="5" fillId="7" borderId="0" xfId="1" applyNumberFormat="1" applyFont="1" applyFill="1" applyBorder="1" applyAlignment="1">
      <alignment horizontal="right" vertical="center" wrapText="1"/>
    </xf>
    <xf numFmtId="172" fontId="6" fillId="7" borderId="0" xfId="1" applyNumberFormat="1" applyFont="1" applyFill="1" applyAlignment="1">
      <alignment horizontal="right"/>
    </xf>
    <xf numFmtId="0" fontId="2" fillId="2" borderId="0" xfId="2"/>
    <xf numFmtId="172" fontId="5" fillId="0" borderId="0" xfId="1" applyNumberFormat="1" applyFont="1" applyBorder="1" applyAlignment="1">
      <alignment horizontal="right" vertical="center" wrapText="1"/>
    </xf>
    <xf numFmtId="172" fontId="5" fillId="4" borderId="0" xfId="1" applyNumberFormat="1" applyFont="1" applyFill="1" applyBorder="1" applyAlignment="1">
      <alignment horizontal="right" vertical="center" wrapText="1"/>
    </xf>
    <xf numFmtId="1" fontId="0" fillId="0" borderId="0" xfId="0" applyNumberFormat="1" applyFont="1" applyBorder="1"/>
    <xf numFmtId="1" fontId="3" fillId="3" borderId="1" xfId="3" applyNumberFormat="1" applyAlignment="1">
      <alignment horizontal="center"/>
    </xf>
    <xf numFmtId="1" fontId="0" fillId="5" borderId="0" xfId="1" applyNumberFormat="1" applyFont="1" applyFill="1"/>
    <xf numFmtId="1" fontId="3" fillId="3" borderId="2" xfId="3" applyNumberFormat="1" applyBorder="1" applyAlignment="1">
      <alignment horizontal="center"/>
    </xf>
    <xf numFmtId="172" fontId="0" fillId="0" borderId="0" xfId="0" applyNumberFormat="1" applyAlignment="1">
      <alignment horizontal="center"/>
    </xf>
    <xf numFmtId="1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2" fontId="0" fillId="0" borderId="0" xfId="1" applyNumberFormat="1" applyFont="1" applyAlignment="1">
      <alignment horizontal="center" vertical="center" wrapText="1"/>
    </xf>
    <xf numFmtId="172" fontId="0" fillId="0" borderId="0" xfId="1" applyNumberFormat="1" applyFont="1"/>
    <xf numFmtId="0" fontId="4" fillId="6" borderId="0" xfId="0" applyFont="1" applyFill="1" applyAlignment="1">
      <alignment horizontal="center" vertical="top"/>
    </xf>
  </cellXfs>
  <cellStyles count="4">
    <cellStyle name="Bad" xfId="2" builtinId="27"/>
    <cellStyle name="Calculation" xfId="3" builtinId="22"/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575"/>
      <color rgb="FF33CCFF"/>
      <color rgb="FFE9C9E5"/>
      <color rgb="FFDAA2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Normal="100" workbookViewId="0">
      <selection activeCell="M3" sqref="M3"/>
    </sheetView>
  </sheetViews>
  <sheetFormatPr defaultRowHeight="15.75" x14ac:dyDescent="0.25"/>
  <cols>
    <col min="1" max="1" width="16.5703125" customWidth="1"/>
    <col min="2" max="3" width="17.42578125" customWidth="1"/>
    <col min="4" max="4" width="14.140625" style="10" customWidth="1"/>
    <col min="5" max="5" width="16" style="21" customWidth="1"/>
    <col min="6" max="6" width="15" style="6" customWidth="1"/>
    <col min="7" max="7" width="14.5703125" style="9" customWidth="1"/>
    <col min="8" max="8" width="17.5703125" style="4" customWidth="1"/>
    <col min="9" max="9" width="14.85546875" style="7" customWidth="1"/>
    <col min="10" max="10" width="13" customWidth="1"/>
    <col min="11" max="11" width="13.85546875" style="29" customWidth="1"/>
    <col min="12" max="12" width="15.42578125" style="29" customWidth="1"/>
    <col min="13" max="13" width="24.28515625" style="7" customWidth="1"/>
    <col min="14" max="14" width="13" customWidth="1"/>
    <col min="17" max="17" width="17.7109375" customWidth="1"/>
    <col min="18" max="18" width="11" customWidth="1"/>
  </cols>
  <sheetData>
    <row r="1" spans="1:14" s="3" customFormat="1" ht="33.75" customHeight="1" x14ac:dyDescent="0.25">
      <c r="A1" s="2" t="s">
        <v>67</v>
      </c>
      <c r="B1" s="27" t="s">
        <v>71</v>
      </c>
      <c r="C1" s="27" t="s">
        <v>72</v>
      </c>
      <c r="D1" s="11" t="s">
        <v>73</v>
      </c>
      <c r="E1" s="26" t="s">
        <v>68</v>
      </c>
      <c r="F1" s="27" t="s">
        <v>69</v>
      </c>
      <c r="G1" s="12" t="s">
        <v>70</v>
      </c>
      <c r="H1" s="2" t="s">
        <v>76</v>
      </c>
      <c r="I1" s="8" t="s">
        <v>75</v>
      </c>
      <c r="J1" s="3" t="s">
        <v>74</v>
      </c>
      <c r="K1" s="28" t="s">
        <v>79</v>
      </c>
      <c r="L1" s="28" t="s">
        <v>78</v>
      </c>
      <c r="M1" s="8" t="s">
        <v>80</v>
      </c>
    </row>
    <row r="2" spans="1:14" x14ac:dyDescent="0.25">
      <c r="A2" s="5" t="s">
        <v>0</v>
      </c>
      <c r="B2" s="16">
        <v>69699</v>
      </c>
      <c r="C2" s="15">
        <v>48797</v>
      </c>
      <c r="D2" s="13">
        <v>120773</v>
      </c>
      <c r="E2" s="16">
        <v>77277.61</v>
      </c>
      <c r="F2" s="15">
        <v>47676.356</v>
      </c>
      <c r="G2" s="14">
        <v>130979</v>
      </c>
      <c r="H2" s="4">
        <v>0</v>
      </c>
      <c r="I2" s="25">
        <f>$G2-$D2</f>
        <v>10206</v>
      </c>
      <c r="J2" s="1">
        <f>$I2/G2</f>
        <v>7.7920888081295478E-2</v>
      </c>
      <c r="K2" s="29">
        <f>$B2-$E2</f>
        <v>-7578.6100000000006</v>
      </c>
      <c r="L2" s="29">
        <f>$F2-$C2</f>
        <v>-1120.6440000000002</v>
      </c>
      <c r="M2" s="25"/>
      <c r="N2" s="1"/>
    </row>
    <row r="3" spans="1:14" x14ac:dyDescent="0.25">
      <c r="A3" s="5" t="s">
        <v>1</v>
      </c>
      <c r="B3" s="15">
        <v>2311</v>
      </c>
      <c r="C3" s="15">
        <v>8975</v>
      </c>
      <c r="D3" s="13">
        <v>11390</v>
      </c>
      <c r="E3" s="19">
        <v>2132.0889999999999</v>
      </c>
      <c r="F3" s="15">
        <v>10405.105</v>
      </c>
      <c r="G3" s="14">
        <v>12767</v>
      </c>
      <c r="H3" s="4">
        <v>0</v>
      </c>
      <c r="I3" s="25">
        <f t="shared" ref="I3:I66" si="0">$G3-$D3</f>
        <v>1377</v>
      </c>
      <c r="J3" s="1">
        <f t="shared" ref="J3:J66" si="1">$I3/G3</f>
        <v>0.10785619174434088</v>
      </c>
      <c r="K3" s="29">
        <f t="shared" ref="I3:K66" si="2">$B3-$E3</f>
        <v>178.91100000000006</v>
      </c>
      <c r="L3" s="29">
        <f t="shared" ref="J3:L66" si="3">$F3-$C3</f>
        <v>1430.1049999999996</v>
      </c>
      <c r="M3" s="25"/>
      <c r="N3" s="1"/>
    </row>
    <row r="4" spans="1:14" x14ac:dyDescent="0.25">
      <c r="A4" s="5" t="s">
        <v>2</v>
      </c>
      <c r="B4" s="15">
        <v>22051</v>
      </c>
      <c r="C4" s="15">
        <v>56876</v>
      </c>
      <c r="D4" s="13">
        <v>80101</v>
      </c>
      <c r="E4" s="19">
        <v>22088.292000000001</v>
      </c>
      <c r="F4" s="15">
        <v>63160.095999999998</v>
      </c>
      <c r="G4" s="14">
        <v>88708</v>
      </c>
      <c r="H4" s="4">
        <v>0</v>
      </c>
      <c r="I4" s="25">
        <f t="shared" si="0"/>
        <v>8607</v>
      </c>
      <c r="J4" s="1">
        <f t="shared" si="1"/>
        <v>9.702619831356811E-2</v>
      </c>
      <c r="K4" s="29">
        <f t="shared" si="2"/>
        <v>-37.292000000001281</v>
      </c>
      <c r="L4" s="29">
        <f t="shared" si="3"/>
        <v>6284.0959999999977</v>
      </c>
      <c r="M4" s="25"/>
      <c r="N4" s="1"/>
    </row>
    <row r="5" spans="1:14" x14ac:dyDescent="0.25">
      <c r="A5" s="5" t="s">
        <v>3</v>
      </c>
      <c r="B5" s="15">
        <v>3325</v>
      </c>
      <c r="C5" s="15">
        <v>8219</v>
      </c>
      <c r="D5" s="13">
        <v>11664</v>
      </c>
      <c r="E5" s="19">
        <v>2959.902</v>
      </c>
      <c r="F5" s="15">
        <v>9014.2469999999994</v>
      </c>
      <c r="G5" s="14">
        <v>12231</v>
      </c>
      <c r="H5" s="4">
        <v>0</v>
      </c>
      <c r="I5" s="25">
        <f t="shared" si="0"/>
        <v>567</v>
      </c>
      <c r="J5" s="1">
        <f t="shared" si="1"/>
        <v>4.6357615894039736E-2</v>
      </c>
      <c r="K5" s="29">
        <f t="shared" si="2"/>
        <v>365.09799999999996</v>
      </c>
      <c r="L5" s="29">
        <f t="shared" si="3"/>
        <v>795.24699999999939</v>
      </c>
      <c r="M5" s="25"/>
      <c r="N5" s="1"/>
    </row>
    <row r="6" spans="1:14" x14ac:dyDescent="0.25">
      <c r="A6" s="5" t="s">
        <v>4</v>
      </c>
      <c r="B6" s="15">
        <v>122993</v>
      </c>
      <c r="C6" s="15">
        <v>159300</v>
      </c>
      <c r="D6" s="13">
        <v>286428</v>
      </c>
      <c r="E6" s="19">
        <v>121838.26</v>
      </c>
      <c r="F6" s="15">
        <v>185322.40599999999</v>
      </c>
      <c r="G6" s="14">
        <v>320627</v>
      </c>
      <c r="H6" s="4">
        <v>0</v>
      </c>
      <c r="I6" s="25">
        <f t="shared" si="0"/>
        <v>34199</v>
      </c>
      <c r="J6" s="1">
        <f t="shared" si="1"/>
        <v>0.10666288241476857</v>
      </c>
      <c r="K6" s="29">
        <f t="shared" si="2"/>
        <v>1154.7400000000052</v>
      </c>
      <c r="L6" s="29">
        <f t="shared" si="3"/>
        <v>26022.405999999988</v>
      </c>
      <c r="M6" s="25"/>
      <c r="N6" s="1"/>
    </row>
    <row r="7" spans="1:14" x14ac:dyDescent="0.25">
      <c r="A7" s="5" t="s">
        <v>5</v>
      </c>
      <c r="B7" s="16">
        <v>508312</v>
      </c>
      <c r="C7" s="15">
        <v>244101</v>
      </c>
      <c r="D7" s="13">
        <v>757354</v>
      </c>
      <c r="E7" s="16">
        <v>561105.05500000005</v>
      </c>
      <c r="F7" s="15">
        <v>264942.83799999999</v>
      </c>
      <c r="G7" s="14">
        <v>843767</v>
      </c>
      <c r="H7" s="30">
        <v>1</v>
      </c>
      <c r="I7" s="25">
        <f t="shared" si="0"/>
        <v>86413</v>
      </c>
      <c r="J7" s="1">
        <f t="shared" si="1"/>
        <v>0.10241334396818079</v>
      </c>
      <c r="K7" s="29">
        <f t="shared" si="2"/>
        <v>-52793.055000000051</v>
      </c>
      <c r="L7" s="29">
        <f t="shared" si="3"/>
        <v>20841.837999999989</v>
      </c>
      <c r="M7" s="25"/>
      <c r="N7" s="1"/>
    </row>
    <row r="8" spans="1:14" x14ac:dyDescent="0.25">
      <c r="A8" s="5" t="s">
        <v>6</v>
      </c>
      <c r="B8" s="15">
        <v>1664</v>
      </c>
      <c r="C8" s="15">
        <v>4366</v>
      </c>
      <c r="D8" s="13">
        <v>6183</v>
      </c>
      <c r="E8" s="19">
        <v>1264.1879999999999</v>
      </c>
      <c r="F8" s="15">
        <v>4746.902</v>
      </c>
      <c r="G8" s="14">
        <v>6197</v>
      </c>
      <c r="H8" s="30">
        <v>1</v>
      </c>
      <c r="I8" s="25">
        <f t="shared" si="0"/>
        <v>14</v>
      </c>
      <c r="J8" s="1">
        <f t="shared" si="1"/>
        <v>2.2591576569307732E-3</v>
      </c>
      <c r="K8" s="29">
        <f t="shared" si="2"/>
        <v>399.81200000000013</v>
      </c>
      <c r="L8" s="29">
        <f t="shared" si="3"/>
        <v>380.90200000000004</v>
      </c>
      <c r="M8" s="25"/>
      <c r="N8" s="1"/>
    </row>
    <row r="9" spans="1:14" x14ac:dyDescent="0.25">
      <c r="A9" s="5" t="s">
        <v>7</v>
      </c>
      <c r="B9" s="15">
        <v>35906</v>
      </c>
      <c r="C9" s="15">
        <v>47996</v>
      </c>
      <c r="D9" s="13">
        <v>84923</v>
      </c>
      <c r="E9" s="19">
        <v>34066.030999999995</v>
      </c>
      <c r="F9" s="15">
        <v>61358.125</v>
      </c>
      <c r="G9" s="14">
        <v>98173</v>
      </c>
      <c r="H9" s="30">
        <v>1</v>
      </c>
      <c r="I9" s="25">
        <f t="shared" si="0"/>
        <v>13250</v>
      </c>
      <c r="J9" s="1">
        <f t="shared" si="1"/>
        <v>0.13496582563433937</v>
      </c>
      <c r="K9" s="29">
        <f t="shared" si="2"/>
        <v>1839.9690000000046</v>
      </c>
      <c r="L9" s="29">
        <f t="shared" si="3"/>
        <v>13362.125</v>
      </c>
      <c r="M9" s="25"/>
      <c r="N9" s="1"/>
    </row>
    <row r="10" spans="1:14" x14ac:dyDescent="0.25">
      <c r="A10" s="5" t="s">
        <v>8</v>
      </c>
      <c r="B10" s="15">
        <v>28460</v>
      </c>
      <c r="C10" s="15">
        <v>44662</v>
      </c>
      <c r="D10" s="13">
        <v>74169</v>
      </c>
      <c r="E10" s="19">
        <v>23158.277999999998</v>
      </c>
      <c r="F10" s="15">
        <v>55304.559000000001</v>
      </c>
      <c r="G10" s="14">
        <v>80973</v>
      </c>
      <c r="H10" s="30">
        <v>1</v>
      </c>
      <c r="I10" s="25">
        <f t="shared" si="0"/>
        <v>6804</v>
      </c>
      <c r="J10" s="1">
        <f t="shared" si="1"/>
        <v>8.4028009336445483E-2</v>
      </c>
      <c r="K10" s="29">
        <f t="shared" si="2"/>
        <v>5301.7220000000016</v>
      </c>
      <c r="L10" s="29">
        <f t="shared" si="3"/>
        <v>10642.559000000001</v>
      </c>
      <c r="M10" s="25"/>
      <c r="N10" s="1"/>
    </row>
    <row r="11" spans="1:14" x14ac:dyDescent="0.25">
      <c r="A11" s="5" t="s">
        <v>9</v>
      </c>
      <c r="B11" s="15">
        <v>25759</v>
      </c>
      <c r="C11" s="15">
        <v>70022</v>
      </c>
      <c r="D11" s="13">
        <v>96805</v>
      </c>
      <c r="E11" s="19">
        <v>28145.718000000001</v>
      </c>
      <c r="F11" s="15">
        <v>75917.95199999999</v>
      </c>
      <c r="G11" s="14">
        <v>107838</v>
      </c>
      <c r="H11" s="4">
        <v>0</v>
      </c>
      <c r="I11" s="25">
        <f t="shared" si="0"/>
        <v>11033</v>
      </c>
      <c r="J11" s="1">
        <f t="shared" si="1"/>
        <v>0.10231087371798439</v>
      </c>
      <c r="K11" s="29">
        <f t="shared" si="2"/>
        <v>-2386.7180000000008</v>
      </c>
      <c r="L11" s="29">
        <f t="shared" si="3"/>
        <v>5895.9519999999902</v>
      </c>
      <c r="M11" s="25"/>
      <c r="N11" s="1"/>
    </row>
    <row r="12" spans="1:14" x14ac:dyDescent="0.25">
      <c r="A12" s="5" t="s">
        <v>10</v>
      </c>
      <c r="B12" s="15">
        <v>51698</v>
      </c>
      <c r="C12" s="15">
        <v>96520</v>
      </c>
      <c r="D12" s="13">
        <v>149324</v>
      </c>
      <c r="E12" s="19">
        <v>62296.5</v>
      </c>
      <c r="F12" s="15">
        <v>107841</v>
      </c>
      <c r="G12" s="14">
        <v>174500</v>
      </c>
      <c r="H12" s="30">
        <v>1</v>
      </c>
      <c r="I12" s="25">
        <f t="shared" si="0"/>
        <v>25176</v>
      </c>
      <c r="J12" s="1">
        <f t="shared" si="1"/>
        <v>0.14427507163323783</v>
      </c>
      <c r="K12" s="29">
        <f t="shared" si="2"/>
        <v>-10598.5</v>
      </c>
      <c r="L12" s="29">
        <f t="shared" si="3"/>
        <v>11321</v>
      </c>
      <c r="M12" s="25"/>
      <c r="N12" s="1"/>
    </row>
    <row r="13" spans="1:14" x14ac:dyDescent="0.25">
      <c r="A13" s="5" t="s">
        <v>11</v>
      </c>
      <c r="B13" s="15">
        <v>8462</v>
      </c>
      <c r="C13" s="15">
        <v>18429</v>
      </c>
      <c r="D13" s="13">
        <v>27227</v>
      </c>
      <c r="E13" s="19">
        <v>7689.2400000000007</v>
      </c>
      <c r="F13" s="15">
        <v>20572.343999999997</v>
      </c>
      <c r="G13" s="14">
        <v>29016</v>
      </c>
      <c r="H13" s="30">
        <v>1</v>
      </c>
      <c r="I13" s="25">
        <f t="shared" si="0"/>
        <v>1789</v>
      </c>
      <c r="J13" s="1">
        <f t="shared" si="1"/>
        <v>6.1655638268541493E-2</v>
      </c>
      <c r="K13" s="29">
        <f t="shared" si="2"/>
        <v>772.75999999999931</v>
      </c>
      <c r="L13" s="29">
        <f t="shared" si="3"/>
        <v>2143.3439999999973</v>
      </c>
      <c r="M13" s="25"/>
      <c r="N13" s="1"/>
    </row>
    <row r="14" spans="1:14" x14ac:dyDescent="0.25">
      <c r="A14" s="5" t="s">
        <v>12</v>
      </c>
      <c r="B14" s="15">
        <v>4174</v>
      </c>
      <c r="C14" s="15">
        <v>5587</v>
      </c>
      <c r="D14" s="13">
        <v>9887</v>
      </c>
      <c r="E14" s="19">
        <v>3836.5569999999998</v>
      </c>
      <c r="F14" s="15">
        <v>6892.6109999999999</v>
      </c>
      <c r="G14" s="14">
        <v>10993</v>
      </c>
      <c r="H14" s="30">
        <v>1</v>
      </c>
      <c r="I14" s="25">
        <f t="shared" si="0"/>
        <v>1106</v>
      </c>
      <c r="J14" s="1">
        <f t="shared" si="1"/>
        <v>0.10060947875921041</v>
      </c>
      <c r="K14" s="29">
        <f t="shared" si="2"/>
        <v>337.44300000000021</v>
      </c>
      <c r="L14" s="29">
        <f t="shared" si="3"/>
        <v>1305.6109999999999</v>
      </c>
      <c r="M14" s="25"/>
      <c r="N14" s="1"/>
    </row>
    <row r="15" spans="1:14" x14ac:dyDescent="0.25">
      <c r="A15" s="5" t="s">
        <v>13</v>
      </c>
      <c r="B15" s="15">
        <v>1798</v>
      </c>
      <c r="C15" s="15">
        <v>5052</v>
      </c>
      <c r="D15" s="13">
        <v>6959</v>
      </c>
      <c r="E15" s="19">
        <v>1281.6319999999998</v>
      </c>
      <c r="F15" s="15">
        <v>5883.8560000000007</v>
      </c>
      <c r="G15" s="14">
        <v>7282</v>
      </c>
      <c r="H15" s="4">
        <v>0</v>
      </c>
      <c r="I15" s="25">
        <f t="shared" si="0"/>
        <v>323</v>
      </c>
      <c r="J15" s="1">
        <f t="shared" si="1"/>
        <v>4.4355946168634988E-2</v>
      </c>
      <c r="K15" s="29">
        <f t="shared" si="2"/>
        <v>516.36800000000017</v>
      </c>
      <c r="L15" s="29">
        <f t="shared" si="3"/>
        <v>831.85600000000068</v>
      </c>
      <c r="M15" s="25"/>
      <c r="N15" s="1"/>
    </row>
    <row r="16" spans="1:14" x14ac:dyDescent="0.25">
      <c r="A16" s="5" t="s">
        <v>14</v>
      </c>
      <c r="B16" s="15">
        <v>196737</v>
      </c>
      <c r="C16" s="15">
        <v>211615</v>
      </c>
      <c r="D16" s="13">
        <v>412733</v>
      </c>
      <c r="E16" s="20">
        <v>208497.44999999998</v>
      </c>
      <c r="F16" s="15">
        <v>215081.58</v>
      </c>
      <c r="G16" s="14">
        <v>438942</v>
      </c>
      <c r="H16" s="4">
        <v>0</v>
      </c>
      <c r="I16" s="25">
        <f t="shared" si="0"/>
        <v>26209</v>
      </c>
      <c r="J16" s="1">
        <f t="shared" si="1"/>
        <v>5.9709483257469095E-2</v>
      </c>
      <c r="K16" s="29">
        <f t="shared" si="2"/>
        <v>-11760.449999999983</v>
      </c>
      <c r="L16" s="29">
        <f t="shared" si="3"/>
        <v>3466.5799999999872</v>
      </c>
      <c r="M16" s="25"/>
      <c r="N16" s="1"/>
    </row>
    <row r="17" spans="1:14" x14ac:dyDescent="0.25">
      <c r="A17" s="5" t="s">
        <v>15</v>
      </c>
      <c r="B17" s="15">
        <v>58185</v>
      </c>
      <c r="C17" s="15">
        <v>88711</v>
      </c>
      <c r="D17" s="13">
        <v>148967</v>
      </c>
      <c r="E17" s="19">
        <v>58517.186000000002</v>
      </c>
      <c r="F17" s="15">
        <v>90492.093999999997</v>
      </c>
      <c r="G17" s="14">
        <v>155218</v>
      </c>
      <c r="H17" s="4">
        <v>0</v>
      </c>
      <c r="I17" s="25">
        <f t="shared" si="0"/>
        <v>6251</v>
      </c>
      <c r="J17" s="1">
        <f t="shared" si="1"/>
        <v>4.0272391088662395E-2</v>
      </c>
      <c r="K17" s="29">
        <f t="shared" si="2"/>
        <v>-332.18600000000151</v>
      </c>
      <c r="L17" s="29">
        <f t="shared" si="3"/>
        <v>1781.0939999999973</v>
      </c>
      <c r="M17" s="25"/>
      <c r="N17" s="1"/>
    </row>
    <row r="18" spans="1:14" x14ac:dyDescent="0.25">
      <c r="A18" s="5" t="s">
        <v>16</v>
      </c>
      <c r="B18" s="15">
        <v>23207</v>
      </c>
      <c r="C18" s="15">
        <v>26969</v>
      </c>
      <c r="D18" s="13">
        <v>50707</v>
      </c>
      <c r="E18" s="19">
        <v>22367.966</v>
      </c>
      <c r="F18" s="15">
        <v>34398.777999999998</v>
      </c>
      <c r="G18" s="14">
        <v>58402</v>
      </c>
      <c r="H18" s="30">
        <v>1</v>
      </c>
      <c r="I18" s="25">
        <f t="shared" si="0"/>
        <v>7695</v>
      </c>
      <c r="J18" s="1">
        <f t="shared" si="1"/>
        <v>0.13175918632923531</v>
      </c>
      <c r="K18" s="29">
        <f t="shared" si="2"/>
        <v>839.03399999999965</v>
      </c>
      <c r="L18" s="29">
        <f t="shared" si="3"/>
        <v>7429.7779999999984</v>
      </c>
      <c r="M18" s="25"/>
      <c r="N18" s="1"/>
    </row>
    <row r="19" spans="1:14" x14ac:dyDescent="0.25">
      <c r="A19" s="5" t="s">
        <v>17</v>
      </c>
      <c r="B19" s="15">
        <v>1845</v>
      </c>
      <c r="C19" s="15">
        <v>3570</v>
      </c>
      <c r="D19" s="13">
        <v>5494</v>
      </c>
      <c r="E19" s="19">
        <v>1771.32</v>
      </c>
      <c r="F19" s="15">
        <v>4190.0880000000006</v>
      </c>
      <c r="G19" s="14">
        <v>6108</v>
      </c>
      <c r="H19" s="4">
        <v>0</v>
      </c>
      <c r="I19" s="25">
        <f t="shared" si="0"/>
        <v>614</v>
      </c>
      <c r="J19" s="1">
        <f t="shared" si="1"/>
        <v>0.10052390307793058</v>
      </c>
      <c r="K19" s="29">
        <f t="shared" si="2"/>
        <v>73.680000000000064</v>
      </c>
      <c r="L19" s="29">
        <f t="shared" si="3"/>
        <v>620.08800000000065</v>
      </c>
      <c r="M19" s="25"/>
      <c r="N19" s="1"/>
    </row>
    <row r="20" spans="1:14" x14ac:dyDescent="0.25">
      <c r="A20" s="5" t="s">
        <v>18</v>
      </c>
      <c r="B20" s="16">
        <v>15770</v>
      </c>
      <c r="C20" s="15">
        <v>6630</v>
      </c>
      <c r="D20" s="13">
        <v>22525</v>
      </c>
      <c r="E20" s="16">
        <v>15165.465000000002</v>
      </c>
      <c r="F20" s="15">
        <v>6789.84</v>
      </c>
      <c r="G20" s="14">
        <v>22335</v>
      </c>
      <c r="H20" s="4">
        <v>0</v>
      </c>
      <c r="I20" s="25">
        <f t="shared" si="0"/>
        <v>-190</v>
      </c>
      <c r="J20" s="1">
        <f t="shared" si="1"/>
        <v>-8.5068278486680107E-3</v>
      </c>
      <c r="K20" s="29">
        <f t="shared" si="2"/>
        <v>604.53499999999804</v>
      </c>
      <c r="L20" s="29">
        <f t="shared" si="3"/>
        <v>159.84000000000015</v>
      </c>
      <c r="M20" s="25"/>
      <c r="N20" s="1"/>
    </row>
    <row r="21" spans="1:14" x14ac:dyDescent="0.25">
      <c r="A21" s="5" t="s">
        <v>19</v>
      </c>
      <c r="B21" s="15">
        <v>1885</v>
      </c>
      <c r="C21" s="15">
        <v>5917</v>
      </c>
      <c r="D21" s="13">
        <v>7937</v>
      </c>
      <c r="E21" s="19">
        <v>1473.2679999999998</v>
      </c>
      <c r="F21" s="15">
        <v>6821.3160000000007</v>
      </c>
      <c r="G21" s="14">
        <v>8516</v>
      </c>
      <c r="H21" s="30">
        <v>1</v>
      </c>
      <c r="I21" s="25">
        <f t="shared" si="0"/>
        <v>579</v>
      </c>
      <c r="J21" s="1">
        <f t="shared" si="1"/>
        <v>6.7989666510098634E-2</v>
      </c>
      <c r="K21" s="29">
        <f t="shared" si="2"/>
        <v>411.7320000000002</v>
      </c>
      <c r="L21" s="29">
        <f t="shared" si="3"/>
        <v>904.31600000000071</v>
      </c>
      <c r="M21" s="25"/>
      <c r="N21" s="1"/>
    </row>
    <row r="22" spans="1:14" x14ac:dyDescent="0.25">
      <c r="A22" s="5" t="s">
        <v>20</v>
      </c>
      <c r="B22" s="15">
        <v>1603</v>
      </c>
      <c r="C22" s="15">
        <v>2344</v>
      </c>
      <c r="D22" s="13">
        <v>4004</v>
      </c>
      <c r="E22" s="19">
        <v>1288.8879999999999</v>
      </c>
      <c r="F22" s="15">
        <v>3036.8319999999999</v>
      </c>
      <c r="G22" s="14">
        <v>4414</v>
      </c>
      <c r="H22" s="30">
        <v>1</v>
      </c>
      <c r="I22" s="25">
        <f t="shared" si="0"/>
        <v>410</v>
      </c>
      <c r="J22" s="1">
        <f t="shared" si="1"/>
        <v>9.2886270956048941E-2</v>
      </c>
      <c r="K22" s="29">
        <f t="shared" si="2"/>
        <v>314.11200000000008</v>
      </c>
      <c r="L22" s="29">
        <f t="shared" si="3"/>
        <v>692.83199999999988</v>
      </c>
      <c r="M22" s="25"/>
      <c r="N22" s="1"/>
    </row>
    <row r="23" spans="1:14" x14ac:dyDescent="0.25">
      <c r="A23" s="5" t="s">
        <v>21</v>
      </c>
      <c r="B23" s="15">
        <v>2014</v>
      </c>
      <c r="C23" s="15">
        <v>4995</v>
      </c>
      <c r="D23" s="13">
        <v>7126</v>
      </c>
      <c r="E23" s="19">
        <v>1740.5</v>
      </c>
      <c r="F23" s="15">
        <v>5391.125</v>
      </c>
      <c r="G23" s="14">
        <v>7375</v>
      </c>
      <c r="H23" s="4">
        <v>0</v>
      </c>
      <c r="I23" s="25">
        <f t="shared" si="0"/>
        <v>249</v>
      </c>
      <c r="J23" s="1">
        <f t="shared" si="1"/>
        <v>3.3762711864406783E-2</v>
      </c>
      <c r="K23" s="29">
        <f t="shared" si="2"/>
        <v>273.5</v>
      </c>
      <c r="L23" s="29">
        <f t="shared" si="3"/>
        <v>396.125</v>
      </c>
      <c r="M23" s="25"/>
      <c r="N23" s="1"/>
    </row>
    <row r="24" spans="1:14" x14ac:dyDescent="0.25">
      <c r="A24" s="5" t="s">
        <v>22</v>
      </c>
      <c r="B24" s="15">
        <v>2228</v>
      </c>
      <c r="C24" s="15">
        <v>3138</v>
      </c>
      <c r="D24" s="13">
        <v>5420</v>
      </c>
      <c r="E24" s="19">
        <v>1924.4399999999998</v>
      </c>
      <c r="F24" s="15">
        <v>3489.43</v>
      </c>
      <c r="G24" s="14">
        <v>5530</v>
      </c>
      <c r="H24" s="4">
        <v>0</v>
      </c>
      <c r="I24" s="25">
        <f t="shared" si="0"/>
        <v>110</v>
      </c>
      <c r="J24" s="1">
        <f t="shared" si="1"/>
        <v>1.9891500904159132E-2</v>
      </c>
      <c r="K24" s="29">
        <f t="shared" si="2"/>
        <v>303.56000000000017</v>
      </c>
      <c r="L24" s="29">
        <f t="shared" si="3"/>
        <v>351.42999999999984</v>
      </c>
      <c r="M24" s="25"/>
      <c r="N24" s="1"/>
    </row>
    <row r="25" spans="1:14" x14ac:dyDescent="0.25">
      <c r="A25" s="5" t="s">
        <v>23</v>
      </c>
      <c r="B25" s="15">
        <v>2463</v>
      </c>
      <c r="C25" s="15">
        <v>4696</v>
      </c>
      <c r="D25" s="13">
        <v>7244</v>
      </c>
      <c r="E25" s="19">
        <v>2179.1</v>
      </c>
      <c r="F25" s="15">
        <v>5320.7</v>
      </c>
      <c r="G25" s="14">
        <v>7700</v>
      </c>
      <c r="H25" s="4">
        <v>0</v>
      </c>
      <c r="I25" s="25">
        <f t="shared" si="0"/>
        <v>456</v>
      </c>
      <c r="J25" s="1">
        <f t="shared" si="1"/>
        <v>5.9220779220779222E-2</v>
      </c>
      <c r="K25" s="29">
        <f t="shared" si="2"/>
        <v>283.90000000000009</v>
      </c>
      <c r="L25" s="29">
        <f t="shared" si="3"/>
        <v>624.69999999999982</v>
      </c>
      <c r="M25" s="25"/>
      <c r="N25" s="1"/>
    </row>
    <row r="26" spans="1:14" x14ac:dyDescent="0.25">
      <c r="A26" s="5" t="s">
        <v>24</v>
      </c>
      <c r="B26" s="15">
        <v>4751</v>
      </c>
      <c r="C26" s="15">
        <v>5355</v>
      </c>
      <c r="D26" s="13">
        <v>10215</v>
      </c>
      <c r="E26" s="19">
        <v>4675.3899999999994</v>
      </c>
      <c r="F26" s="15">
        <v>6286.4280000000008</v>
      </c>
      <c r="G26" s="14">
        <v>11266</v>
      </c>
      <c r="H26" s="4">
        <v>0</v>
      </c>
      <c r="I26" s="25">
        <f t="shared" si="0"/>
        <v>1051</v>
      </c>
      <c r="J26" s="1">
        <f t="shared" si="1"/>
        <v>9.3289543759985799E-2</v>
      </c>
      <c r="K26" s="29">
        <f t="shared" si="2"/>
        <v>75.610000000000582</v>
      </c>
      <c r="L26" s="29">
        <f t="shared" si="3"/>
        <v>931.42800000000079</v>
      </c>
      <c r="M26" s="25"/>
      <c r="N26" s="1"/>
    </row>
    <row r="27" spans="1:14" x14ac:dyDescent="0.25">
      <c r="A27" s="5" t="s">
        <v>25</v>
      </c>
      <c r="B27" s="15">
        <v>37830</v>
      </c>
      <c r="C27" s="15">
        <v>44938</v>
      </c>
      <c r="D27" s="13">
        <v>83928</v>
      </c>
      <c r="E27" s="19">
        <v>32314.836000000003</v>
      </c>
      <c r="F27" s="15">
        <v>59958.796000000002</v>
      </c>
      <c r="G27" s="14">
        <v>95324</v>
      </c>
      <c r="H27" s="4">
        <v>0</v>
      </c>
      <c r="I27" s="25">
        <f t="shared" si="0"/>
        <v>11396</v>
      </c>
      <c r="J27" s="1">
        <f t="shared" si="1"/>
        <v>0.11955016575049306</v>
      </c>
      <c r="K27" s="29">
        <f t="shared" si="2"/>
        <v>5515.163999999997</v>
      </c>
      <c r="L27" s="29">
        <f t="shared" si="3"/>
        <v>15020.796000000002</v>
      </c>
      <c r="M27" s="25"/>
      <c r="N27" s="1"/>
    </row>
    <row r="28" spans="1:14" x14ac:dyDescent="0.25">
      <c r="A28" s="5" t="s">
        <v>26</v>
      </c>
      <c r="B28" s="15">
        <v>16148</v>
      </c>
      <c r="C28" s="15">
        <v>25915</v>
      </c>
      <c r="D28" s="13">
        <v>42541</v>
      </c>
      <c r="E28" s="19">
        <v>15166.914000000001</v>
      </c>
      <c r="F28" s="15">
        <v>30009.154000000002</v>
      </c>
      <c r="G28" s="14">
        <v>46382</v>
      </c>
      <c r="H28" s="4">
        <v>0</v>
      </c>
      <c r="I28" s="25">
        <f t="shared" si="0"/>
        <v>3841</v>
      </c>
      <c r="J28" s="1">
        <f t="shared" si="1"/>
        <v>8.2812297874175322E-2</v>
      </c>
      <c r="K28" s="29">
        <f t="shared" si="2"/>
        <v>981.08599999999933</v>
      </c>
      <c r="L28" s="29">
        <f t="shared" si="3"/>
        <v>4094.1540000000023</v>
      </c>
      <c r="M28" s="25"/>
      <c r="N28" s="1"/>
    </row>
    <row r="29" spans="1:14" x14ac:dyDescent="0.25">
      <c r="A29" s="5" t="s">
        <v>27</v>
      </c>
      <c r="B29" s="17">
        <v>286467</v>
      </c>
      <c r="C29" s="15">
        <v>250186</v>
      </c>
      <c r="D29" s="13">
        <v>543429</v>
      </c>
      <c r="E29" s="16">
        <v>313255.44500000001</v>
      </c>
      <c r="F29" s="15">
        <v>271893.56099999999</v>
      </c>
      <c r="G29" s="14">
        <v>608263</v>
      </c>
      <c r="H29" s="4">
        <v>0</v>
      </c>
      <c r="I29" s="25">
        <f t="shared" si="0"/>
        <v>64834</v>
      </c>
      <c r="J29" s="1">
        <f t="shared" si="1"/>
        <v>0.10658876176916893</v>
      </c>
      <c r="K29" s="29">
        <f t="shared" si="2"/>
        <v>-26788.445000000007</v>
      </c>
      <c r="L29" s="29">
        <f t="shared" si="3"/>
        <v>21707.560999999987</v>
      </c>
      <c r="M29" s="25"/>
      <c r="N29" s="1"/>
    </row>
    <row r="30" spans="1:14" x14ac:dyDescent="0.25">
      <c r="A30" s="5" t="s">
        <v>28</v>
      </c>
      <c r="B30" s="15">
        <v>1264</v>
      </c>
      <c r="C30" s="15">
        <v>6919</v>
      </c>
      <c r="D30" s="13">
        <v>8290</v>
      </c>
      <c r="E30" s="19">
        <v>862.2</v>
      </c>
      <c r="F30" s="15">
        <v>7578.7380000000003</v>
      </c>
      <c r="G30" s="14">
        <v>8622</v>
      </c>
      <c r="H30" s="4">
        <v>0</v>
      </c>
      <c r="I30" s="25">
        <f t="shared" si="0"/>
        <v>332</v>
      </c>
      <c r="J30" s="1">
        <f t="shared" si="1"/>
        <v>3.8506147065646021E-2</v>
      </c>
      <c r="K30" s="29">
        <f t="shared" si="2"/>
        <v>401.79999999999995</v>
      </c>
      <c r="L30" s="29">
        <f t="shared" si="3"/>
        <v>659.73800000000028</v>
      </c>
      <c r="M30" s="25"/>
      <c r="N30" s="1"/>
    </row>
    <row r="31" spans="1:14" x14ac:dyDescent="0.25">
      <c r="A31" s="5" t="s">
        <v>29</v>
      </c>
      <c r="B31" s="15">
        <v>27492</v>
      </c>
      <c r="C31" s="15">
        <v>43450</v>
      </c>
      <c r="D31" s="13">
        <v>71580</v>
      </c>
      <c r="E31" s="19">
        <v>29662.907999999999</v>
      </c>
      <c r="F31" s="15">
        <v>49683.328000000001</v>
      </c>
      <c r="G31" s="14">
        <v>81716</v>
      </c>
      <c r="H31" s="30">
        <v>1</v>
      </c>
      <c r="I31" s="25">
        <f t="shared" si="0"/>
        <v>10136</v>
      </c>
      <c r="J31" s="1">
        <f t="shared" si="1"/>
        <v>0.12403935581771011</v>
      </c>
      <c r="K31" s="29">
        <f t="shared" si="2"/>
        <v>-2170.9079999999994</v>
      </c>
      <c r="L31" s="29">
        <f t="shared" si="3"/>
        <v>6233.3280000000013</v>
      </c>
      <c r="M31" s="25"/>
      <c r="N31" s="1"/>
    </row>
    <row r="32" spans="1:14" x14ac:dyDescent="0.25">
      <c r="A32" s="5" t="s">
        <v>30</v>
      </c>
      <c r="B32" s="15">
        <v>7342</v>
      </c>
      <c r="C32" s="15">
        <v>13418</v>
      </c>
      <c r="D32" s="13">
        <v>20967</v>
      </c>
      <c r="E32" s="19">
        <v>6471.2479999999996</v>
      </c>
      <c r="F32" s="15">
        <v>14432.586000000001</v>
      </c>
      <c r="G32" s="14">
        <v>21287</v>
      </c>
      <c r="H32" s="4">
        <v>0</v>
      </c>
      <c r="I32" s="25">
        <f t="shared" si="0"/>
        <v>320</v>
      </c>
      <c r="J32" s="1">
        <f t="shared" si="1"/>
        <v>1.5032649034622069E-2</v>
      </c>
      <c r="K32" s="29">
        <f t="shared" si="2"/>
        <v>870.75200000000041</v>
      </c>
      <c r="L32" s="29">
        <f t="shared" si="3"/>
        <v>1014.5860000000011</v>
      </c>
      <c r="M32" s="25"/>
      <c r="N32" s="1"/>
    </row>
    <row r="33" spans="1:14" x14ac:dyDescent="0.25">
      <c r="A33" s="18" t="s">
        <v>31</v>
      </c>
      <c r="B33" s="17">
        <v>3945</v>
      </c>
      <c r="C33" s="15">
        <v>3808</v>
      </c>
      <c r="D33" s="13">
        <v>7820</v>
      </c>
      <c r="E33" s="19">
        <v>3589.6390000000001</v>
      </c>
      <c r="F33" s="15">
        <v>3985.0419999999999</v>
      </c>
      <c r="G33" s="14">
        <v>7753</v>
      </c>
      <c r="H33" s="4">
        <v>1</v>
      </c>
      <c r="I33" s="25">
        <f t="shared" si="0"/>
        <v>-67</v>
      </c>
      <c r="J33" s="1">
        <f t="shared" si="1"/>
        <v>-8.6418160711982453E-3</v>
      </c>
      <c r="K33" s="29">
        <f t="shared" si="2"/>
        <v>355.36099999999988</v>
      </c>
      <c r="L33" s="29">
        <f t="shared" si="3"/>
        <v>177.04199999999992</v>
      </c>
      <c r="M33" s="25"/>
      <c r="N33" s="1"/>
    </row>
    <row r="34" spans="1:14" x14ac:dyDescent="0.25">
      <c r="A34" s="5" t="s">
        <v>32</v>
      </c>
      <c r="B34" s="15">
        <v>687</v>
      </c>
      <c r="C34" s="15">
        <v>2668</v>
      </c>
      <c r="D34" s="13">
        <v>3406</v>
      </c>
      <c r="E34" s="19">
        <v>526.16700000000003</v>
      </c>
      <c r="F34" s="15">
        <v>2847.4919999999997</v>
      </c>
      <c r="G34" s="14">
        <v>3439</v>
      </c>
      <c r="H34" s="4">
        <v>0</v>
      </c>
      <c r="I34" s="25">
        <f t="shared" si="0"/>
        <v>33</v>
      </c>
      <c r="J34" s="1">
        <f t="shared" si="1"/>
        <v>9.5958127362605408E-3</v>
      </c>
      <c r="K34" s="29">
        <f t="shared" si="2"/>
        <v>160.83299999999997</v>
      </c>
      <c r="L34" s="29">
        <f t="shared" si="3"/>
        <v>179.49199999999973</v>
      </c>
      <c r="M34" s="25"/>
      <c r="N34" s="1"/>
    </row>
    <row r="35" spans="1:14" x14ac:dyDescent="0.25">
      <c r="A35" s="5" t="s">
        <v>33</v>
      </c>
      <c r="B35" s="15">
        <v>61799</v>
      </c>
      <c r="C35" s="15">
        <v>87643</v>
      </c>
      <c r="D35" s="13">
        <v>151144</v>
      </c>
      <c r="E35" s="19">
        <v>63749.008000000002</v>
      </c>
      <c r="F35" s="15">
        <v>103938.59999999999</v>
      </c>
      <c r="G35" s="14">
        <v>173231</v>
      </c>
      <c r="H35" s="30">
        <v>1</v>
      </c>
      <c r="I35" s="25">
        <f t="shared" si="0"/>
        <v>22087</v>
      </c>
      <c r="J35" s="1">
        <f t="shared" si="1"/>
        <v>0.12750027420034521</v>
      </c>
      <c r="K35" s="29">
        <f t="shared" si="2"/>
        <v>-1950.0080000000016</v>
      </c>
      <c r="L35" s="29">
        <f t="shared" si="3"/>
        <v>16295.599999999991</v>
      </c>
      <c r="M35" s="25"/>
      <c r="N35" s="1"/>
    </row>
    <row r="36" spans="1:14" x14ac:dyDescent="0.25">
      <c r="A36" s="5" t="s">
        <v>34</v>
      </c>
      <c r="B36" s="15">
        <v>110157</v>
      </c>
      <c r="C36" s="15">
        <v>154163</v>
      </c>
      <c r="D36" s="13">
        <v>266598</v>
      </c>
      <c r="E36" s="19">
        <v>127476.18800000001</v>
      </c>
      <c r="F36" s="15">
        <v>195374.73199999999</v>
      </c>
      <c r="G36" s="14">
        <v>332836</v>
      </c>
      <c r="H36" s="4">
        <v>0</v>
      </c>
      <c r="I36" s="25">
        <f t="shared" si="0"/>
        <v>66238</v>
      </c>
      <c r="J36" s="1">
        <f t="shared" si="1"/>
        <v>0.19901092429905418</v>
      </c>
      <c r="K36" s="29">
        <f t="shared" si="2"/>
        <v>-17319.188000000009</v>
      </c>
      <c r="L36" s="29">
        <f t="shared" si="3"/>
        <v>41211.731999999989</v>
      </c>
      <c r="M36" s="25"/>
      <c r="N36" s="1"/>
    </row>
    <row r="37" spans="1:14" x14ac:dyDescent="0.25">
      <c r="A37" s="5" t="s">
        <v>35</v>
      </c>
      <c r="B37" s="17">
        <v>90881</v>
      </c>
      <c r="C37" s="15">
        <v>55805</v>
      </c>
      <c r="D37" s="13">
        <v>148671</v>
      </c>
      <c r="E37" s="16">
        <v>93808.274999999994</v>
      </c>
      <c r="F37" s="15">
        <v>54889.469999999994</v>
      </c>
      <c r="G37" s="14">
        <v>155055</v>
      </c>
      <c r="H37" s="4">
        <v>0</v>
      </c>
      <c r="I37" s="25">
        <f t="shared" si="0"/>
        <v>6384</v>
      </c>
      <c r="J37" s="1">
        <f t="shared" si="1"/>
        <v>4.1172487181967692E-2</v>
      </c>
      <c r="K37" s="29">
        <f t="shared" si="2"/>
        <v>-2927.2749999999942</v>
      </c>
      <c r="L37" s="29">
        <f t="shared" si="3"/>
        <v>-915.53000000000611</v>
      </c>
      <c r="M37" s="25"/>
      <c r="N37" s="1"/>
    </row>
    <row r="38" spans="1:14" x14ac:dyDescent="0.25">
      <c r="A38" s="5" t="s">
        <v>36</v>
      </c>
      <c r="B38" s="15">
        <v>6119</v>
      </c>
      <c r="C38" s="15">
        <v>12054</v>
      </c>
      <c r="D38" s="13">
        <v>18457</v>
      </c>
      <c r="E38" s="19">
        <v>5155.5889999999999</v>
      </c>
      <c r="F38" s="15">
        <v>13918.13</v>
      </c>
      <c r="G38" s="14">
        <v>19603</v>
      </c>
      <c r="H38" s="4">
        <v>0</v>
      </c>
      <c r="I38" s="25">
        <f t="shared" si="0"/>
        <v>1146</v>
      </c>
      <c r="J38" s="1">
        <f t="shared" si="1"/>
        <v>5.8460439728612965E-2</v>
      </c>
      <c r="K38" s="29">
        <f t="shared" si="2"/>
        <v>963.41100000000006</v>
      </c>
      <c r="L38" s="29">
        <f t="shared" si="3"/>
        <v>1864.1299999999992</v>
      </c>
      <c r="M38" s="25"/>
      <c r="N38" s="1"/>
    </row>
    <row r="39" spans="1:14" x14ac:dyDescent="0.25">
      <c r="A39" s="5" t="s">
        <v>37</v>
      </c>
      <c r="B39" s="15">
        <v>942</v>
      </c>
      <c r="C39" s="15">
        <v>2301</v>
      </c>
      <c r="D39" s="13">
        <v>3289</v>
      </c>
      <c r="E39" s="19">
        <v>663.10199999999998</v>
      </c>
      <c r="F39" s="15">
        <v>2582.0790000000002</v>
      </c>
      <c r="G39" s="14">
        <v>3349</v>
      </c>
      <c r="H39" s="4">
        <v>0</v>
      </c>
      <c r="I39" s="25">
        <f t="shared" si="0"/>
        <v>60</v>
      </c>
      <c r="J39" s="1">
        <f t="shared" si="1"/>
        <v>1.7915795759928337E-2</v>
      </c>
      <c r="K39" s="29">
        <f t="shared" si="2"/>
        <v>278.89800000000002</v>
      </c>
      <c r="L39" s="29">
        <f t="shared" si="3"/>
        <v>281.07900000000018</v>
      </c>
      <c r="M39" s="25"/>
      <c r="N39" s="1"/>
    </row>
    <row r="40" spans="1:14" x14ac:dyDescent="0.25">
      <c r="A40" s="5" t="s">
        <v>38</v>
      </c>
      <c r="B40" s="15">
        <v>4176</v>
      </c>
      <c r="C40" s="15">
        <v>4474</v>
      </c>
      <c r="D40" s="13">
        <v>8727</v>
      </c>
      <c r="E40" s="19">
        <v>3569.415</v>
      </c>
      <c r="F40" s="15">
        <v>4902.57</v>
      </c>
      <c r="G40" s="14">
        <v>8601</v>
      </c>
      <c r="H40" s="4">
        <v>0</v>
      </c>
      <c r="I40" s="25">
        <f t="shared" si="0"/>
        <v>-126</v>
      </c>
      <c r="J40" s="1">
        <f t="shared" si="1"/>
        <v>-1.4649459365190094E-2</v>
      </c>
      <c r="K40" s="29">
        <f t="shared" si="2"/>
        <v>606.58500000000004</v>
      </c>
      <c r="L40" s="29">
        <f t="shared" si="3"/>
        <v>428.56999999999971</v>
      </c>
      <c r="M40" s="25"/>
      <c r="N40" s="1"/>
    </row>
    <row r="41" spans="1:14" x14ac:dyDescent="0.25">
      <c r="A41" s="5" t="s">
        <v>39</v>
      </c>
      <c r="B41" s="15">
        <v>66503</v>
      </c>
      <c r="C41" s="15">
        <v>85627</v>
      </c>
      <c r="D41" s="13">
        <v>153866</v>
      </c>
      <c r="E41" s="19">
        <v>72506.843999999997</v>
      </c>
      <c r="F41" s="15">
        <v>103841.45999999999</v>
      </c>
      <c r="G41" s="14">
        <v>182178</v>
      </c>
      <c r="H41" s="4">
        <v>0</v>
      </c>
      <c r="I41" s="25">
        <f t="shared" si="0"/>
        <v>28312</v>
      </c>
      <c r="J41" s="1">
        <f t="shared" si="1"/>
        <v>0.15540844668401235</v>
      </c>
      <c r="K41" s="29">
        <f t="shared" si="2"/>
        <v>-6003.8439999999973</v>
      </c>
      <c r="L41" s="29">
        <f t="shared" si="3"/>
        <v>18214.459999999992</v>
      </c>
      <c r="M41" s="25"/>
      <c r="N41" s="1"/>
    </row>
    <row r="42" spans="1:14" x14ac:dyDescent="0.25">
      <c r="A42" s="5" t="s">
        <v>40</v>
      </c>
      <c r="B42" s="15">
        <v>66831</v>
      </c>
      <c r="C42" s="15">
        <v>93043</v>
      </c>
      <c r="D42" s="13">
        <v>161738</v>
      </c>
      <c r="E42" s="19">
        <v>62894.64</v>
      </c>
      <c r="F42" s="15">
        <v>109312.656</v>
      </c>
      <c r="G42" s="14">
        <v>177168</v>
      </c>
      <c r="H42" s="4">
        <v>0</v>
      </c>
      <c r="I42" s="25">
        <f t="shared" si="0"/>
        <v>15430</v>
      </c>
      <c r="J42" s="1">
        <f t="shared" si="1"/>
        <v>8.7092477196784979E-2</v>
      </c>
      <c r="K42" s="29">
        <f t="shared" si="2"/>
        <v>3936.3600000000006</v>
      </c>
      <c r="L42" s="29">
        <f t="shared" si="3"/>
        <v>16269.656000000003</v>
      </c>
      <c r="M42" s="25"/>
      <c r="N42" s="1"/>
    </row>
    <row r="43" spans="1:14" x14ac:dyDescent="0.25">
      <c r="A43" s="5" t="s">
        <v>41</v>
      </c>
      <c r="B43" s="15">
        <v>30107</v>
      </c>
      <c r="C43" s="15">
        <v>48183</v>
      </c>
      <c r="D43" s="13">
        <v>79037</v>
      </c>
      <c r="E43" s="19">
        <v>30812.32</v>
      </c>
      <c r="F43" s="15">
        <v>54271.7</v>
      </c>
      <c r="G43" s="14">
        <v>87535</v>
      </c>
      <c r="H43" s="30">
        <v>1</v>
      </c>
      <c r="I43" s="25">
        <f t="shared" si="0"/>
        <v>8498</v>
      </c>
      <c r="J43" s="1">
        <f t="shared" si="1"/>
        <v>9.7081167532986803E-2</v>
      </c>
      <c r="K43" s="29">
        <f t="shared" si="2"/>
        <v>-705.31999999999971</v>
      </c>
      <c r="L43" s="29">
        <f t="shared" si="3"/>
        <v>6088.6999999999971</v>
      </c>
      <c r="M43" s="25"/>
      <c r="N43" s="1"/>
    </row>
    <row r="44" spans="1:14" x14ac:dyDescent="0.25">
      <c r="A44" s="5" t="s">
        <v>42</v>
      </c>
      <c r="B44" s="17">
        <v>541440</v>
      </c>
      <c r="C44" s="15">
        <v>332981</v>
      </c>
      <c r="D44" s="13">
        <v>879179</v>
      </c>
      <c r="E44" s="16">
        <v>636111.38500000001</v>
      </c>
      <c r="F44" s="15">
        <v>340524.30500000005</v>
      </c>
      <c r="G44" s="14">
        <v>998605</v>
      </c>
      <c r="H44" s="30">
        <v>1</v>
      </c>
      <c r="I44" s="25">
        <f t="shared" si="0"/>
        <v>119426</v>
      </c>
      <c r="J44" s="1">
        <f t="shared" si="1"/>
        <v>0.1195928320006409</v>
      </c>
      <c r="K44" s="29">
        <f t="shared" si="2"/>
        <v>-94671.385000000009</v>
      </c>
      <c r="L44" s="29">
        <f t="shared" si="3"/>
        <v>7543.3050000000512</v>
      </c>
      <c r="M44" s="25"/>
      <c r="N44" s="1"/>
    </row>
    <row r="45" spans="1:14" x14ac:dyDescent="0.25">
      <c r="A45" s="18" t="s">
        <v>43</v>
      </c>
      <c r="B45" s="17">
        <v>19404</v>
      </c>
      <c r="C45" s="15">
        <v>19234</v>
      </c>
      <c r="D45" s="13">
        <v>39154</v>
      </c>
      <c r="E45" s="19">
        <v>19379.685000000001</v>
      </c>
      <c r="F45" s="15">
        <v>22371.18</v>
      </c>
      <c r="G45" s="14">
        <v>43355</v>
      </c>
      <c r="H45" s="4">
        <v>0</v>
      </c>
      <c r="I45" s="25">
        <f t="shared" si="0"/>
        <v>4201</v>
      </c>
      <c r="J45" s="1">
        <f t="shared" si="1"/>
        <v>9.6897704993657019E-2</v>
      </c>
      <c r="K45" s="29">
        <f t="shared" si="2"/>
        <v>24.31499999999869</v>
      </c>
      <c r="L45" s="29">
        <f t="shared" si="3"/>
        <v>3137.1800000000003</v>
      </c>
      <c r="M45" s="25"/>
      <c r="N45" s="1"/>
    </row>
    <row r="46" spans="1:14" x14ac:dyDescent="0.25">
      <c r="A46" s="5" t="s">
        <v>44</v>
      </c>
      <c r="B46" s="15">
        <v>10251</v>
      </c>
      <c r="C46" s="15">
        <v>29929</v>
      </c>
      <c r="D46" s="13">
        <v>40625</v>
      </c>
      <c r="E46" s="19">
        <v>11012.046</v>
      </c>
      <c r="F46" s="15">
        <v>34737.57</v>
      </c>
      <c r="G46" s="14">
        <v>47262</v>
      </c>
      <c r="H46" s="4">
        <v>0</v>
      </c>
      <c r="I46" s="25">
        <f t="shared" si="0"/>
        <v>6637</v>
      </c>
      <c r="J46" s="1">
        <f t="shared" si="1"/>
        <v>0.14042994371799755</v>
      </c>
      <c r="K46" s="29">
        <f t="shared" si="2"/>
        <v>-761.04600000000028</v>
      </c>
      <c r="L46" s="29">
        <f t="shared" si="3"/>
        <v>4808.57</v>
      </c>
      <c r="M46" s="25"/>
      <c r="N46" s="1"/>
    </row>
    <row r="47" spans="1:14" x14ac:dyDescent="0.25">
      <c r="A47" s="5" t="s">
        <v>45</v>
      </c>
      <c r="B47" s="15">
        <v>23421</v>
      </c>
      <c r="C47" s="15">
        <v>70168</v>
      </c>
      <c r="D47" s="13">
        <v>95075</v>
      </c>
      <c r="E47" s="19">
        <v>24231.3</v>
      </c>
      <c r="F47" s="15">
        <v>73207.274999999994</v>
      </c>
      <c r="G47" s="14">
        <v>102675</v>
      </c>
      <c r="H47" s="4">
        <v>0</v>
      </c>
      <c r="I47" s="25">
        <f t="shared" si="0"/>
        <v>7600</v>
      </c>
      <c r="J47" s="1">
        <f t="shared" si="1"/>
        <v>7.4019965911857805E-2</v>
      </c>
      <c r="K47" s="29">
        <f t="shared" si="2"/>
        <v>-810.29999999999927</v>
      </c>
      <c r="L47" s="29">
        <f t="shared" si="3"/>
        <v>3039.2749999999942</v>
      </c>
      <c r="M47" s="25"/>
      <c r="N47" s="1"/>
    </row>
    <row r="48" spans="1:14" x14ac:dyDescent="0.25">
      <c r="A48" s="5" t="s">
        <v>46</v>
      </c>
      <c r="B48" s="15">
        <v>4856</v>
      </c>
      <c r="C48" s="15">
        <v>7328</v>
      </c>
      <c r="D48" s="13">
        <v>12367</v>
      </c>
      <c r="E48" s="19">
        <v>4019.1099999999997</v>
      </c>
      <c r="F48" s="15">
        <v>9493.4150000000009</v>
      </c>
      <c r="G48" s="14">
        <v>13859</v>
      </c>
      <c r="H48" s="30">
        <v>1</v>
      </c>
      <c r="I48" s="25">
        <f t="shared" si="0"/>
        <v>1492</v>
      </c>
      <c r="J48" s="1">
        <f t="shared" si="1"/>
        <v>0.10765567501262717</v>
      </c>
      <c r="K48" s="29">
        <f t="shared" si="2"/>
        <v>836.89000000000033</v>
      </c>
      <c r="L48" s="29">
        <f t="shared" si="3"/>
        <v>2165.4150000000009</v>
      </c>
      <c r="M48" s="25"/>
      <c r="N48" s="1"/>
    </row>
    <row r="49" spans="1:14" x14ac:dyDescent="0.25">
      <c r="A49" s="5" t="s">
        <v>47</v>
      </c>
      <c r="B49" s="17">
        <v>273665</v>
      </c>
      <c r="C49" s="15">
        <v>188589</v>
      </c>
      <c r="D49" s="13">
        <v>467303</v>
      </c>
      <c r="E49" s="16">
        <v>335904.93599999999</v>
      </c>
      <c r="F49" s="15">
        <v>198539.83799999999</v>
      </c>
      <c r="G49" s="14">
        <v>556134</v>
      </c>
      <c r="H49" s="4">
        <v>0</v>
      </c>
      <c r="I49" s="25">
        <f t="shared" si="0"/>
        <v>88831</v>
      </c>
      <c r="J49" s="1">
        <f t="shared" si="1"/>
        <v>0.15972948965537082</v>
      </c>
      <c r="K49" s="29">
        <f t="shared" si="2"/>
        <v>-62239.935999999987</v>
      </c>
      <c r="L49" s="29">
        <f t="shared" si="3"/>
        <v>9950.8379999999888</v>
      </c>
      <c r="M49" s="25"/>
      <c r="N49" s="1"/>
    </row>
    <row r="50" spans="1:14" x14ac:dyDescent="0.25">
      <c r="A50" s="5" t="s">
        <v>48</v>
      </c>
      <c r="B50" s="17">
        <v>67239</v>
      </c>
      <c r="C50" s="15">
        <v>40592</v>
      </c>
      <c r="D50" s="13">
        <v>108922</v>
      </c>
      <c r="E50" s="16">
        <v>86904.3</v>
      </c>
      <c r="F50" s="15">
        <v>51229.299999999996</v>
      </c>
      <c r="G50" s="14">
        <v>142700</v>
      </c>
      <c r="H50" s="4">
        <v>0</v>
      </c>
      <c r="I50" s="25">
        <f t="shared" si="0"/>
        <v>33778</v>
      </c>
      <c r="J50" s="1">
        <f t="shared" si="1"/>
        <v>0.2367063770147162</v>
      </c>
      <c r="K50" s="29">
        <f t="shared" si="2"/>
        <v>-19665.300000000003</v>
      </c>
      <c r="L50" s="29">
        <f t="shared" si="3"/>
        <v>10637.299999999996</v>
      </c>
      <c r="M50" s="25"/>
      <c r="N50" s="1"/>
    </row>
    <row r="51" spans="1:14" x14ac:dyDescent="0.25">
      <c r="A51" s="5" t="s">
        <v>49</v>
      </c>
      <c r="B51" s="17">
        <v>349651</v>
      </c>
      <c r="C51" s="15">
        <v>247398</v>
      </c>
      <c r="D51" s="13">
        <v>601439</v>
      </c>
      <c r="E51" s="16">
        <v>380022.95499999996</v>
      </c>
      <c r="F51" s="15">
        <v>277114.08399999997</v>
      </c>
      <c r="G51" s="14">
        <v>672607</v>
      </c>
      <c r="H51" s="30">
        <v>1</v>
      </c>
      <c r="I51" s="25">
        <f t="shared" si="0"/>
        <v>71168</v>
      </c>
      <c r="J51" s="1">
        <f t="shared" si="1"/>
        <v>0.10580918723712361</v>
      </c>
      <c r="K51" s="29">
        <f t="shared" si="2"/>
        <v>-30371.954999999958</v>
      </c>
      <c r="L51" s="29">
        <f t="shared" si="3"/>
        <v>29716.083999999973</v>
      </c>
      <c r="M51" s="25"/>
      <c r="N51" s="1"/>
    </row>
    <row r="52" spans="1:14" x14ac:dyDescent="0.25">
      <c r="A52" s="5" t="s">
        <v>50</v>
      </c>
      <c r="B52" s="15">
        <v>98263</v>
      </c>
      <c r="C52" s="15">
        <v>112427</v>
      </c>
      <c r="D52" s="13">
        <v>214248</v>
      </c>
      <c r="E52" s="19">
        <v>91611.3</v>
      </c>
      <c r="F52" s="15">
        <v>144275.54999999999</v>
      </c>
      <c r="G52" s="14">
        <v>244950</v>
      </c>
      <c r="H52" s="4">
        <v>0</v>
      </c>
      <c r="I52" s="25">
        <f t="shared" si="0"/>
        <v>30702</v>
      </c>
      <c r="J52" s="1">
        <f t="shared" si="1"/>
        <v>0.12533986527862828</v>
      </c>
      <c r="K52" s="29">
        <f t="shared" si="2"/>
        <v>6651.6999999999971</v>
      </c>
      <c r="L52" s="29">
        <f t="shared" si="3"/>
        <v>31848.549999999988</v>
      </c>
      <c r="M52" s="25"/>
      <c r="N52" s="1"/>
    </row>
    <row r="53" spans="1:14" x14ac:dyDescent="0.25">
      <c r="A53" s="18" t="s">
        <v>51</v>
      </c>
      <c r="B53" s="17">
        <v>239104</v>
      </c>
      <c r="C53" s="15">
        <v>213258</v>
      </c>
      <c r="D53" s="13">
        <v>459112</v>
      </c>
      <c r="E53" s="19">
        <v>238503.67499999999</v>
      </c>
      <c r="F53" s="15">
        <v>244026.91800000001</v>
      </c>
      <c r="G53" s="14">
        <v>502113</v>
      </c>
      <c r="H53" s="4">
        <v>0</v>
      </c>
      <c r="I53" s="25">
        <f t="shared" si="0"/>
        <v>43001</v>
      </c>
      <c r="J53" s="1">
        <f t="shared" si="1"/>
        <v>8.5640085000786681E-2</v>
      </c>
      <c r="K53" s="29">
        <f t="shared" si="2"/>
        <v>600.32500000001164</v>
      </c>
      <c r="L53" s="29">
        <f t="shared" si="3"/>
        <v>30768.918000000005</v>
      </c>
      <c r="M53" s="25"/>
      <c r="N53" s="1"/>
    </row>
    <row r="54" spans="1:14" x14ac:dyDescent="0.25">
      <c r="A54" s="5" t="s">
        <v>52</v>
      </c>
      <c r="B54" s="15">
        <v>114622</v>
      </c>
      <c r="C54" s="15">
        <v>131577</v>
      </c>
      <c r="D54" s="13">
        <v>249442</v>
      </c>
      <c r="E54" s="19">
        <v>119385.08399999999</v>
      </c>
      <c r="F54" s="15">
        <v>160143.67200000002</v>
      </c>
      <c r="G54" s="14">
        <v>289068</v>
      </c>
      <c r="H54" s="30">
        <v>1</v>
      </c>
      <c r="I54" s="25">
        <f t="shared" si="0"/>
        <v>39626</v>
      </c>
      <c r="J54" s="1">
        <f t="shared" si="1"/>
        <v>0.13708193227891016</v>
      </c>
      <c r="K54" s="29">
        <f t="shared" si="2"/>
        <v>-4763.083999999988</v>
      </c>
      <c r="L54" s="29">
        <f t="shared" si="3"/>
        <v>28566.67200000002</v>
      </c>
      <c r="M54" s="25"/>
      <c r="N54" s="1"/>
    </row>
    <row r="55" spans="1:14" x14ac:dyDescent="0.25">
      <c r="A55" s="5" t="s">
        <v>53</v>
      </c>
      <c r="B55" s="15">
        <v>11667</v>
      </c>
      <c r="C55" s="15">
        <v>19326</v>
      </c>
      <c r="D55" s="13">
        <v>31424</v>
      </c>
      <c r="E55" s="19">
        <v>10180.351999999999</v>
      </c>
      <c r="F55" s="15">
        <v>22436.960000000003</v>
      </c>
      <c r="G55" s="14">
        <v>33488</v>
      </c>
      <c r="H55" s="4">
        <v>0</v>
      </c>
      <c r="I55" s="25">
        <f t="shared" si="0"/>
        <v>2064</v>
      </c>
      <c r="J55" s="1">
        <f t="shared" si="1"/>
        <v>6.1634018155757288E-2</v>
      </c>
      <c r="K55" s="29">
        <f t="shared" si="2"/>
        <v>1486.648000000001</v>
      </c>
      <c r="L55" s="29">
        <f t="shared" si="3"/>
        <v>3110.9600000000028</v>
      </c>
      <c r="M55" s="25"/>
      <c r="N55" s="1"/>
    </row>
    <row r="56" spans="1:14" x14ac:dyDescent="0.25">
      <c r="A56" s="5" t="s">
        <v>54</v>
      </c>
      <c r="B56" s="15">
        <v>17768</v>
      </c>
      <c r="C56" s="15">
        <v>58186</v>
      </c>
      <c r="D56" s="13">
        <v>77060</v>
      </c>
      <c r="E56" s="19">
        <v>18711.84</v>
      </c>
      <c r="F56" s="15">
        <v>66382.48</v>
      </c>
      <c r="G56" s="14">
        <v>89104</v>
      </c>
      <c r="H56" s="4">
        <v>0</v>
      </c>
      <c r="I56" s="25">
        <f t="shared" si="0"/>
        <v>12044</v>
      </c>
      <c r="J56" s="1">
        <f t="shared" si="1"/>
        <v>0.13516789369725266</v>
      </c>
      <c r="K56" s="29">
        <f t="shared" si="2"/>
        <v>-943.84000000000015</v>
      </c>
      <c r="L56" s="29">
        <f t="shared" si="3"/>
        <v>8196.4799999999959</v>
      </c>
      <c r="M56" s="25"/>
      <c r="N56" s="1"/>
    </row>
    <row r="57" spans="1:14" x14ac:dyDescent="0.25">
      <c r="A57" s="5" t="s">
        <v>55</v>
      </c>
      <c r="B57" s="15">
        <v>95119</v>
      </c>
      <c r="C57" s="15">
        <v>110504</v>
      </c>
      <c r="D57" s="13">
        <v>207961</v>
      </c>
      <c r="E57" s="19">
        <v>99678.025999999998</v>
      </c>
      <c r="F57" s="15">
        <v>126756.834</v>
      </c>
      <c r="G57" s="14">
        <v>233438</v>
      </c>
      <c r="H57" s="4">
        <v>0</v>
      </c>
      <c r="I57" s="25">
        <f t="shared" si="0"/>
        <v>25477</v>
      </c>
      <c r="J57" s="1">
        <f t="shared" si="1"/>
        <v>0.10913818658487479</v>
      </c>
      <c r="K57" s="29">
        <f t="shared" si="2"/>
        <v>-4559.025999999998</v>
      </c>
      <c r="L57" s="29">
        <f t="shared" si="3"/>
        <v>16252.834000000003</v>
      </c>
      <c r="M57" s="25"/>
      <c r="N57" s="1"/>
    </row>
    <row r="58" spans="1:14" x14ac:dyDescent="0.25">
      <c r="A58" s="5" t="s">
        <v>56</v>
      </c>
      <c r="B58" s="15">
        <v>96445</v>
      </c>
      <c r="C58" s="15">
        <v>109943</v>
      </c>
      <c r="D58" s="13">
        <v>209120</v>
      </c>
      <c r="E58" s="19">
        <v>107967.80099999999</v>
      </c>
      <c r="F58" s="15">
        <v>111635.497</v>
      </c>
      <c r="G58" s="14">
        <v>229231</v>
      </c>
      <c r="H58" s="30">
        <v>1</v>
      </c>
      <c r="I58" s="25">
        <f t="shared" si="0"/>
        <v>20111</v>
      </c>
      <c r="J58" s="1">
        <f t="shared" si="1"/>
        <v>8.7732462014299989E-2</v>
      </c>
      <c r="K58" s="29">
        <f t="shared" si="2"/>
        <v>-11522.800999999992</v>
      </c>
      <c r="L58" s="29">
        <f t="shared" si="3"/>
        <v>1692.497000000003</v>
      </c>
      <c r="M58" s="25"/>
      <c r="N58" s="1"/>
    </row>
    <row r="59" spans="1:14" x14ac:dyDescent="0.25">
      <c r="A59" s="5" t="s">
        <v>57</v>
      </c>
      <c r="B59" s="15">
        <v>35190</v>
      </c>
      <c r="C59" s="15">
        <v>78513</v>
      </c>
      <c r="D59" s="13">
        <v>115035</v>
      </c>
      <c r="E59" s="19">
        <v>43817.824000000001</v>
      </c>
      <c r="F59" s="15">
        <v>90131.6</v>
      </c>
      <c r="G59" s="14">
        <v>138664</v>
      </c>
      <c r="H59" s="4">
        <v>0</v>
      </c>
      <c r="I59" s="25">
        <f t="shared" si="0"/>
        <v>23629</v>
      </c>
      <c r="J59" s="1">
        <f t="shared" si="1"/>
        <v>0.17040471932152543</v>
      </c>
      <c r="K59" s="29">
        <f t="shared" si="2"/>
        <v>-8627.8240000000005</v>
      </c>
      <c r="L59" s="29">
        <f t="shared" si="3"/>
        <v>11618.600000000006</v>
      </c>
      <c r="M59" s="25"/>
      <c r="N59" s="1"/>
    </row>
    <row r="60" spans="1:14" x14ac:dyDescent="0.25">
      <c r="A60" s="18" t="s">
        <v>58</v>
      </c>
      <c r="B60" s="17">
        <v>65869</v>
      </c>
      <c r="C60" s="15">
        <v>56202</v>
      </c>
      <c r="D60" s="13">
        <v>123301</v>
      </c>
      <c r="E60" s="19">
        <v>67952.074999999997</v>
      </c>
      <c r="F60" s="15">
        <v>71385.442999999999</v>
      </c>
      <c r="G60" s="14">
        <v>143057</v>
      </c>
      <c r="H60" s="4">
        <v>0</v>
      </c>
      <c r="I60" s="25">
        <f t="shared" si="0"/>
        <v>19756</v>
      </c>
      <c r="J60" s="1">
        <f t="shared" si="1"/>
        <v>0.13809879977910902</v>
      </c>
      <c r="K60" s="29">
        <f t="shared" si="2"/>
        <v>-2083.0749999999971</v>
      </c>
      <c r="L60" s="29">
        <f t="shared" si="3"/>
        <v>15183.442999999999</v>
      </c>
      <c r="M60" s="25"/>
      <c r="N60" s="1"/>
    </row>
    <row r="61" spans="1:14" x14ac:dyDescent="0.25">
      <c r="A61" s="5" t="s">
        <v>59</v>
      </c>
      <c r="B61" s="15">
        <v>19524</v>
      </c>
      <c r="C61" s="15">
        <v>40646</v>
      </c>
      <c r="D61" s="13">
        <v>60546</v>
      </c>
      <c r="E61" s="19">
        <v>22954.244999999999</v>
      </c>
      <c r="F61" s="15">
        <v>53533.967999999993</v>
      </c>
      <c r="G61" s="14">
        <v>77811</v>
      </c>
      <c r="H61" s="30">
        <v>1</v>
      </c>
      <c r="I61" s="25">
        <f t="shared" si="0"/>
        <v>17265</v>
      </c>
      <c r="J61" s="1">
        <f t="shared" si="1"/>
        <v>0.22188379535027181</v>
      </c>
      <c r="K61" s="29">
        <f t="shared" si="2"/>
        <v>-3430.244999999999</v>
      </c>
      <c r="L61" s="29">
        <f t="shared" si="3"/>
        <v>12887.967999999993</v>
      </c>
      <c r="M61" s="25"/>
      <c r="N61" s="1"/>
    </row>
    <row r="62" spans="1:14" x14ac:dyDescent="0.25">
      <c r="A62" s="5" t="s">
        <v>60</v>
      </c>
      <c r="B62" s="15">
        <v>4751</v>
      </c>
      <c r="C62" s="15">
        <v>12672</v>
      </c>
      <c r="D62" s="13">
        <v>17692</v>
      </c>
      <c r="E62" s="19">
        <v>4007.6479999999997</v>
      </c>
      <c r="F62" s="15">
        <v>14461.56</v>
      </c>
      <c r="G62" s="14">
        <v>18904</v>
      </c>
      <c r="H62" s="4">
        <v>0</v>
      </c>
      <c r="I62" s="25">
        <f t="shared" si="0"/>
        <v>1212</v>
      </c>
      <c r="J62" s="1">
        <f t="shared" si="1"/>
        <v>6.411341515023275E-2</v>
      </c>
      <c r="K62" s="29">
        <f t="shared" si="2"/>
        <v>743.35200000000032</v>
      </c>
      <c r="L62" s="29">
        <f t="shared" si="3"/>
        <v>1789.5599999999995</v>
      </c>
      <c r="M62" s="25"/>
      <c r="N62" s="1"/>
    </row>
    <row r="63" spans="1:14" x14ac:dyDescent="0.25">
      <c r="A63" s="5" t="s">
        <v>61</v>
      </c>
      <c r="B63" s="15">
        <v>2764</v>
      </c>
      <c r="C63" s="15">
        <v>6249</v>
      </c>
      <c r="D63" s="13">
        <v>9140</v>
      </c>
      <c r="E63" s="19">
        <v>2182.6559999999999</v>
      </c>
      <c r="F63" s="15">
        <v>7018.3680000000004</v>
      </c>
      <c r="G63" s="14">
        <v>9408</v>
      </c>
      <c r="H63" s="4">
        <v>0</v>
      </c>
      <c r="I63" s="25">
        <f t="shared" si="0"/>
        <v>268</v>
      </c>
      <c r="J63" s="1">
        <f t="shared" si="1"/>
        <v>2.848639455782313E-2</v>
      </c>
      <c r="K63" s="29">
        <f t="shared" si="2"/>
        <v>581.34400000000005</v>
      </c>
      <c r="L63" s="29">
        <f t="shared" si="3"/>
        <v>769.36800000000039</v>
      </c>
      <c r="M63" s="25"/>
      <c r="N63" s="1"/>
    </row>
    <row r="64" spans="1:14" x14ac:dyDescent="0.25">
      <c r="A64" s="5" t="s">
        <v>62</v>
      </c>
      <c r="B64" s="15">
        <v>1339</v>
      </c>
      <c r="C64" s="15">
        <v>3980</v>
      </c>
      <c r="D64" s="13">
        <v>5408</v>
      </c>
      <c r="E64" s="19">
        <v>1024.3899999999999</v>
      </c>
      <c r="F64" s="15">
        <v>4615.51</v>
      </c>
      <c r="G64" s="14">
        <v>5755</v>
      </c>
      <c r="H64" s="4">
        <v>0</v>
      </c>
      <c r="I64" s="25">
        <f t="shared" si="0"/>
        <v>347</v>
      </c>
      <c r="J64" s="1">
        <f t="shared" si="1"/>
        <v>6.0295395308427452E-2</v>
      </c>
      <c r="K64" s="29">
        <f t="shared" si="2"/>
        <v>314.61000000000013</v>
      </c>
      <c r="L64" s="29">
        <f t="shared" si="3"/>
        <v>635.51000000000022</v>
      </c>
      <c r="M64" s="25"/>
      <c r="N64" s="1"/>
    </row>
    <row r="65" spans="1:14" x14ac:dyDescent="0.25">
      <c r="A65" s="5" t="s">
        <v>63</v>
      </c>
      <c r="B65" s="15">
        <v>114748</v>
      </c>
      <c r="C65" s="15">
        <v>117490</v>
      </c>
      <c r="D65" s="13">
        <v>235254</v>
      </c>
      <c r="E65" s="20">
        <v>110854.436</v>
      </c>
      <c r="F65" s="15">
        <v>145330.69600000003</v>
      </c>
      <c r="G65" s="14">
        <v>265202</v>
      </c>
      <c r="H65" s="4">
        <v>0</v>
      </c>
      <c r="I65" s="25">
        <f t="shared" si="0"/>
        <v>29948</v>
      </c>
      <c r="J65" s="1">
        <f t="shared" si="1"/>
        <v>0.1129252418910868</v>
      </c>
      <c r="K65" s="29">
        <f t="shared" si="2"/>
        <v>3893.5639999999985</v>
      </c>
      <c r="L65" s="29">
        <f t="shared" si="3"/>
        <v>27840.696000000025</v>
      </c>
      <c r="M65" s="25"/>
      <c r="N65" s="1"/>
    </row>
    <row r="66" spans="1:14" x14ac:dyDescent="0.25">
      <c r="A66" s="5" t="s">
        <v>64</v>
      </c>
      <c r="B66" s="15">
        <v>5175</v>
      </c>
      <c r="C66" s="15">
        <v>9290</v>
      </c>
      <c r="D66" s="13">
        <v>14697</v>
      </c>
      <c r="E66" s="19">
        <v>4394.1409999999996</v>
      </c>
      <c r="F66" s="15">
        <v>10635.995000000001</v>
      </c>
      <c r="G66" s="14">
        <v>15527</v>
      </c>
      <c r="H66" s="30">
        <v>1</v>
      </c>
      <c r="I66" s="25">
        <f t="shared" si="0"/>
        <v>830</v>
      </c>
      <c r="J66" s="1">
        <f t="shared" si="1"/>
        <v>5.3455271462613509E-2</v>
      </c>
      <c r="K66" s="29">
        <f t="shared" si="2"/>
        <v>780.85900000000038</v>
      </c>
      <c r="L66" s="29">
        <f t="shared" si="3"/>
        <v>1345.9950000000008</v>
      </c>
      <c r="M66" s="25"/>
      <c r="N66" s="1"/>
    </row>
    <row r="67" spans="1:14" x14ac:dyDescent="0.25">
      <c r="A67" s="5" t="s">
        <v>65</v>
      </c>
      <c r="B67" s="15">
        <v>6671</v>
      </c>
      <c r="C67" s="15">
        <v>21490</v>
      </c>
      <c r="D67" s="13">
        <v>28582</v>
      </c>
      <c r="E67" s="19">
        <v>6952.32</v>
      </c>
      <c r="F67" s="15">
        <v>26105.279999999999</v>
      </c>
      <c r="G67" s="14">
        <v>34080</v>
      </c>
      <c r="H67" s="30">
        <v>1</v>
      </c>
      <c r="I67" s="25">
        <f t="shared" ref="I67:I68" si="4">$G67-$D67</f>
        <v>5498</v>
      </c>
      <c r="J67" s="1">
        <f t="shared" ref="J67:J68" si="5">$I67/G67</f>
        <v>0.1613262910798122</v>
      </c>
      <c r="K67" s="29">
        <f t="shared" ref="I67:K68" si="6">$B67-$E67</f>
        <v>-281.31999999999971</v>
      </c>
      <c r="L67" s="29">
        <f t="shared" ref="J67:L68" si="7">$F67-$C67</f>
        <v>4615.2799999999988</v>
      </c>
      <c r="M67" s="25"/>
      <c r="N67" s="1"/>
    </row>
    <row r="68" spans="1:14" x14ac:dyDescent="0.25">
      <c r="A68" s="5" t="s">
        <v>66</v>
      </c>
      <c r="B68" s="15">
        <v>2820</v>
      </c>
      <c r="C68" s="15">
        <v>8038</v>
      </c>
      <c r="D68" s="13">
        <v>11042</v>
      </c>
      <c r="E68" s="19">
        <v>2292.4790000000003</v>
      </c>
      <c r="F68" s="15">
        <v>8740.7820000000011</v>
      </c>
      <c r="G68" s="14">
        <v>11293</v>
      </c>
      <c r="H68" s="4">
        <v>0</v>
      </c>
      <c r="I68" s="25">
        <f t="shared" si="4"/>
        <v>251</v>
      </c>
      <c r="J68" s="1">
        <f t="shared" si="5"/>
        <v>2.2226157796865313E-2</v>
      </c>
      <c r="K68" s="29">
        <f t="shared" si="6"/>
        <v>527.52099999999973</v>
      </c>
      <c r="L68" s="29">
        <f t="shared" si="7"/>
        <v>702.78200000000106</v>
      </c>
      <c r="M68" s="25"/>
      <c r="N68" s="1"/>
    </row>
    <row r="69" spans="1:14" ht="15" x14ac:dyDescent="0.25">
      <c r="B69" s="22">
        <f>SUM(B2:B68)</f>
        <v>4237756</v>
      </c>
      <c r="C69" s="22">
        <f>SUM(C2:C68)</f>
        <v>4163447</v>
      </c>
      <c r="D69" s="23"/>
      <c r="E69" s="22">
        <f>SUM(E2:E68)</f>
        <v>4581281.0719999988</v>
      </c>
      <c r="F69" s="24">
        <f>SUM(F2:F68)</f>
        <v>4698590.7819999987</v>
      </c>
      <c r="H69"/>
      <c r="I69"/>
      <c r="K69"/>
      <c r="L69"/>
      <c r="M69"/>
    </row>
    <row r="70" spans="1:14" ht="15" x14ac:dyDescent="0.25">
      <c r="B70" t="s">
        <v>77</v>
      </c>
      <c r="C70" s="1">
        <f>MAX(B69,C69)/(SUM(B69,C69))</f>
        <v>0.50442252139366228</v>
      </c>
      <c r="E70" s="21" t="s">
        <v>77</v>
      </c>
      <c r="F70" s="1">
        <f>MAX(E69,F69)/(SUM(E69,F69))</f>
        <v>0.50632065355242128</v>
      </c>
      <c r="H70"/>
      <c r="I70"/>
      <c r="K70"/>
      <c r="L70"/>
      <c r="M70"/>
    </row>
  </sheetData>
  <sortState ref="E2:M68">
    <sortCondition ref="E2:E68"/>
  </sortState>
  <conditionalFormatting sqref="N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6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2016-11-20T20:41:43Z</dcterms:created>
  <dcterms:modified xsi:type="dcterms:W3CDTF">2016-11-21T00:13:17Z</dcterms:modified>
</cp:coreProperties>
</file>