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tone\Desktop\Dubs Rimkit - 832333531\"/>
    </mc:Choice>
  </mc:AlternateContent>
  <xr:revisionPtr revIDLastSave="0" documentId="13_ncr:1_{F971E5D2-B61E-4D80-9F00-A3AE95FAEE08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Main" sheetId="1" r:id="rId1"/>
    <sheet name="Merge_RKT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2" i="1"/>
  <c r="E3" i="2"/>
  <c r="E4" i="2"/>
  <c r="E5" i="2"/>
  <c r="E6" i="2"/>
  <c r="E7" i="2"/>
  <c r="E8" i="2"/>
  <c r="E12" i="2"/>
  <c r="E13" i="2"/>
  <c r="E14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2" i="2"/>
  <c r="C3" i="2"/>
  <c r="C4" i="2"/>
  <c r="C5" i="2"/>
  <c r="C6" i="2"/>
  <c r="C7" i="2"/>
  <c r="C8" i="2"/>
  <c r="C9" i="2"/>
  <c r="E9" i="2" s="1"/>
  <c r="C10" i="2"/>
  <c r="E10" i="2" s="1"/>
  <c r="C11" i="2"/>
  <c r="E11" i="2" s="1"/>
  <c r="C12" i="2"/>
  <c r="C13" i="2"/>
  <c r="C14" i="2"/>
  <c r="C15" i="2"/>
  <c r="E15" i="2" s="1"/>
  <c r="C16" i="2"/>
  <c r="E16" i="2" s="1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2" i="2"/>
  <c r="C17" i="2" l="1"/>
  <c r="E17" i="2" s="1"/>
  <c r="G14" i="1"/>
  <c r="G25" i="1"/>
  <c r="G13" i="1"/>
  <c r="G24" i="1"/>
  <c r="G12" i="1"/>
  <c r="G23" i="1"/>
  <c r="G11" i="1"/>
  <c r="G22" i="1"/>
  <c r="G10" i="1"/>
  <c r="G21" i="1"/>
  <c r="G9" i="1"/>
  <c r="G32" i="1"/>
  <c r="G20" i="1"/>
  <c r="G8" i="1"/>
  <c r="G31" i="1"/>
  <c r="G19" i="1"/>
  <c r="G7" i="1"/>
  <c r="G30" i="1"/>
  <c r="G18" i="1"/>
  <c r="G6" i="1"/>
  <c r="G29" i="1"/>
  <c r="G17" i="1"/>
  <c r="G5" i="1"/>
  <c r="G28" i="1"/>
  <c r="G16" i="1"/>
  <c r="G27" i="1"/>
  <c r="G15" i="1"/>
  <c r="G26" i="1"/>
</calcChain>
</file>

<file path=xl/sharedStrings.xml><?xml version="1.0" encoding="utf-8"?>
<sst xmlns="http://schemas.openxmlformats.org/spreadsheetml/2006/main" count="251" uniqueCount="165">
  <si>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</si>
  <si>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</si>
  <si>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</si>
  <si>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</si>
  <si>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</si>
  <si>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</si>
  <si>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JobDef+TendSelf.reportString</t>
  </si>
  <si>
    <t>JobDef</t>
  </si>
  <si>
    <t>TendSelf.reportString</t>
  </si>
  <si>
    <t>tending to TargetA with kit.</t>
  </si>
  <si>
    <t>pakageID</t>
  </si>
  <si>
    <t>JobDef+BandageOthers.reportString</t>
  </si>
  <si>
    <t>BandageOthers.reportString</t>
  </si>
  <si>
    <t>JobDef+FixBrokenDownBuildingRepairKit.reportString</t>
  </si>
  <si>
    <t>FixBrokenDownBuildingRepairKit.reportString</t>
  </si>
  <si>
    <t>replacing broken components in TargetA with kit.</t>
  </si>
  <si>
    <t>modName (folderName)</t>
  </si>
  <si>
    <t>RecipeDef+RepairComponent.label</t>
  </si>
  <si>
    <t>RecipeDef</t>
  </si>
  <si>
    <t>RepairComponent.label</t>
  </si>
  <si>
    <t>fix component</t>
  </si>
  <si>
    <t>RecipeDef+RepairComponent.description</t>
  </si>
  <si>
    <t>RepairComponent.description</t>
  </si>
  <si>
    <t>Fix a broken component.</t>
  </si>
  <si>
    <t>RecipeDef+RepairComponent.jobString</t>
  </si>
  <si>
    <t>RepairComponent.jobString</t>
  </si>
  <si>
    <t>Fixing component.</t>
  </si>
  <si>
    <t>ThingDef+SalvagedComponent.label</t>
  </si>
  <si>
    <t>ThingDef</t>
  </si>
  <si>
    <t>SalvagedComponent.label</t>
  </si>
  <si>
    <t>Salvaged Component</t>
  </si>
  <si>
    <t>ThingDef+SalvagedComponent.description</t>
  </si>
  <si>
    <t>SalvagedComponent.description</t>
  </si>
  <si>
    <t>Damaged components that can be repaired at machining and component tables.</t>
  </si>
  <si>
    <t>ThingDef+UnfinishedKit.label</t>
  </si>
  <si>
    <t>UnfinishedKit.label</t>
  </si>
  <si>
    <t>unfinished kit</t>
  </si>
  <si>
    <t>ThingDef+UnfinishedKitStuff.label</t>
  </si>
  <si>
    <t>UnfinishedKitStuff.label</t>
  </si>
  <si>
    <t>ThingDef+MedicineBag.label</t>
  </si>
  <si>
    <t>MedicineBag.label</t>
  </si>
  <si>
    <t>Medicine Bag</t>
  </si>
  <si>
    <t>ThingDef+MedicineBag.description</t>
  </si>
  <si>
    <t>MedicineBag.description</t>
  </si>
  <si>
    <t>Allows the wearer to treat their own injuries or others without the need for beds, but not perform surgery. Also increases healing speed</t>
  </si>
  <si>
    <t>ThingDef+MedicalKit.label</t>
  </si>
  <si>
    <t>MedicalKit.label</t>
  </si>
  <si>
    <t>Medkit</t>
  </si>
  <si>
    <t>ThingDef+MedicalKit.description</t>
  </si>
  <si>
    <t>MedicalKit.description</t>
  </si>
  <si>
    <t>ThingDef+UltraMedKit.label</t>
  </si>
  <si>
    <t>UltraMedKit.label</t>
  </si>
  <si>
    <t>Glitterworld Medkit</t>
  </si>
  <si>
    <t>ThingDef+UltraMedKit.description</t>
  </si>
  <si>
    <t>UltraMedKit.description</t>
  </si>
  <si>
    <t>ThingDef+DubsRepairKit.label</t>
  </si>
  <si>
    <t>DubsRepairKit.label</t>
  </si>
  <si>
    <t>Repair Kit</t>
  </si>
  <si>
    <t>ThingDef+DubsRepairKit.description</t>
  </si>
  <si>
    <t>DubsRepairKit.description</t>
  </si>
  <si>
    <t>Allows the wearer to salvage parts from broken down buildings while fixing them, success rate is based on skill, the kit also contains a supply of components, and increases construction stats.</t>
  </si>
  <si>
    <t>WorkGiverDef+FixBrokenDownBuildingWithKit.label</t>
  </si>
  <si>
    <t>WorkGiverDef</t>
  </si>
  <si>
    <t>FixBrokenDownBuildingWithKit.label</t>
  </si>
  <si>
    <t>fix broken-down buildings with repair kit</t>
  </si>
  <si>
    <t>WorkGiverDef+FixBrokenDownBuildingWithKit.verb</t>
  </si>
  <si>
    <t>FixBrokenDownBuildingWithKit.verb</t>
  </si>
  <si>
    <t>replace broken components with kit in</t>
  </si>
  <si>
    <t>WorkGiverDef+FixBrokenDownBuildingWithKit.gerund</t>
  </si>
  <si>
    <t>FixBrokenDownBuildingWithKit.gerund</t>
  </si>
  <si>
    <t>replacing broken components with kit in</t>
  </si>
  <si>
    <t>Keyed+equippedKit</t>
  </si>
  <si>
    <t>Keyed</t>
  </si>
  <si>
    <t>equippedKit</t>
  </si>
  <si>
    <t>This colonist is equipped with a {0}</t>
  </si>
  <si>
    <t>Keyed+MedkitUses</t>
  </si>
  <si>
    <t>MedkitUses</t>
  </si>
  <si>
    <t>Uses remaining</t>
  </si>
  <si>
    <t>Keyed+TendInBed</t>
  </si>
  <si>
    <t>TendInBed</t>
  </si>
  <si>
    <t>Tend in bed</t>
  </si>
  <si>
    <t>Keyed+TendInBedDesc</t>
  </si>
  <si>
    <t>TendInBedDesc</t>
  </si>
  <si>
    <t>Tend their own wounds in the nearest medical bed</t>
  </si>
  <si>
    <t>Keyed+TendTarget</t>
  </si>
  <si>
    <t>TendTarget</t>
  </si>
  <si>
    <t>Tend Target</t>
  </si>
  <si>
    <t>Keyed+TendTargetDesc</t>
  </si>
  <si>
    <t>TendTargetDesc</t>
  </si>
  <si>
    <t>Tend others wounds</t>
  </si>
  <si>
    <t>Keyed+MedkitTendSelf</t>
  </si>
  <si>
    <t>MedkitTendSelf</t>
  </si>
  <si>
    <t>Tend Self</t>
  </si>
  <si>
    <t>Keyed+MedkitTendSelfDesc</t>
  </si>
  <si>
    <t>MedkitTendSelfDesc</t>
  </si>
  <si>
    <t>Tend their own wounds on the spot</t>
  </si>
  <si>
    <t>Keyed+UseKitForTendJob</t>
  </si>
  <si>
    <t>UseKitForTendJob</t>
  </si>
  <si>
    <t>Auto</t>
  </si>
  <si>
    <t>Keyed+UseKitForTendJobDesc</t>
  </si>
  <si>
    <t>UseKitForTendJobDesc</t>
  </si>
  <si>
    <t>Automatically use the medkit for tending before trying to find medicine</t>
  </si>
  <si>
    <t>Dubs Rimkit - 832333531</t>
    <phoneticPr fontId="4" type="noConversion"/>
  </si>
  <si>
    <t>JobDef+Bandage.reportString</t>
  </si>
  <si>
    <t>붕대감는 중.</t>
  </si>
  <si>
    <t>TargetA에게 붕대 감아주는 중.</t>
  </si>
  <si>
    <t>TargetA의 파손된 부품 교체 중.</t>
  </si>
  <si>
    <t>TargetA에서 치료 중.</t>
  </si>
  <si>
    <t>RecipeDef+Make_DubsRepairKit.description</t>
  </si>
  <si>
    <t>수리용품을 만듭니다.</t>
  </si>
  <si>
    <t>RecipeDef+Make_DubsRepairKit.jobString</t>
  </si>
  <si>
    <t>수리용품 만드는 중.</t>
  </si>
  <si>
    <t>RecipeDef+Make_DubsRepairKit.label</t>
  </si>
  <si>
    <t>수리용품 만들기</t>
  </si>
  <si>
    <t>RecipeDef+Make_MedicalKit.description</t>
  </si>
  <si>
    <t>구급상자를 만듭니다.</t>
  </si>
  <si>
    <t>RecipeDef+Make_MedicalKit.jobString</t>
  </si>
  <si>
    <t>구급상자 만드는 중.</t>
  </si>
  <si>
    <t>RecipeDef+Make_MedicalKit.label</t>
  </si>
  <si>
    <t>구급상자 만들기</t>
  </si>
  <si>
    <t>RecipeDef+Make_MedicineBag.description</t>
  </si>
  <si>
    <t>의료 가방을 만듭니다.</t>
  </si>
  <si>
    <t>RecipeDef+Make_MedicineBag.jobString</t>
  </si>
  <si>
    <t>의료 가방 만드는 중.</t>
  </si>
  <si>
    <t>RecipeDef+Make_MedicineBag.label</t>
  </si>
  <si>
    <t>의료 가방 만들기</t>
  </si>
  <si>
    <t>RecipeDef+Make_UltraMedKit.description</t>
  </si>
  <si>
    <t>번화계 구급상자를 만듭니다.</t>
  </si>
  <si>
    <t>RecipeDef+Make_UltraMedKit.jobString</t>
  </si>
  <si>
    <t>번화계 구급상자 만드는 중.</t>
  </si>
  <si>
    <t>RecipeDef+Make_UltraMedKit.label</t>
  </si>
  <si>
    <t>번화계 구급상자 만들기</t>
  </si>
  <si>
    <t>망가진 부품을 수리합니다.</t>
  </si>
  <si>
    <t>부품 수리 중.</t>
  </si>
  <si>
    <t>부품 수리하기</t>
  </si>
  <si>
    <t>착용자가 고장난 건물을 수리할 때 부품을 회수할 수 있게 해줍니다. 성공율은 능력치에 기반하며, 건설 능력치도 올려줍니다.</t>
  </si>
  <si>
    <t>수리용품</t>
  </si>
  <si>
    <t>착용자 본인이나 타인의 상처를 침대 없이 치료하며, 수술은 하지 않습니다. 치료 속도가 증가합니다.</t>
  </si>
  <si>
    <t>구급상자</t>
  </si>
  <si>
    <t>의료 가방</t>
  </si>
  <si>
    <t>기계 작업대와 조립 작업대에서 수리할 수 있는 손상된 부품입니다.</t>
  </si>
  <si>
    <t>회수된 부품</t>
  </si>
  <si>
    <t>번화계 구급상자</t>
  </si>
  <si>
    <t>미완성된 도구</t>
  </si>
  <si>
    <t>망가진 부품을 수리용품으로 대체중</t>
  </si>
  <si>
    <t>고장난 건물을 수리용품으로 수리</t>
  </si>
  <si>
    <t>망가진 부품을 수리용품으로 대체</t>
  </si>
  <si>
    <t>이 정착민은 {0}(을)를 장비하고 있습니다.</t>
  </si>
  <si>
    <t>자가 치료</t>
  </si>
  <si>
    <t>현위치에서 자가치료</t>
  </si>
  <si>
    <t>남은 사용횟수</t>
  </si>
  <si>
    <t>침대에서 자가치료</t>
  </si>
  <si>
    <t>가까운 의료용 침대에서 자가치료하기</t>
  </si>
  <si>
    <t>대상 치료</t>
  </si>
  <si>
    <t>타인의 부상 치료</t>
  </si>
  <si>
    <t>가져온 노드</t>
    <phoneticPr fontId="4" type="noConversion"/>
  </si>
  <si>
    <t>수정할 노드</t>
    <phoneticPr fontId="4" type="noConversion"/>
  </si>
  <si>
    <t>결과 노드</t>
    <phoneticPr fontId="4" type="noConversion"/>
  </si>
  <si>
    <t>RKTM [Not chosen]</t>
    <phoneticPr fontId="4" type="noConversion"/>
  </si>
  <si>
    <t>TargetA 치료 중</t>
    <phoneticPr fontId="4" type="noConversion"/>
  </si>
  <si>
    <t>TargetA에게 붕대 감아주는 중</t>
    <phoneticPr fontId="4" type="noConversion"/>
  </si>
  <si>
    <t>TargetA의 파손된 부품 교체 중</t>
    <phoneticPr fontId="4" type="noConversion"/>
  </si>
  <si>
    <t>부품 수리 중</t>
    <phoneticPr fontId="4" type="noConversion"/>
  </si>
  <si>
    <t>망가진 부품을 수리용품으로 교환 중</t>
    <phoneticPr fontId="4" type="noConversion"/>
  </si>
  <si>
    <t>Dubwise.DubsRimkit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</si>
</sst>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7" borderId="0" xfId="2" applyAlignment="1"/>
    <xf numFmtId="0" fontId="3" fillId="8" borderId="0" xfId="3" applyAlignment="1"/>
    <xf numFmtId="0" fontId="1" fillId="6" borderId="0" xfId="1" applyAlignment="1"/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/>
  </sheetViews>
  <sheetFormatPr defaultRowHeight="17" x14ac:dyDescent="0.45"/>
  <cols>
    <col min="1" max="1" width="48.6640625" bestFit="1" customWidth="1"/>
    <col min="2" max="2" width="17.4140625" bestFit="1" customWidth="1"/>
    <col min="3" max="3" width="40.58203125" bestFit="1" customWidth="1"/>
    <col min="4" max="4" width="36.1640625" customWidth="1"/>
    <col min="5" max="5" width="42.5" customWidth="1"/>
    <col min="6" max="6" width="23.25" bestFit="1" customWidth="1"/>
    <col min="7" max="7" width="62.33203125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158</v>
      </c>
    </row>
    <row r="2" spans="1:7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159</v>
      </c>
      <c r="F2" s="3" t="s">
        <v>10</v>
      </c>
      <c r="G2" t="str">
        <f>IFERROR(VLOOKUP(A2,Merge_RKTM!$C$2:$D$43,2,FALSE),"")</f>
        <v>TargetA에서 치료 중.</v>
      </c>
    </row>
    <row r="3" spans="1:7" x14ac:dyDescent="0.45">
      <c r="A3" s="1" t="s">
        <v>11</v>
      </c>
      <c r="B3" s="1" t="s">
        <v>7</v>
      </c>
      <c r="C3" s="1" t="s">
        <v>12</v>
      </c>
      <c r="D3" s="1" t="s">
        <v>9</v>
      </c>
      <c r="E3" s="1" t="s">
        <v>160</v>
      </c>
      <c r="F3" s="4" t="s">
        <v>164</v>
      </c>
      <c r="G3" t="str">
        <f>IFERROR(VLOOKUP(A3,Merge_RKTM!$C$2:$D$43,2,FALSE),"")</f>
        <v>TargetA에게 붕대 감아주는 중.</v>
      </c>
    </row>
    <row r="4" spans="1:7" x14ac:dyDescent="0.45">
      <c r="A4" s="1" t="s">
        <v>13</v>
      </c>
      <c r="B4" s="1" t="s">
        <v>7</v>
      </c>
      <c r="C4" s="1" t="s">
        <v>14</v>
      </c>
      <c r="D4" s="1" t="s">
        <v>15</v>
      </c>
      <c r="E4" s="1" t="s">
        <v>161</v>
      </c>
      <c r="F4" s="3" t="s">
        <v>16</v>
      </c>
      <c r="G4" t="str">
        <f>IFERROR(VLOOKUP(A4,Merge_RKTM!$C$2:$D$43,2,FALSE),"")</f>
        <v>TargetA의 파손된 부품 교체 중.</v>
      </c>
    </row>
    <row r="5" spans="1:7" x14ac:dyDescent="0.45">
      <c r="A5" s="1" t="s">
        <v>17</v>
      </c>
      <c r="B5" s="1" t="s">
        <v>18</v>
      </c>
      <c r="C5" s="1" t="s">
        <v>19</v>
      </c>
      <c r="D5" s="1" t="s">
        <v>20</v>
      </c>
      <c r="E5" s="1" t="s">
        <v>134</v>
      </c>
      <c r="F5" s="4" t="s">
        <v>102</v>
      </c>
      <c r="G5" t="str">
        <f>IFERROR(VLOOKUP(A5,Merge_RKTM!$C$2:$D$43,2,FALSE),"")</f>
        <v>부품 수리하기</v>
      </c>
    </row>
    <row r="6" spans="1:7" x14ac:dyDescent="0.45">
      <c r="A6" s="1" t="s">
        <v>21</v>
      </c>
      <c r="B6" s="1" t="s">
        <v>18</v>
      </c>
      <c r="C6" s="1" t="s">
        <v>22</v>
      </c>
      <c r="D6" s="1" t="s">
        <v>23</v>
      </c>
      <c r="E6" s="1" t="s">
        <v>132</v>
      </c>
      <c r="G6" t="str">
        <f>IFERROR(VLOOKUP(A6,Merge_RKTM!$C$2:$D$43,2,FALSE),"")</f>
        <v>망가진 부품을 수리합니다.</v>
      </c>
    </row>
    <row r="7" spans="1:7" x14ac:dyDescent="0.45">
      <c r="A7" s="1" t="s">
        <v>24</v>
      </c>
      <c r="B7" s="1" t="s">
        <v>18</v>
      </c>
      <c r="C7" s="1" t="s">
        <v>25</v>
      </c>
      <c r="D7" s="1" t="s">
        <v>26</v>
      </c>
      <c r="E7" s="1" t="s">
        <v>162</v>
      </c>
      <c r="G7" t="str">
        <f>IFERROR(VLOOKUP(A7,Merge_RKTM!$C$2:$D$43,2,FALSE),"")</f>
        <v>부품 수리 중.</v>
      </c>
    </row>
    <row r="8" spans="1:7" x14ac:dyDescent="0.45">
      <c r="A8" s="1" t="s">
        <v>27</v>
      </c>
      <c r="B8" s="1" t="s">
        <v>28</v>
      </c>
      <c r="C8" s="1" t="s">
        <v>29</v>
      </c>
      <c r="D8" s="1" t="s">
        <v>30</v>
      </c>
      <c r="E8" s="1" t="s">
        <v>141</v>
      </c>
      <c r="G8" t="str">
        <f>IFERROR(VLOOKUP(A8,Merge_RKTM!$C$2:$D$43,2,FALSE),"")</f>
        <v>회수된 부품</v>
      </c>
    </row>
    <row r="9" spans="1:7" x14ac:dyDescent="0.45">
      <c r="A9" s="1" t="s">
        <v>31</v>
      </c>
      <c r="B9" s="1" t="s">
        <v>28</v>
      </c>
      <c r="C9" s="1" t="s">
        <v>32</v>
      </c>
      <c r="D9" s="1" t="s">
        <v>33</v>
      </c>
      <c r="E9" s="1" t="s">
        <v>140</v>
      </c>
      <c r="G9" t="str">
        <f>IFERROR(VLOOKUP(A9,Merge_RKTM!$C$2:$D$43,2,FALSE),"")</f>
        <v>기계 작업대와 조립 작업대에서 수리할 수 있는 손상된 부품입니다.</v>
      </c>
    </row>
    <row r="10" spans="1:7" x14ac:dyDescent="0.45">
      <c r="A10" s="1" t="s">
        <v>34</v>
      </c>
      <c r="B10" s="1" t="s">
        <v>28</v>
      </c>
      <c r="C10" s="1" t="s">
        <v>35</v>
      </c>
      <c r="D10" s="1" t="s">
        <v>36</v>
      </c>
      <c r="E10" s="1" t="s">
        <v>143</v>
      </c>
      <c r="G10" t="str">
        <f>IFERROR(VLOOKUP(A10,Merge_RKTM!$C$2:$D$43,2,FALSE),"")</f>
        <v>미완성된 도구</v>
      </c>
    </row>
    <row r="11" spans="1:7" x14ac:dyDescent="0.45">
      <c r="A11" s="1" t="s">
        <v>37</v>
      </c>
      <c r="B11" s="1" t="s">
        <v>28</v>
      </c>
      <c r="C11" s="1" t="s">
        <v>38</v>
      </c>
      <c r="D11" s="1" t="s">
        <v>36</v>
      </c>
      <c r="E11" s="1" t="s">
        <v>143</v>
      </c>
      <c r="G11" t="str">
        <f>IFERROR(VLOOKUP(A11,Merge_RKTM!$C$2:$D$43,2,FALSE),"")</f>
        <v>미완성된 도구</v>
      </c>
    </row>
    <row r="12" spans="1:7" x14ac:dyDescent="0.45">
      <c r="A12" s="1" t="s">
        <v>39</v>
      </c>
      <c r="B12" s="1" t="s">
        <v>28</v>
      </c>
      <c r="C12" s="1" t="s">
        <v>40</v>
      </c>
      <c r="D12" s="1" t="s">
        <v>41</v>
      </c>
      <c r="E12" s="1" t="s">
        <v>139</v>
      </c>
      <c r="G12" t="str">
        <f>IFERROR(VLOOKUP(A12,Merge_RKTM!$C$2:$D$43,2,FALSE),"")</f>
        <v>의료 가방</v>
      </c>
    </row>
    <row r="13" spans="1:7" x14ac:dyDescent="0.45">
      <c r="A13" s="1" t="s">
        <v>42</v>
      </c>
      <c r="B13" s="1" t="s">
        <v>28</v>
      </c>
      <c r="C13" s="1" t="s">
        <v>43</v>
      </c>
      <c r="D13" s="1" t="s">
        <v>44</v>
      </c>
      <c r="E13" s="1" t="s">
        <v>137</v>
      </c>
      <c r="G13" t="str">
        <f>IFERROR(VLOOKUP(A13,Merge_RKTM!$C$2:$D$43,2,FALSE),"")</f>
        <v>착용자 본인이나 타인의 상처를 침대 없이 치료하며, 수술은 하지 않습니다. 치료 속도가 증가합니다.</v>
      </c>
    </row>
    <row r="14" spans="1:7" x14ac:dyDescent="0.45">
      <c r="A14" s="1" t="s">
        <v>45</v>
      </c>
      <c r="B14" s="1" t="s">
        <v>28</v>
      </c>
      <c r="C14" s="1" t="s">
        <v>46</v>
      </c>
      <c r="D14" s="1" t="s">
        <v>47</v>
      </c>
      <c r="E14" s="1" t="s">
        <v>138</v>
      </c>
      <c r="G14" t="str">
        <f>IFERROR(VLOOKUP(A14,Merge_RKTM!$C$2:$D$43,2,FALSE),"")</f>
        <v>구급상자</v>
      </c>
    </row>
    <row r="15" spans="1:7" x14ac:dyDescent="0.45">
      <c r="A15" s="1" t="s">
        <v>48</v>
      </c>
      <c r="B15" s="1" t="s">
        <v>28</v>
      </c>
      <c r="C15" s="1" t="s">
        <v>49</v>
      </c>
      <c r="D15" s="1" t="s">
        <v>44</v>
      </c>
      <c r="E15" s="1" t="s">
        <v>137</v>
      </c>
      <c r="G15" t="str">
        <f>IFERROR(VLOOKUP(A15,Merge_RKTM!$C$2:$D$43,2,FALSE),"")</f>
        <v>착용자 본인이나 타인의 상처를 침대 없이 치료하며, 수술은 하지 않습니다. 치료 속도가 증가합니다.</v>
      </c>
    </row>
    <row r="16" spans="1:7" x14ac:dyDescent="0.45">
      <c r="A16" s="1" t="s">
        <v>50</v>
      </c>
      <c r="B16" s="1" t="s">
        <v>28</v>
      </c>
      <c r="C16" s="1" t="s">
        <v>51</v>
      </c>
      <c r="D16" s="1" t="s">
        <v>52</v>
      </c>
      <c r="E16" s="1" t="s">
        <v>142</v>
      </c>
      <c r="G16" t="str">
        <f>IFERROR(VLOOKUP(A16,Merge_RKTM!$C$2:$D$43,2,FALSE),"")</f>
        <v>번화계 구급상자</v>
      </c>
    </row>
    <row r="17" spans="1:7" x14ac:dyDescent="0.45">
      <c r="A17" s="1" t="s">
        <v>53</v>
      </c>
      <c r="B17" s="1" t="s">
        <v>28</v>
      </c>
      <c r="C17" s="1" t="s">
        <v>54</v>
      </c>
      <c r="D17" s="1" t="s">
        <v>44</v>
      </c>
      <c r="E17" s="1" t="s">
        <v>137</v>
      </c>
      <c r="G17" t="str">
        <f>IFERROR(VLOOKUP(A17,Merge_RKTM!$C$2:$D$43,2,FALSE),"")</f>
        <v>착용자 본인이나 타인의 상처를 침대 없이 치료하며, 수술은 하지 않습니다. 치료 속도가 증가합니다.</v>
      </c>
    </row>
    <row r="18" spans="1:7" x14ac:dyDescent="0.45">
      <c r="A18" s="1" t="s">
        <v>55</v>
      </c>
      <c r="B18" s="1" t="s">
        <v>28</v>
      </c>
      <c r="C18" s="1" t="s">
        <v>56</v>
      </c>
      <c r="D18" s="1" t="s">
        <v>57</v>
      </c>
      <c r="E18" s="1" t="s">
        <v>136</v>
      </c>
      <c r="G18" t="str">
        <f>IFERROR(VLOOKUP(A18,Merge_RKTM!$C$2:$D$43,2,FALSE),"")</f>
        <v>수리용품</v>
      </c>
    </row>
    <row r="19" spans="1:7" x14ac:dyDescent="0.45">
      <c r="A19" s="1" t="s">
        <v>58</v>
      </c>
      <c r="B19" s="1" t="s">
        <v>28</v>
      </c>
      <c r="C19" s="1" t="s">
        <v>59</v>
      </c>
      <c r="D19" s="1" t="s">
        <v>60</v>
      </c>
      <c r="E19" s="1" t="s">
        <v>135</v>
      </c>
      <c r="G19" t="str">
        <f>IFERROR(VLOOKUP(A19,Merge_RKTM!$C$2:$D$43,2,FALSE),"")</f>
        <v>착용자가 고장난 건물을 수리할 때 부품을 회수할 수 있게 해줍니다. 성공율은 능력치에 기반하며, 건설 능력치도 올려줍니다.</v>
      </c>
    </row>
    <row r="20" spans="1:7" x14ac:dyDescent="0.45">
      <c r="A20" s="1" t="s">
        <v>61</v>
      </c>
      <c r="B20" s="1" t="s">
        <v>62</v>
      </c>
      <c r="C20" s="1" t="s">
        <v>63</v>
      </c>
      <c r="D20" s="1" t="s">
        <v>64</v>
      </c>
      <c r="E20" s="1" t="s">
        <v>145</v>
      </c>
      <c r="G20" t="str">
        <f>IFERROR(VLOOKUP(A20,Merge_RKTM!$C$2:$D$43,2,FALSE),"")</f>
        <v>고장난 건물을 수리용품으로 수리</v>
      </c>
    </row>
    <row r="21" spans="1:7" x14ac:dyDescent="0.45">
      <c r="A21" s="1" t="s">
        <v>65</v>
      </c>
      <c r="B21" s="1" t="s">
        <v>62</v>
      </c>
      <c r="C21" s="1" t="s">
        <v>66</v>
      </c>
      <c r="D21" s="1" t="s">
        <v>67</v>
      </c>
      <c r="E21" s="1" t="s">
        <v>163</v>
      </c>
      <c r="G21" t="str">
        <f>IFERROR(VLOOKUP(A21,Merge_RKTM!$C$2:$D$43,2,FALSE),"")</f>
        <v>망가진 부품을 수리용품으로 대체</v>
      </c>
    </row>
    <row r="22" spans="1:7" x14ac:dyDescent="0.45">
      <c r="A22" s="1" t="s">
        <v>68</v>
      </c>
      <c r="B22" s="1" t="s">
        <v>62</v>
      </c>
      <c r="C22" s="1" t="s">
        <v>69</v>
      </c>
      <c r="D22" s="1" t="s">
        <v>70</v>
      </c>
      <c r="E22" s="1" t="s">
        <v>163</v>
      </c>
      <c r="G22" t="str">
        <f>IFERROR(VLOOKUP(A22,Merge_RKTM!$C$2:$D$43,2,FALSE),"")</f>
        <v>망가진 부품을 수리용품으로 대체중</v>
      </c>
    </row>
    <row r="23" spans="1:7" x14ac:dyDescent="0.45">
      <c r="A23" s="1" t="s">
        <v>71</v>
      </c>
      <c r="B23" s="1" t="s">
        <v>72</v>
      </c>
      <c r="C23" s="1" t="s">
        <v>73</v>
      </c>
      <c r="D23" s="1" t="s">
        <v>74</v>
      </c>
      <c r="E23" s="1" t="s">
        <v>147</v>
      </c>
      <c r="G23" t="str">
        <f>IFERROR(VLOOKUP(A23,Merge_RKTM!$C$2:$D$43,2,FALSE),"")</f>
        <v>이 정착민은 {0}(을)를 장비하고 있습니다.</v>
      </c>
    </row>
    <row r="24" spans="1:7" x14ac:dyDescent="0.45">
      <c r="A24" s="1" t="s">
        <v>75</v>
      </c>
      <c r="B24" s="1" t="s">
        <v>72</v>
      </c>
      <c r="C24" s="1" t="s">
        <v>76</v>
      </c>
      <c r="D24" s="1" t="s">
        <v>77</v>
      </c>
      <c r="E24" s="1" t="s">
        <v>150</v>
      </c>
      <c r="G24" t="str">
        <f>IFERROR(VLOOKUP(A24,Merge_RKTM!$C$2:$D$43,2,FALSE),"")</f>
        <v>남은 사용횟수</v>
      </c>
    </row>
    <row r="25" spans="1:7" x14ac:dyDescent="0.45">
      <c r="A25" s="1" t="s">
        <v>78</v>
      </c>
      <c r="B25" s="1" t="s">
        <v>72</v>
      </c>
      <c r="C25" s="1" t="s">
        <v>79</v>
      </c>
      <c r="D25" s="1" t="s">
        <v>80</v>
      </c>
      <c r="E25" s="1" t="s">
        <v>151</v>
      </c>
      <c r="G25" t="str">
        <f>IFERROR(VLOOKUP(A25,Merge_RKTM!$C$2:$D$43,2,FALSE),"")</f>
        <v>침대에서 자가치료</v>
      </c>
    </row>
    <row r="26" spans="1:7" x14ac:dyDescent="0.45">
      <c r="A26" s="1" t="s">
        <v>81</v>
      </c>
      <c r="B26" s="1" t="s">
        <v>72</v>
      </c>
      <c r="C26" s="1" t="s">
        <v>82</v>
      </c>
      <c r="D26" s="1" t="s">
        <v>83</v>
      </c>
      <c r="E26" s="1" t="s">
        <v>152</v>
      </c>
      <c r="G26" t="str">
        <f>IFERROR(VLOOKUP(A26,Merge_RKTM!$C$2:$D$43,2,FALSE),"")</f>
        <v>가까운 의료용 침대에서 자가치료하기</v>
      </c>
    </row>
    <row r="27" spans="1:7" x14ac:dyDescent="0.45">
      <c r="A27" s="1" t="s">
        <v>84</v>
      </c>
      <c r="B27" s="1" t="s">
        <v>72</v>
      </c>
      <c r="C27" s="1" t="s">
        <v>85</v>
      </c>
      <c r="D27" s="1" t="s">
        <v>86</v>
      </c>
      <c r="E27" s="1" t="s">
        <v>153</v>
      </c>
      <c r="G27" t="str">
        <f>IFERROR(VLOOKUP(A27,Merge_RKTM!$C$2:$D$43,2,FALSE),"")</f>
        <v>대상 치료</v>
      </c>
    </row>
    <row r="28" spans="1:7" x14ac:dyDescent="0.45">
      <c r="A28" s="1" t="s">
        <v>87</v>
      </c>
      <c r="B28" s="1" t="s">
        <v>72</v>
      </c>
      <c r="C28" s="1" t="s">
        <v>88</v>
      </c>
      <c r="D28" s="1" t="s">
        <v>89</v>
      </c>
      <c r="E28" s="1" t="s">
        <v>154</v>
      </c>
      <c r="G28" t="str">
        <f>IFERROR(VLOOKUP(A28,Merge_RKTM!$C$2:$D$43,2,FALSE),"")</f>
        <v>타인의 부상 치료</v>
      </c>
    </row>
    <row r="29" spans="1:7" x14ac:dyDescent="0.45">
      <c r="A29" s="1" t="s">
        <v>90</v>
      </c>
      <c r="B29" s="1" t="s">
        <v>72</v>
      </c>
      <c r="C29" s="1" t="s">
        <v>91</v>
      </c>
      <c r="D29" s="1" t="s">
        <v>92</v>
      </c>
      <c r="E29" s="1" t="s">
        <v>148</v>
      </c>
      <c r="G29" t="str">
        <f>IFERROR(VLOOKUP(A29,Merge_RKTM!$C$2:$D$43,2,FALSE),"")</f>
        <v>자가 치료</v>
      </c>
    </row>
    <row r="30" spans="1:7" x14ac:dyDescent="0.45">
      <c r="A30" s="1" t="s">
        <v>93</v>
      </c>
      <c r="B30" s="1" t="s">
        <v>72</v>
      </c>
      <c r="C30" s="1" t="s">
        <v>94</v>
      </c>
      <c r="D30" s="1" t="s">
        <v>95</v>
      </c>
      <c r="E30" s="1" t="s">
        <v>149</v>
      </c>
      <c r="G30" t="str">
        <f>IFERROR(VLOOKUP(A30,Merge_RKTM!$C$2:$D$43,2,FALSE),"")</f>
        <v>현위치에서 자가치료</v>
      </c>
    </row>
    <row r="31" spans="1:7" x14ac:dyDescent="0.45">
      <c r="A31" s="1" t="s">
        <v>96</v>
      </c>
      <c r="B31" s="1" t="s">
        <v>72</v>
      </c>
      <c r="C31" s="1" t="s">
        <v>97</v>
      </c>
      <c r="D31" s="1" t="s">
        <v>98</v>
      </c>
      <c r="E31" s="1"/>
      <c r="G31" t="str">
        <f>IFERROR(VLOOKUP(A31,Merge_RKTM!$C$2:$D$43,2,FALSE),"")</f>
        <v/>
      </c>
    </row>
    <row r="32" spans="1:7" x14ac:dyDescent="0.45">
      <c r="A32" s="1" t="s">
        <v>99</v>
      </c>
      <c r="B32" s="1" t="s">
        <v>72</v>
      </c>
      <c r="C32" s="1" t="s">
        <v>100</v>
      </c>
      <c r="D32" s="1" t="s">
        <v>101</v>
      </c>
      <c r="E32" s="1"/>
      <c r="G32" t="str">
        <f>IFERROR(VLOOKUP(A32,Merge_RKTM!$C$2:$D$43,2,FALSE),"")</f>
        <v/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CD1E9-DC04-41BF-BC99-217002105FAE}">
  <dimension ref="A1:E43"/>
  <sheetViews>
    <sheetView workbookViewId="0">
      <selection activeCell="B23" sqref="B23"/>
    </sheetView>
  </sheetViews>
  <sheetFormatPr defaultRowHeight="17" x14ac:dyDescent="0.45"/>
  <cols>
    <col min="1" max="1" width="48.6640625" bestFit="1" customWidth="1"/>
    <col min="2" max="2" width="11.08203125" bestFit="1" customWidth="1"/>
    <col min="3" max="3" width="48.6640625" bestFit="1" customWidth="1"/>
    <col min="4" max="4" width="54.9140625" customWidth="1"/>
  </cols>
  <sheetData>
    <row r="1" spans="1:5" x14ac:dyDescent="0.45">
      <c r="A1" s="5" t="s">
        <v>155</v>
      </c>
      <c r="B1" s="6" t="s">
        <v>156</v>
      </c>
      <c r="C1" s="7" t="s">
        <v>157</v>
      </c>
    </row>
    <row r="2" spans="1:5" x14ac:dyDescent="0.45">
      <c r="A2" t="s">
        <v>103</v>
      </c>
      <c r="C2" t="str">
        <f>IF(B2="",A2,B2)</f>
        <v>JobDef+Bandage.reportString</v>
      </c>
      <c r="D2" t="s">
        <v>104</v>
      </c>
      <c r="E2" t="e">
        <f>IF(ISERROR(B2),"",MATCH(C2,Main!$A$2:$A$32,0))</f>
        <v>#N/A</v>
      </c>
    </row>
    <row r="3" spans="1:5" x14ac:dyDescent="0.45">
      <c r="A3" t="s">
        <v>11</v>
      </c>
      <c r="C3" t="str">
        <f t="shared" ref="C3:C43" si="0">IF(B3="",A3,B3)</f>
        <v>JobDef+BandageOthers.reportString</v>
      </c>
      <c r="D3" t="s">
        <v>105</v>
      </c>
      <c r="E3">
        <f>IF(ISERROR(B3),"",MATCH(C3,Main!$A$2:$A$32,0))</f>
        <v>2</v>
      </c>
    </row>
    <row r="4" spans="1:5" x14ac:dyDescent="0.45">
      <c r="A4" t="s">
        <v>13</v>
      </c>
      <c r="C4" t="str">
        <f t="shared" si="0"/>
        <v>JobDef+FixBrokenDownBuildingRepairKit.reportString</v>
      </c>
      <c r="D4" t="s">
        <v>106</v>
      </c>
      <c r="E4">
        <f>IF(ISERROR(B4),"",MATCH(C4,Main!$A$2:$A$32,0))</f>
        <v>3</v>
      </c>
    </row>
    <row r="5" spans="1:5" x14ac:dyDescent="0.45">
      <c r="A5" t="s">
        <v>6</v>
      </c>
      <c r="C5" t="str">
        <f t="shared" si="0"/>
        <v>JobDef+TendSelf.reportString</v>
      </c>
      <c r="D5" t="s">
        <v>107</v>
      </c>
      <c r="E5">
        <f>IF(ISERROR(B5),"",MATCH(C5,Main!$A$2:$A$32,0))</f>
        <v>1</v>
      </c>
    </row>
    <row r="6" spans="1:5" x14ac:dyDescent="0.45">
      <c r="A6" t="s">
        <v>108</v>
      </c>
      <c r="C6" t="str">
        <f t="shared" si="0"/>
        <v>RecipeDef+Make_DubsRepairKit.description</v>
      </c>
      <c r="D6" t="s">
        <v>109</v>
      </c>
      <c r="E6" t="e">
        <f>IF(ISERROR(B6),"",MATCH(C6,Main!$A$2:$A$32,0))</f>
        <v>#N/A</v>
      </c>
    </row>
    <row r="7" spans="1:5" x14ac:dyDescent="0.45">
      <c r="A7" t="s">
        <v>110</v>
      </c>
      <c r="C7" t="str">
        <f t="shared" si="0"/>
        <v>RecipeDef+Make_DubsRepairKit.jobString</v>
      </c>
      <c r="D7" t="s">
        <v>111</v>
      </c>
      <c r="E7" t="e">
        <f>IF(ISERROR(B7),"",MATCH(C7,Main!$A$2:$A$32,0))</f>
        <v>#N/A</v>
      </c>
    </row>
    <row r="8" spans="1:5" x14ac:dyDescent="0.45">
      <c r="A8" t="s">
        <v>112</v>
      </c>
      <c r="C8" t="str">
        <f t="shared" si="0"/>
        <v>RecipeDef+Make_DubsRepairKit.label</v>
      </c>
      <c r="D8" t="s">
        <v>113</v>
      </c>
      <c r="E8" t="e">
        <f>IF(ISERROR(B8),"",MATCH(C8,Main!$A$2:$A$32,0))</f>
        <v>#N/A</v>
      </c>
    </row>
    <row r="9" spans="1:5" x14ac:dyDescent="0.45">
      <c r="A9" t="s">
        <v>114</v>
      </c>
      <c r="C9" t="str">
        <f t="shared" si="0"/>
        <v>RecipeDef+Make_MedicalKit.description</v>
      </c>
      <c r="D9" t="s">
        <v>115</v>
      </c>
      <c r="E9" t="e">
        <f>IF(ISERROR(B9),"",MATCH(C9,Main!$A$2:$A$32,0))</f>
        <v>#N/A</v>
      </c>
    </row>
    <row r="10" spans="1:5" x14ac:dyDescent="0.45">
      <c r="A10" t="s">
        <v>116</v>
      </c>
      <c r="C10" t="str">
        <f t="shared" si="0"/>
        <v>RecipeDef+Make_MedicalKit.jobString</v>
      </c>
      <c r="D10" t="s">
        <v>117</v>
      </c>
      <c r="E10" t="e">
        <f>IF(ISERROR(B10),"",MATCH(C10,Main!$A$2:$A$32,0))</f>
        <v>#N/A</v>
      </c>
    </row>
    <row r="11" spans="1:5" x14ac:dyDescent="0.45">
      <c r="A11" t="s">
        <v>118</v>
      </c>
      <c r="C11" t="str">
        <f t="shared" si="0"/>
        <v>RecipeDef+Make_MedicalKit.label</v>
      </c>
      <c r="D11" t="s">
        <v>119</v>
      </c>
      <c r="E11" t="e">
        <f>IF(ISERROR(B11),"",MATCH(C11,Main!$A$2:$A$32,0))</f>
        <v>#N/A</v>
      </c>
    </row>
    <row r="12" spans="1:5" x14ac:dyDescent="0.45">
      <c r="A12" t="s">
        <v>120</v>
      </c>
      <c r="C12" t="str">
        <f t="shared" si="0"/>
        <v>RecipeDef+Make_MedicineBag.description</v>
      </c>
      <c r="D12" t="s">
        <v>121</v>
      </c>
      <c r="E12" t="e">
        <f>IF(ISERROR(B12),"",MATCH(C12,Main!$A$2:$A$32,0))</f>
        <v>#N/A</v>
      </c>
    </row>
    <row r="13" spans="1:5" x14ac:dyDescent="0.45">
      <c r="A13" t="s">
        <v>122</v>
      </c>
      <c r="C13" t="str">
        <f t="shared" si="0"/>
        <v>RecipeDef+Make_MedicineBag.jobString</v>
      </c>
      <c r="D13" t="s">
        <v>123</v>
      </c>
      <c r="E13" t="e">
        <f>IF(ISERROR(B13),"",MATCH(C13,Main!$A$2:$A$32,0))</f>
        <v>#N/A</v>
      </c>
    </row>
    <row r="14" spans="1:5" x14ac:dyDescent="0.45">
      <c r="A14" t="s">
        <v>124</v>
      </c>
      <c r="C14" t="str">
        <f t="shared" si="0"/>
        <v>RecipeDef+Make_MedicineBag.label</v>
      </c>
      <c r="D14" t="s">
        <v>125</v>
      </c>
      <c r="E14" t="e">
        <f>IF(ISERROR(B14),"",MATCH(C14,Main!$A$2:$A$32,0))</f>
        <v>#N/A</v>
      </c>
    </row>
    <row r="15" spans="1:5" x14ac:dyDescent="0.45">
      <c r="A15" t="s">
        <v>126</v>
      </c>
      <c r="C15" t="str">
        <f t="shared" si="0"/>
        <v>RecipeDef+Make_UltraMedKit.description</v>
      </c>
      <c r="D15" t="s">
        <v>127</v>
      </c>
      <c r="E15" t="e">
        <f>IF(ISERROR(B15),"",MATCH(C15,Main!$A$2:$A$32,0))</f>
        <v>#N/A</v>
      </c>
    </row>
    <row r="16" spans="1:5" x14ac:dyDescent="0.45">
      <c r="A16" t="s">
        <v>128</v>
      </c>
      <c r="C16" t="str">
        <f t="shared" si="0"/>
        <v>RecipeDef+Make_UltraMedKit.jobString</v>
      </c>
      <c r="D16" t="s">
        <v>129</v>
      </c>
      <c r="E16" t="e">
        <f>IF(ISERROR(B16),"",MATCH(C16,Main!$A$2:$A$32,0))</f>
        <v>#N/A</v>
      </c>
    </row>
    <row r="17" spans="1:5" x14ac:dyDescent="0.45">
      <c r="A17" t="s">
        <v>130</v>
      </c>
      <c r="C17" t="str">
        <f t="shared" si="0"/>
        <v>RecipeDef+Make_UltraMedKit.label</v>
      </c>
      <c r="D17" t="s">
        <v>131</v>
      </c>
      <c r="E17" t="e">
        <f>IF(ISERROR(B17),"",MATCH(C17,Main!$A$2:$A$32,0))</f>
        <v>#N/A</v>
      </c>
    </row>
    <row r="18" spans="1:5" x14ac:dyDescent="0.45">
      <c r="A18" t="s">
        <v>21</v>
      </c>
      <c r="C18" t="str">
        <f t="shared" si="0"/>
        <v>RecipeDef+RepairComponent.description</v>
      </c>
      <c r="D18" t="s">
        <v>132</v>
      </c>
      <c r="E18">
        <f>IF(ISERROR(B18),"",MATCH(C18,Main!$A$2:$A$32,0))</f>
        <v>5</v>
      </c>
    </row>
    <row r="19" spans="1:5" x14ac:dyDescent="0.45">
      <c r="A19" t="s">
        <v>24</v>
      </c>
      <c r="C19" t="str">
        <f t="shared" si="0"/>
        <v>RecipeDef+RepairComponent.jobString</v>
      </c>
      <c r="D19" t="s">
        <v>133</v>
      </c>
      <c r="E19">
        <f>IF(ISERROR(B19),"",MATCH(C19,Main!$A$2:$A$32,0))</f>
        <v>6</v>
      </c>
    </row>
    <row r="20" spans="1:5" x14ac:dyDescent="0.45">
      <c r="A20" t="s">
        <v>17</v>
      </c>
      <c r="C20" t="str">
        <f t="shared" si="0"/>
        <v>RecipeDef+RepairComponent.label</v>
      </c>
      <c r="D20" t="s">
        <v>134</v>
      </c>
      <c r="E20">
        <f>IF(ISERROR(B20),"",MATCH(C20,Main!$A$2:$A$32,0))</f>
        <v>4</v>
      </c>
    </row>
    <row r="21" spans="1:5" x14ac:dyDescent="0.45">
      <c r="A21" t="s">
        <v>58</v>
      </c>
      <c r="C21" t="str">
        <f t="shared" si="0"/>
        <v>ThingDef+DubsRepairKit.description</v>
      </c>
      <c r="D21" t="s">
        <v>135</v>
      </c>
      <c r="E21">
        <f>IF(ISERROR(B21),"",MATCH(C21,Main!$A$2:$A$32,0))</f>
        <v>18</v>
      </c>
    </row>
    <row r="22" spans="1:5" x14ac:dyDescent="0.45">
      <c r="A22" t="s">
        <v>55</v>
      </c>
      <c r="C22" t="str">
        <f t="shared" si="0"/>
        <v>ThingDef+DubsRepairKit.label</v>
      </c>
      <c r="D22" t="s">
        <v>136</v>
      </c>
      <c r="E22">
        <f>IF(ISERROR(B22),"",MATCH(C22,Main!$A$2:$A$32,0))</f>
        <v>17</v>
      </c>
    </row>
    <row r="23" spans="1:5" x14ac:dyDescent="0.45">
      <c r="A23" t="s">
        <v>48</v>
      </c>
      <c r="C23" t="str">
        <f t="shared" si="0"/>
        <v>ThingDef+MedicalKit.description</v>
      </c>
      <c r="D23" t="s">
        <v>137</v>
      </c>
      <c r="E23">
        <f>IF(ISERROR(B23),"",MATCH(C23,Main!$A$2:$A$32,0))</f>
        <v>14</v>
      </c>
    </row>
    <row r="24" spans="1:5" x14ac:dyDescent="0.45">
      <c r="A24" t="s">
        <v>45</v>
      </c>
      <c r="C24" t="str">
        <f t="shared" si="0"/>
        <v>ThingDef+MedicalKit.label</v>
      </c>
      <c r="D24" t="s">
        <v>138</v>
      </c>
      <c r="E24">
        <f>IF(ISERROR(B24),"",MATCH(C24,Main!$A$2:$A$32,0))</f>
        <v>13</v>
      </c>
    </row>
    <row r="25" spans="1:5" x14ac:dyDescent="0.45">
      <c r="A25" t="s">
        <v>42</v>
      </c>
      <c r="C25" t="str">
        <f t="shared" si="0"/>
        <v>ThingDef+MedicineBag.description</v>
      </c>
      <c r="D25" t="s">
        <v>137</v>
      </c>
      <c r="E25">
        <f>IF(ISERROR(B25),"",MATCH(C25,Main!$A$2:$A$32,0))</f>
        <v>12</v>
      </c>
    </row>
    <row r="26" spans="1:5" x14ac:dyDescent="0.45">
      <c r="A26" t="s">
        <v>39</v>
      </c>
      <c r="C26" t="str">
        <f t="shared" si="0"/>
        <v>ThingDef+MedicineBag.label</v>
      </c>
      <c r="D26" t="s">
        <v>139</v>
      </c>
      <c r="E26">
        <f>IF(ISERROR(B26),"",MATCH(C26,Main!$A$2:$A$32,0))</f>
        <v>11</v>
      </c>
    </row>
    <row r="27" spans="1:5" x14ac:dyDescent="0.45">
      <c r="A27" t="s">
        <v>31</v>
      </c>
      <c r="C27" t="str">
        <f t="shared" si="0"/>
        <v>ThingDef+SalvagedComponent.description</v>
      </c>
      <c r="D27" t="s">
        <v>140</v>
      </c>
      <c r="E27">
        <f>IF(ISERROR(B27),"",MATCH(C27,Main!$A$2:$A$32,0))</f>
        <v>8</v>
      </c>
    </row>
    <row r="28" spans="1:5" x14ac:dyDescent="0.45">
      <c r="A28" t="s">
        <v>27</v>
      </c>
      <c r="C28" t="str">
        <f t="shared" si="0"/>
        <v>ThingDef+SalvagedComponent.label</v>
      </c>
      <c r="D28" t="s">
        <v>141</v>
      </c>
      <c r="E28">
        <f>IF(ISERROR(B28),"",MATCH(C28,Main!$A$2:$A$32,0))</f>
        <v>7</v>
      </c>
    </row>
    <row r="29" spans="1:5" x14ac:dyDescent="0.45">
      <c r="A29" t="s">
        <v>53</v>
      </c>
      <c r="C29" t="str">
        <f t="shared" si="0"/>
        <v>ThingDef+UltraMedKit.description</v>
      </c>
      <c r="D29" t="s">
        <v>137</v>
      </c>
      <c r="E29">
        <f>IF(ISERROR(B29),"",MATCH(C29,Main!$A$2:$A$32,0))</f>
        <v>16</v>
      </c>
    </row>
    <row r="30" spans="1:5" x14ac:dyDescent="0.45">
      <c r="A30" t="s">
        <v>50</v>
      </c>
      <c r="C30" t="str">
        <f t="shared" si="0"/>
        <v>ThingDef+UltraMedKit.label</v>
      </c>
      <c r="D30" t="s">
        <v>142</v>
      </c>
      <c r="E30">
        <f>IF(ISERROR(B30),"",MATCH(C30,Main!$A$2:$A$32,0))</f>
        <v>15</v>
      </c>
    </row>
    <row r="31" spans="1:5" x14ac:dyDescent="0.45">
      <c r="A31" t="s">
        <v>34</v>
      </c>
      <c r="C31" t="str">
        <f t="shared" si="0"/>
        <v>ThingDef+UnfinishedKit.label</v>
      </c>
      <c r="D31" t="s">
        <v>143</v>
      </c>
      <c r="E31">
        <f>IF(ISERROR(B31),"",MATCH(C31,Main!$A$2:$A$32,0))</f>
        <v>9</v>
      </c>
    </row>
    <row r="32" spans="1:5" x14ac:dyDescent="0.45">
      <c r="A32" t="s">
        <v>37</v>
      </c>
      <c r="C32" t="str">
        <f t="shared" si="0"/>
        <v>ThingDef+UnfinishedKitStuff.label</v>
      </c>
      <c r="D32" t="s">
        <v>143</v>
      </c>
      <c r="E32">
        <f>IF(ISERROR(B32),"",MATCH(C32,Main!$A$2:$A$32,0))</f>
        <v>10</v>
      </c>
    </row>
    <row r="33" spans="1:5" x14ac:dyDescent="0.45">
      <c r="A33" t="s">
        <v>68</v>
      </c>
      <c r="C33" t="str">
        <f t="shared" si="0"/>
        <v>WorkGiverDef+FixBrokenDownBuildingWithKit.gerund</v>
      </c>
      <c r="D33" t="s">
        <v>144</v>
      </c>
      <c r="E33">
        <f>IF(ISERROR(B33),"",MATCH(C33,Main!$A$2:$A$32,0))</f>
        <v>21</v>
      </c>
    </row>
    <row r="34" spans="1:5" x14ac:dyDescent="0.45">
      <c r="A34" t="s">
        <v>61</v>
      </c>
      <c r="C34" t="str">
        <f t="shared" si="0"/>
        <v>WorkGiverDef+FixBrokenDownBuildingWithKit.label</v>
      </c>
      <c r="D34" t="s">
        <v>145</v>
      </c>
      <c r="E34">
        <f>IF(ISERROR(B34),"",MATCH(C34,Main!$A$2:$A$32,0))</f>
        <v>19</v>
      </c>
    </row>
    <row r="35" spans="1:5" x14ac:dyDescent="0.45">
      <c r="A35" t="s">
        <v>65</v>
      </c>
      <c r="C35" t="str">
        <f t="shared" si="0"/>
        <v>WorkGiverDef+FixBrokenDownBuildingWithKit.verb</v>
      </c>
      <c r="D35" t="s">
        <v>146</v>
      </c>
      <c r="E35">
        <f>IF(ISERROR(B35),"",MATCH(C35,Main!$A$2:$A$32,0))</f>
        <v>20</v>
      </c>
    </row>
    <row r="36" spans="1:5" x14ac:dyDescent="0.45">
      <c r="A36" t="s">
        <v>71</v>
      </c>
      <c r="C36" t="str">
        <f t="shared" si="0"/>
        <v>Keyed+equippedKit</v>
      </c>
      <c r="D36" t="s">
        <v>147</v>
      </c>
      <c r="E36">
        <f>IF(ISERROR(B36),"",MATCH(C36,Main!$A$2:$A$32,0))</f>
        <v>22</v>
      </c>
    </row>
    <row r="37" spans="1:5" x14ac:dyDescent="0.45">
      <c r="A37" t="s">
        <v>90</v>
      </c>
      <c r="C37" t="str">
        <f t="shared" si="0"/>
        <v>Keyed+MedkitTendSelf</v>
      </c>
      <c r="D37" t="s">
        <v>148</v>
      </c>
      <c r="E37">
        <f>IF(ISERROR(B37),"",MATCH(C37,Main!$A$2:$A$32,0))</f>
        <v>28</v>
      </c>
    </row>
    <row r="38" spans="1:5" x14ac:dyDescent="0.45">
      <c r="A38" t="s">
        <v>93</v>
      </c>
      <c r="C38" t="str">
        <f t="shared" si="0"/>
        <v>Keyed+MedkitTendSelfDesc</v>
      </c>
      <c r="D38" t="s">
        <v>149</v>
      </c>
      <c r="E38">
        <f>IF(ISERROR(B38),"",MATCH(C38,Main!$A$2:$A$32,0))</f>
        <v>29</v>
      </c>
    </row>
    <row r="39" spans="1:5" x14ac:dyDescent="0.45">
      <c r="A39" t="s">
        <v>75</v>
      </c>
      <c r="C39" t="str">
        <f t="shared" si="0"/>
        <v>Keyed+MedkitUses</v>
      </c>
      <c r="D39" t="s">
        <v>150</v>
      </c>
      <c r="E39">
        <f>IF(ISERROR(B39),"",MATCH(C39,Main!$A$2:$A$32,0))</f>
        <v>23</v>
      </c>
    </row>
    <row r="40" spans="1:5" x14ac:dyDescent="0.45">
      <c r="A40" t="s">
        <v>78</v>
      </c>
      <c r="C40" t="str">
        <f t="shared" si="0"/>
        <v>Keyed+TendInBed</v>
      </c>
      <c r="D40" t="s">
        <v>151</v>
      </c>
      <c r="E40">
        <f>IF(ISERROR(B40),"",MATCH(C40,Main!$A$2:$A$32,0))</f>
        <v>24</v>
      </c>
    </row>
    <row r="41" spans="1:5" x14ac:dyDescent="0.45">
      <c r="A41" t="s">
        <v>81</v>
      </c>
      <c r="C41" t="str">
        <f t="shared" si="0"/>
        <v>Keyed+TendInBedDesc</v>
      </c>
      <c r="D41" t="s">
        <v>152</v>
      </c>
      <c r="E41">
        <f>IF(ISERROR(B41),"",MATCH(C41,Main!$A$2:$A$32,0))</f>
        <v>25</v>
      </c>
    </row>
    <row r="42" spans="1:5" x14ac:dyDescent="0.45">
      <c r="A42" t="s">
        <v>84</v>
      </c>
      <c r="C42" t="str">
        <f t="shared" si="0"/>
        <v>Keyed+TendTarget</v>
      </c>
      <c r="D42" t="s">
        <v>153</v>
      </c>
      <c r="E42">
        <f>IF(ISERROR(B42),"",MATCH(C42,Main!$A$2:$A$32,0))</f>
        <v>26</v>
      </c>
    </row>
    <row r="43" spans="1:5" x14ac:dyDescent="0.45">
      <c r="A43" t="s">
        <v>87</v>
      </c>
      <c r="C43" t="str">
        <f t="shared" si="0"/>
        <v>Keyed+TendTargetDesc</v>
      </c>
      <c r="D43" t="s">
        <v>154</v>
      </c>
      <c r="E43">
        <f>IF(ISERROR(B43),"",MATCH(C43,Main!$A$2:$A$32,0))</f>
        <v>27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Main</vt:lpstr>
      <vt:lpstr>Merge_RKTM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2023-12-18T09:31:53Z</dcterms:created>
  <dcterms:modified xsi:type="dcterms:W3CDTF">2023-12-18T09:36:53Z</dcterms:modified>
</cp:coreProperties>
</file>